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<sst xmlns="http://schemas.openxmlformats.org/spreadsheetml/2006/main" count="289" uniqueCount="137">
  <si>
    <t>統計表１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</si>
  <si>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</si>
  <si>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</si>
  <si>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</si>
  <si>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</si>
  <si>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</si>
  <si>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</si>
  <si>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</si>
  <si>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</si>
  <si>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</si>
  <si>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</si>
  <si>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</si>
  <si>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等を有す</t>
  </si>
  <si>
    <t>地域医</t>
  </si>
  <si>
    <t>救急</t>
  </si>
  <si>
    <t>を有する</t>
  </si>
  <si>
    <t>る病院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</si>
  <si>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</si>
  <si>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</si>
  <si>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</si>
  <si>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</si>
  <si>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</si>
  <si>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</si>
  <si>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</si>
  <si>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</si>
  <si>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</si>
  <si>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</si>
  <si>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</si>
  <si>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</si>
  <si>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</si>
  <si>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</si>
  <si>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</si>
  <si>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</si>
  <si>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</si>
  <si>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</si>
  <si>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</si>
  <si>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</si>
  <si>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</si>
  <si>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</si>
  <si>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</si>
  <si>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</si>
  <si>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</si>
  <si>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</si>
  <si>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</si>
  <si>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</si>
  <si>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</si>
  <si>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</si>
  <si>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</si>
  <si>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</si>
  <si>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</si>
  <si>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</si>
  <si>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</si>
  <si>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</si>
  <si>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</si>
  <si>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</si>
  <si>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</si>
  <si>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</si>
  <si>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</si>
  <si>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</si>
  <si>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</si>
  <si>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</si>
  <si>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</si>
  <si>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</si>
  <si>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</si>
  <si>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</si>
  <si>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</si>
  <si>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</si>
  <si>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</si>
  <si>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</si>
  <si>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</si>
  <si>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</si>
  <si>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</si>
  <si>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</si>
  <si>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</si>
  <si>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</si>
  <si>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</si>
  <si>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</si>
  <si>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</si>
  <si>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</si>
  <si>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</si>
  <si>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</si>
  <si>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</si>
  <si>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</si>
  <si>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</si>
  <si>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</si>
  <si>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</si>
  <si>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</si>
  <si>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</si>
  <si>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</si>
  <si>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</si>
  <si>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</si>
  <si>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</si>
  <si>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</si>
  <si>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</si>
  <si>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</si>
  <si>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</si>
  <si>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</si>
  <si>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</si>
  <si>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</si>
  <si>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</si>
  <si>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</si>
  <si>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</si>
  <si>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</si>
  <si>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</si>
  <si>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</si>
  <si>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</si>
  <si>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</si>
  <si>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</si>
  <si>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</si>
  <si>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</si>
  <si>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</si>
  <si>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</si>
  <si>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</si>
  <si>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</si>
  <si>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</si>
  <si>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</si>
  <si>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</si>
  <si>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</si>
  <si>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</si>
  <si>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</si>
  <si>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</si>
  <si>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</si>
  <si>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</si>
  <si>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</si>
  <si>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</si>
  <si>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</si>
  <si>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</si>
  <si>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</si>
  <si>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</si>
  <si>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</si>
  <si>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注２）療養病床等とは、療養病床及び経過的旧療養型病床群である。</t>
  </si>
  <si>
    <t>富里市</t>
  </si>
  <si>
    <t>酒々井町</t>
  </si>
  <si>
    <t>富里市</t>
  </si>
  <si>
    <t>注１）人口10万対比率算出のために用いた人口は、県総数は総務省統計局発表「平成14年10月1日現在総務省推計人口」、</t>
  </si>
  <si>
    <t>　　　二次保健医療圏、保健所及び市区町村別は県企画部統計課「平成14年10月1日千葉県毎月常住人口」である。</t>
  </si>
  <si>
    <t>平成14年10月1日現在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</si>
</sst>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0_);[Red]\(0\)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4" xfId="0" applyNumberFormat="1" applyBorder="1" applyAlignment="1">
      <alignment/>
    </xf>
    <xf numFmtId="177" fontId="0" fillId="0" borderId="1" xfId="16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>
      <alignment/>
    </xf>
    <xf numFmtId="41" fontId="8" fillId="0" borderId="3" xfId="0" applyNumberFormat="1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0" xfId="16" applyNumberFormat="1" applyFont="1" applyBorder="1" applyAlignment="1">
      <alignment/>
    </xf>
    <xf numFmtId="177" fontId="8" fillId="0" borderId="3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3" xfId="0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3" xfId="16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0" fontId="8" fillId="0" borderId="11" xfId="0" applyFont="1" applyBorder="1" applyAlignment="1">
      <alignment horizontal="distributed"/>
    </xf>
    <xf numFmtId="176" fontId="8" fillId="0" borderId="11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7" fontId="8" fillId="0" borderId="13" xfId="16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0" fillId="0" borderId="16" xfId="16" applyNumberFormat="1" applyFont="1" applyBorder="1" applyAlignment="1">
      <alignment/>
    </xf>
    <xf numFmtId="177" fontId="8" fillId="0" borderId="16" xfId="16" applyNumberFormat="1" applyFont="1" applyBorder="1" applyAlignment="1">
      <alignment/>
    </xf>
    <xf numFmtId="177" fontId="8" fillId="0" borderId="9" xfId="16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9" fillId="0" borderId="2" xfId="0" applyNumberFormat="1" applyFont="1" applyBorder="1" applyAlignment="1">
      <alignment/>
    </xf>
    <xf numFmtId="179" fontId="0" fillId="0" borderId="17" xfId="0" applyNumberFormat="1" applyBorder="1" applyAlignment="1">
      <alignment/>
    </xf>
    <xf numFmtId="179" fontId="9" fillId="0" borderId="17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3.5"/>
  <cols>
    <col min="1" max="1" width="15.625" style="0" customWidth="1"/>
    <col min="2" max="4" width="6.625" style="0" customWidth="1"/>
    <col min="5" max="5" width="7.625" style="0" customWidth="1"/>
    <col min="6" max="9" width="6.625" style="0" customWidth="1"/>
    <col min="10" max="10" width="7.625" style="0" customWidth="1"/>
    <col min="11" max="14" width="6.625" style="0" customWidth="1"/>
    <col min="15" max="15" width="0" style="0" hidden="1" customWidth="1"/>
    <col min="16" max="16" width="14.625" style="0" hidden="1" customWidth="1"/>
    <col min="17" max="17" width="9.875" style="0" hidden="1" customWidth="1"/>
    <col min="18" max="19" width="0" style="0" hidden="1" customWidth="1"/>
  </cols>
  <sheetData>
    <row r="1" spans="1:14" ht="14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5" t="s">
        <v>136</v>
      </c>
      <c r="N2" s="1"/>
    </row>
    <row r="3" spans="1:17" ht="13.5">
      <c r="A3" s="2"/>
      <c r="B3" s="74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6" t="s">
        <v>2</v>
      </c>
      <c r="M3" s="75"/>
      <c r="N3" s="77"/>
      <c r="Q3" t="s">
        <v>3</v>
      </c>
    </row>
    <row r="4" spans="1:14" ht="13.5">
      <c r="A4" s="4"/>
      <c r="B4" s="5"/>
      <c r="C4" s="6"/>
      <c r="D4" s="7"/>
      <c r="E4" s="7"/>
      <c r="F4" s="7"/>
      <c r="G4" s="8"/>
      <c r="H4" s="5"/>
      <c r="I4" s="7"/>
      <c r="J4" s="8"/>
      <c r="K4" s="9"/>
      <c r="L4" s="10"/>
      <c r="M4" s="11"/>
      <c r="N4" s="11"/>
    </row>
    <row r="5" spans="1:14" ht="13.5">
      <c r="A5" s="4"/>
      <c r="B5" s="12" t="s">
        <v>4</v>
      </c>
      <c r="C5" s="11" t="s">
        <v>5</v>
      </c>
      <c r="D5" s="5" t="s">
        <v>6</v>
      </c>
      <c r="E5" s="13"/>
      <c r="F5" s="14"/>
      <c r="G5" s="14"/>
      <c r="H5" s="15" t="s">
        <v>6</v>
      </c>
      <c r="I5" s="5"/>
      <c r="J5" s="3"/>
      <c r="K5" s="12" t="s">
        <v>7</v>
      </c>
      <c r="L5" s="78" t="s">
        <v>4</v>
      </c>
      <c r="M5" s="15" t="s">
        <v>6</v>
      </c>
      <c r="N5" s="15" t="s">
        <v>7</v>
      </c>
    </row>
    <row r="6" spans="1:14" ht="13.5">
      <c r="A6" s="4"/>
      <c r="B6" s="12"/>
      <c r="C6" s="15" t="s">
        <v>4</v>
      </c>
      <c r="D6" s="15" t="s">
        <v>4</v>
      </c>
      <c r="E6" s="17" t="s">
        <v>8</v>
      </c>
      <c r="F6" s="15" t="s">
        <v>9</v>
      </c>
      <c r="G6" s="15" t="s">
        <v>9</v>
      </c>
      <c r="H6" s="15" t="s">
        <v>10</v>
      </c>
      <c r="I6" s="12" t="s">
        <v>11</v>
      </c>
      <c r="J6" s="18" t="s">
        <v>8</v>
      </c>
      <c r="K6" s="12" t="s">
        <v>10</v>
      </c>
      <c r="L6" s="78"/>
      <c r="M6" s="15" t="s">
        <v>10</v>
      </c>
      <c r="N6" s="15" t="s">
        <v>10</v>
      </c>
    </row>
    <row r="7" spans="1:14" ht="13.5">
      <c r="A7" s="4"/>
      <c r="B7" s="12"/>
      <c r="C7" s="15"/>
      <c r="D7" s="15"/>
      <c r="E7" s="17" t="s">
        <v>12</v>
      </c>
      <c r="F7" s="17" t="s">
        <v>13</v>
      </c>
      <c r="G7" s="15" t="s">
        <v>14</v>
      </c>
      <c r="H7" s="15"/>
      <c r="I7" s="15"/>
      <c r="J7" s="17" t="s">
        <v>15</v>
      </c>
      <c r="K7" s="12"/>
      <c r="L7" s="16"/>
      <c r="M7" s="15"/>
      <c r="N7" s="15"/>
    </row>
    <row r="8" spans="1:14" ht="13.5">
      <c r="A8" s="19"/>
      <c r="B8" s="20"/>
      <c r="C8" s="21"/>
      <c r="D8" s="21"/>
      <c r="E8" s="17" t="s">
        <v>16</v>
      </c>
      <c r="F8" s="17" t="s">
        <v>17</v>
      </c>
      <c r="G8" s="15" t="s">
        <v>18</v>
      </c>
      <c r="H8" s="15"/>
      <c r="I8" s="15"/>
      <c r="J8" s="17" t="s">
        <v>10</v>
      </c>
      <c r="K8" s="12"/>
      <c r="L8" s="22"/>
      <c r="M8" s="15"/>
      <c r="N8" s="15"/>
    </row>
    <row r="9" spans="1:17" ht="13.5">
      <c r="A9" s="23" t="s">
        <v>19</v>
      </c>
      <c r="B9" s="24">
        <f aca="true" t="shared" si="0" ref="B9:K9">SUM(B12:B19)</f>
        <v>296</v>
      </c>
      <c r="C9" s="25">
        <f t="shared" si="0"/>
        <v>35</v>
      </c>
      <c r="D9" s="25">
        <f t="shared" si="0"/>
        <v>261</v>
      </c>
      <c r="E9" s="25">
        <f>SUM(E12:E19)</f>
        <v>117</v>
      </c>
      <c r="F9" s="25">
        <f>SUM(F12:F19)</f>
        <v>1</v>
      </c>
      <c r="G9" s="25">
        <f>SUM(G12:G19)</f>
        <v>144</v>
      </c>
      <c r="H9" s="25">
        <f t="shared" si="0"/>
        <v>3538</v>
      </c>
      <c r="I9" s="25">
        <f t="shared" si="0"/>
        <v>479</v>
      </c>
      <c r="J9" s="25">
        <f>SUM(J12:J19)</f>
        <v>35</v>
      </c>
      <c r="K9" s="26">
        <f t="shared" si="0"/>
        <v>2925</v>
      </c>
      <c r="L9" s="38">
        <f>B9/Q9*100000</f>
        <v>4.9324948092157666</v>
      </c>
      <c r="M9" s="27">
        <v>59</v>
      </c>
      <c r="N9" s="27">
        <v>48.8</v>
      </c>
      <c r="P9" s="23" t="s">
        <v>19</v>
      </c>
      <c r="Q9">
        <f>SUM(Q12:Q19)</f>
        <v>6001020</v>
      </c>
    </row>
    <row r="10" spans="1:16" ht="13.5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31"/>
      <c r="M10" s="32"/>
      <c r="N10" s="32"/>
      <c r="P10" s="28"/>
    </row>
    <row r="11" spans="1:16" ht="14.25" thickBot="1">
      <c r="A11" s="33" t="s">
        <v>20</v>
      </c>
      <c r="B11" s="29"/>
      <c r="C11" s="29"/>
      <c r="D11" s="29"/>
      <c r="E11" s="29"/>
      <c r="F11" s="29"/>
      <c r="G11" s="29"/>
      <c r="H11" s="29"/>
      <c r="I11" s="29"/>
      <c r="J11" s="30"/>
      <c r="K11" s="30"/>
      <c r="L11" s="31"/>
      <c r="M11" s="32"/>
      <c r="N11" s="32"/>
      <c r="P11" s="33" t="s">
        <v>20</v>
      </c>
    </row>
    <row r="12" spans="1:19" ht="14.25" thickBot="1">
      <c r="A12" s="34" t="s">
        <v>21</v>
      </c>
      <c r="B12" s="35">
        <f aca="true" t="shared" si="1" ref="B12:K12">B22</f>
        <v>48</v>
      </c>
      <c r="C12" s="35">
        <f t="shared" si="1"/>
        <v>6</v>
      </c>
      <c r="D12" s="35">
        <f t="shared" si="1"/>
        <v>42</v>
      </c>
      <c r="E12" s="35">
        <f t="shared" si="1"/>
        <v>17</v>
      </c>
      <c r="F12" s="36">
        <f t="shared" si="1"/>
        <v>0</v>
      </c>
      <c r="G12" s="35">
        <f t="shared" si="1"/>
        <v>22</v>
      </c>
      <c r="H12" s="35">
        <f t="shared" si="1"/>
        <v>614</v>
      </c>
      <c r="I12" s="35">
        <f t="shared" si="1"/>
        <v>76</v>
      </c>
      <c r="J12" s="35">
        <f t="shared" si="1"/>
        <v>3</v>
      </c>
      <c r="K12" s="37">
        <f t="shared" si="1"/>
        <v>503</v>
      </c>
      <c r="L12" s="38">
        <f aca="true" t="shared" si="2" ref="L12:L19">B12/Q12*100000</f>
        <v>5.306042587624319</v>
      </c>
      <c r="M12" s="39">
        <f aca="true" t="shared" si="3" ref="M12:M19">H12/Q12*100000</f>
        <v>67.87312810002774</v>
      </c>
      <c r="N12" s="39">
        <f aca="true" t="shared" si="4" ref="N12:N19">K12/Q12*100000</f>
        <v>55.6029046161465</v>
      </c>
      <c r="P12" s="62" t="s">
        <v>21</v>
      </c>
      <c r="Q12" s="71">
        <f>Q22</f>
        <v>904629</v>
      </c>
      <c r="S12" s="40">
        <f>L12+M12+N12</f>
        <v>128.78207530379856</v>
      </c>
    </row>
    <row r="13" spans="1:19" ht="14.25" thickBot="1">
      <c r="A13" s="34" t="s">
        <v>22</v>
      </c>
      <c r="B13" s="35">
        <f aca="true" t="shared" si="5" ref="B13:K13">B29+B79+B87</f>
        <v>63</v>
      </c>
      <c r="C13" s="35">
        <f t="shared" si="5"/>
        <v>11</v>
      </c>
      <c r="D13" s="35">
        <f t="shared" si="5"/>
        <v>52</v>
      </c>
      <c r="E13" s="35">
        <f t="shared" si="5"/>
        <v>18</v>
      </c>
      <c r="F13" s="36">
        <f t="shared" si="5"/>
        <v>0</v>
      </c>
      <c r="G13" s="35">
        <f t="shared" si="5"/>
        <v>27</v>
      </c>
      <c r="H13" s="35">
        <f t="shared" si="5"/>
        <v>987</v>
      </c>
      <c r="I13" s="35">
        <f t="shared" si="5"/>
        <v>105</v>
      </c>
      <c r="J13" s="35">
        <f t="shared" si="5"/>
        <v>4</v>
      </c>
      <c r="K13" s="37">
        <f t="shared" si="5"/>
        <v>841</v>
      </c>
      <c r="L13" s="38">
        <f t="shared" si="2"/>
        <v>3.9434891741832914</v>
      </c>
      <c r="M13" s="39">
        <f t="shared" si="3"/>
        <v>61.78133039553823</v>
      </c>
      <c r="N13" s="39">
        <f t="shared" si="4"/>
        <v>52.642450722034084</v>
      </c>
      <c r="P13" s="62" t="s">
        <v>22</v>
      </c>
      <c r="Q13" s="71">
        <f>Q29+Q79+Q87</f>
        <v>1597570</v>
      </c>
      <c r="S13" s="40">
        <f aca="true" t="shared" si="6" ref="S13:S19">L13+M13+N13</f>
        <v>118.3672702917556</v>
      </c>
    </row>
    <row r="14" spans="1:19" ht="14.25" thickBot="1">
      <c r="A14" s="34" t="s">
        <v>23</v>
      </c>
      <c r="B14" s="35">
        <f aca="true" t="shared" si="7" ref="B14:K14">B32+B34+B82</f>
        <v>57</v>
      </c>
      <c r="C14" s="35">
        <f t="shared" si="7"/>
        <v>6</v>
      </c>
      <c r="D14" s="35">
        <f t="shared" si="7"/>
        <v>51</v>
      </c>
      <c r="E14" s="35">
        <f t="shared" si="7"/>
        <v>23</v>
      </c>
      <c r="F14" s="36">
        <f t="shared" si="7"/>
        <v>0</v>
      </c>
      <c r="G14" s="35">
        <f t="shared" si="7"/>
        <v>30</v>
      </c>
      <c r="H14" s="35">
        <f t="shared" si="7"/>
        <v>712</v>
      </c>
      <c r="I14" s="35">
        <f t="shared" si="7"/>
        <v>80</v>
      </c>
      <c r="J14" s="35">
        <f t="shared" si="7"/>
        <v>5</v>
      </c>
      <c r="K14" s="37">
        <f t="shared" si="7"/>
        <v>615</v>
      </c>
      <c r="L14" s="38">
        <f t="shared" si="2"/>
        <v>4.448804793470091</v>
      </c>
      <c r="M14" s="39">
        <f t="shared" si="3"/>
        <v>55.57103531492464</v>
      </c>
      <c r="N14" s="39">
        <f t="shared" si="4"/>
        <v>48.00026224533519</v>
      </c>
      <c r="P14" s="62" t="s">
        <v>23</v>
      </c>
      <c r="Q14" s="71">
        <f>Q32+Q34+Q82</f>
        <v>1281243</v>
      </c>
      <c r="S14" s="40">
        <f t="shared" si="6"/>
        <v>108.02010235372992</v>
      </c>
    </row>
    <row r="15" spans="1:19" ht="14.25" thickBot="1">
      <c r="A15" s="34" t="s">
        <v>24</v>
      </c>
      <c r="B15" s="35">
        <f aca="true" t="shared" si="8" ref="B15:K15">B37+B109</f>
        <v>35</v>
      </c>
      <c r="C15" s="35">
        <f t="shared" si="8"/>
        <v>3</v>
      </c>
      <c r="D15" s="35">
        <f t="shared" si="8"/>
        <v>32</v>
      </c>
      <c r="E15" s="35">
        <f t="shared" si="8"/>
        <v>13</v>
      </c>
      <c r="F15" s="36">
        <f t="shared" si="8"/>
        <v>0</v>
      </c>
      <c r="G15" s="35">
        <f t="shared" si="8"/>
        <v>18</v>
      </c>
      <c r="H15" s="35">
        <f t="shared" si="8"/>
        <v>456</v>
      </c>
      <c r="I15" s="35">
        <f t="shared" si="8"/>
        <v>73</v>
      </c>
      <c r="J15" s="35">
        <f t="shared" si="8"/>
        <v>5</v>
      </c>
      <c r="K15" s="37">
        <f t="shared" si="8"/>
        <v>383</v>
      </c>
      <c r="L15" s="38">
        <f t="shared" si="2"/>
        <v>4.034707708481993</v>
      </c>
      <c r="M15" s="39">
        <f t="shared" si="3"/>
        <v>52.5664775733654</v>
      </c>
      <c r="N15" s="39">
        <f t="shared" si="4"/>
        <v>44.15123006710296</v>
      </c>
      <c r="P15" s="62" t="s">
        <v>24</v>
      </c>
      <c r="Q15" s="71">
        <f>Q37+Q109</f>
        <v>867473</v>
      </c>
      <c r="S15" s="40">
        <f t="shared" si="6"/>
        <v>100.75241534895035</v>
      </c>
    </row>
    <row r="16" spans="1:19" ht="14.25" thickBot="1">
      <c r="A16" s="34" t="s">
        <v>25</v>
      </c>
      <c r="B16" s="35">
        <f aca="true" t="shared" si="9" ref="B16:K16">B90+B101</f>
        <v>25</v>
      </c>
      <c r="C16" s="35">
        <f t="shared" si="9"/>
        <v>3</v>
      </c>
      <c r="D16" s="35">
        <f t="shared" si="9"/>
        <v>22</v>
      </c>
      <c r="E16" s="35">
        <f t="shared" si="9"/>
        <v>13</v>
      </c>
      <c r="F16" s="36">
        <f t="shared" si="9"/>
        <v>0</v>
      </c>
      <c r="G16" s="35">
        <f t="shared" si="9"/>
        <v>13</v>
      </c>
      <c r="H16" s="35">
        <f t="shared" si="9"/>
        <v>190</v>
      </c>
      <c r="I16" s="35">
        <f t="shared" si="9"/>
        <v>31</v>
      </c>
      <c r="J16" s="35">
        <f t="shared" si="9"/>
        <v>5</v>
      </c>
      <c r="K16" s="37">
        <f t="shared" si="9"/>
        <v>165</v>
      </c>
      <c r="L16" s="38">
        <f t="shared" si="2"/>
        <v>7.037535398803056</v>
      </c>
      <c r="M16" s="39">
        <f t="shared" si="3"/>
        <v>53.48526903090322</v>
      </c>
      <c r="N16" s="39">
        <f t="shared" si="4"/>
        <v>46.44773363210017</v>
      </c>
      <c r="P16" s="62" t="s">
        <v>25</v>
      </c>
      <c r="Q16" s="71">
        <f>Q90+Q101</f>
        <v>355238</v>
      </c>
      <c r="S16" s="40">
        <f t="shared" si="6"/>
        <v>106.97053806180645</v>
      </c>
    </row>
    <row r="17" spans="1:19" ht="14.25" thickBot="1">
      <c r="A17" s="34" t="s">
        <v>26</v>
      </c>
      <c r="B17" s="35">
        <f aca="true" t="shared" si="10" ref="B17:K17">B49+B57+B64</f>
        <v>31</v>
      </c>
      <c r="C17" s="35">
        <f t="shared" si="10"/>
        <v>3</v>
      </c>
      <c r="D17" s="35">
        <f t="shared" si="10"/>
        <v>28</v>
      </c>
      <c r="E17" s="35">
        <f t="shared" si="10"/>
        <v>16</v>
      </c>
      <c r="F17" s="36">
        <f t="shared" si="10"/>
        <v>0</v>
      </c>
      <c r="G17" s="35">
        <f t="shared" si="10"/>
        <v>16</v>
      </c>
      <c r="H17" s="35">
        <f t="shared" si="10"/>
        <v>298</v>
      </c>
      <c r="I17" s="35">
        <f t="shared" si="10"/>
        <v>55</v>
      </c>
      <c r="J17" s="35">
        <f t="shared" si="10"/>
        <v>6</v>
      </c>
      <c r="K17" s="37">
        <f t="shared" si="10"/>
        <v>216</v>
      </c>
      <c r="L17" s="38">
        <f t="shared" si="2"/>
        <v>5.9050768421934885</v>
      </c>
      <c r="M17" s="39">
        <f t="shared" si="3"/>
        <v>56.76493222495676</v>
      </c>
      <c r="N17" s="39">
        <f t="shared" si="4"/>
        <v>41.14505154560624</v>
      </c>
      <c r="P17" s="62" t="s">
        <v>26</v>
      </c>
      <c r="Q17" s="71">
        <f>Q49+Q57+Q64</f>
        <v>524972</v>
      </c>
      <c r="S17" s="40">
        <f t="shared" si="6"/>
        <v>103.8150606127565</v>
      </c>
    </row>
    <row r="18" spans="1:19" ht="14.25" thickBot="1">
      <c r="A18" s="34" t="s">
        <v>27</v>
      </c>
      <c r="B18" s="35">
        <f aca="true" t="shared" si="11" ref="B18:K18">B119</f>
        <v>16</v>
      </c>
      <c r="C18" s="35">
        <f t="shared" si="11"/>
        <v>2</v>
      </c>
      <c r="D18" s="35">
        <f t="shared" si="11"/>
        <v>14</v>
      </c>
      <c r="E18" s="35">
        <f t="shared" si="11"/>
        <v>10</v>
      </c>
      <c r="F18" s="36">
        <f t="shared" si="11"/>
        <v>1</v>
      </c>
      <c r="G18" s="35">
        <f t="shared" si="11"/>
        <v>8</v>
      </c>
      <c r="H18" s="35">
        <f t="shared" si="11"/>
        <v>86</v>
      </c>
      <c r="I18" s="35">
        <f t="shared" si="11"/>
        <v>21</v>
      </c>
      <c r="J18" s="35">
        <f t="shared" si="11"/>
        <v>1</v>
      </c>
      <c r="K18" s="37">
        <f t="shared" si="11"/>
        <v>67</v>
      </c>
      <c r="L18" s="38">
        <f t="shared" si="2"/>
        <v>11.063476697552206</v>
      </c>
      <c r="M18" s="39">
        <f t="shared" si="3"/>
        <v>59.4661872493431</v>
      </c>
      <c r="N18" s="39">
        <f t="shared" si="4"/>
        <v>46.32830867099986</v>
      </c>
      <c r="P18" s="62" t="s">
        <v>27</v>
      </c>
      <c r="Q18" s="71">
        <f>Q119</f>
        <v>144620</v>
      </c>
      <c r="S18" s="40">
        <f t="shared" si="6"/>
        <v>116.85797261789517</v>
      </c>
    </row>
    <row r="19" spans="1:19" ht="14.25" thickBot="1">
      <c r="A19" s="34" t="s">
        <v>28</v>
      </c>
      <c r="B19" s="35">
        <f aca="true" t="shared" si="12" ref="B19:K19">B74</f>
        <v>21</v>
      </c>
      <c r="C19" s="35">
        <f t="shared" si="12"/>
        <v>1</v>
      </c>
      <c r="D19" s="35">
        <f t="shared" si="12"/>
        <v>20</v>
      </c>
      <c r="E19" s="35">
        <f t="shared" si="12"/>
        <v>7</v>
      </c>
      <c r="F19" s="36">
        <f t="shared" si="12"/>
        <v>0</v>
      </c>
      <c r="G19" s="35">
        <f t="shared" si="12"/>
        <v>10</v>
      </c>
      <c r="H19" s="35">
        <f t="shared" si="12"/>
        <v>195</v>
      </c>
      <c r="I19" s="35">
        <f t="shared" si="12"/>
        <v>38</v>
      </c>
      <c r="J19" s="35">
        <f t="shared" si="12"/>
        <v>6</v>
      </c>
      <c r="K19" s="37">
        <f t="shared" si="12"/>
        <v>135</v>
      </c>
      <c r="L19" s="38">
        <f t="shared" si="2"/>
        <v>6.456075628314503</v>
      </c>
      <c r="M19" s="39">
        <f t="shared" si="3"/>
        <v>59.94927369149182</v>
      </c>
      <c r="N19" s="39">
        <f t="shared" si="4"/>
        <v>41.50334332487895</v>
      </c>
      <c r="P19" s="62" t="s">
        <v>28</v>
      </c>
      <c r="Q19" s="71">
        <f>Q74</f>
        <v>325275</v>
      </c>
      <c r="S19" s="40">
        <f t="shared" si="6"/>
        <v>107.90869264468526</v>
      </c>
    </row>
    <row r="20" spans="1:17" ht="14.25" thickBo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31"/>
      <c r="M20" s="32"/>
      <c r="N20" s="32"/>
      <c r="P20" s="63"/>
      <c r="Q20" s="71"/>
    </row>
    <row r="21" spans="1:17" ht="14.25" thickBot="1">
      <c r="A21" s="41" t="s">
        <v>29</v>
      </c>
      <c r="B21" s="29"/>
      <c r="C21" s="29"/>
      <c r="D21" s="29"/>
      <c r="E21" s="29"/>
      <c r="F21" s="29"/>
      <c r="G21" s="29"/>
      <c r="H21" s="29"/>
      <c r="I21" s="29"/>
      <c r="J21" s="30"/>
      <c r="K21" s="30"/>
      <c r="L21" s="31"/>
      <c r="M21" s="32"/>
      <c r="N21" s="32"/>
      <c r="P21" s="64" t="s">
        <v>30</v>
      </c>
      <c r="Q21" s="71"/>
    </row>
    <row r="22" spans="1:17" ht="14.25" thickBot="1">
      <c r="A22" s="42" t="s">
        <v>31</v>
      </c>
      <c r="B22" s="43">
        <f aca="true" t="shared" si="13" ref="B22:K22">SUM(B23:B28)</f>
        <v>48</v>
      </c>
      <c r="C22" s="43">
        <f t="shared" si="13"/>
        <v>6</v>
      </c>
      <c r="D22" s="43">
        <f t="shared" si="13"/>
        <v>42</v>
      </c>
      <c r="E22" s="43">
        <f t="shared" si="13"/>
        <v>17</v>
      </c>
      <c r="F22" s="43">
        <f t="shared" si="13"/>
        <v>0</v>
      </c>
      <c r="G22" s="43">
        <f t="shared" si="13"/>
        <v>22</v>
      </c>
      <c r="H22" s="43">
        <f t="shared" si="13"/>
        <v>614</v>
      </c>
      <c r="I22" s="43">
        <f t="shared" si="13"/>
        <v>76</v>
      </c>
      <c r="J22" s="43">
        <f t="shared" si="13"/>
        <v>3</v>
      </c>
      <c r="K22" s="44">
        <f t="shared" si="13"/>
        <v>503</v>
      </c>
      <c r="L22" s="45">
        <f aca="true" t="shared" si="14" ref="L22:L65">B22/Q22*100000</f>
        <v>5.306042587624319</v>
      </c>
      <c r="M22" s="46">
        <f aca="true" t="shared" si="15" ref="M22:M65">H22/Q22*100000</f>
        <v>67.87312810002774</v>
      </c>
      <c r="N22" s="46">
        <f aca="true" t="shared" si="16" ref="N22:N65">K22/Q22*100000</f>
        <v>55.6029046161465</v>
      </c>
      <c r="P22" s="65" t="s">
        <v>31</v>
      </c>
      <c r="Q22" s="71">
        <f>SUM(Q23:Q28)</f>
        <v>904629</v>
      </c>
    </row>
    <row r="23" spans="1:17" ht="14.25" thickBot="1">
      <c r="A23" s="34" t="s">
        <v>32</v>
      </c>
      <c r="B23" s="47">
        <f aca="true" t="shared" si="17" ref="B23:B65">SUM(C23:D23)</f>
        <v>19</v>
      </c>
      <c r="C23" s="47">
        <v>3</v>
      </c>
      <c r="D23" s="47">
        <v>16</v>
      </c>
      <c r="E23" s="47">
        <v>6</v>
      </c>
      <c r="F23" s="47">
        <v>0</v>
      </c>
      <c r="G23" s="47">
        <v>7</v>
      </c>
      <c r="H23" s="47">
        <v>180</v>
      </c>
      <c r="I23" s="47">
        <v>16</v>
      </c>
      <c r="J23" s="48">
        <v>0</v>
      </c>
      <c r="K23" s="48">
        <v>160</v>
      </c>
      <c r="L23" s="38">
        <f t="shared" si="14"/>
        <v>10.744965418177088</v>
      </c>
      <c r="M23" s="39">
        <f t="shared" si="15"/>
        <v>101.79440922483556</v>
      </c>
      <c r="N23" s="39">
        <f t="shared" si="16"/>
        <v>90.48391931096495</v>
      </c>
      <c r="P23" s="62" t="s">
        <v>32</v>
      </c>
      <c r="Q23" s="72">
        <v>176827</v>
      </c>
    </row>
    <row r="24" spans="1:17" ht="14.25" thickBot="1">
      <c r="A24" s="34" t="s">
        <v>33</v>
      </c>
      <c r="B24" s="47">
        <f t="shared" si="17"/>
        <v>4</v>
      </c>
      <c r="C24" s="47">
        <v>0</v>
      </c>
      <c r="D24" s="47">
        <v>4</v>
      </c>
      <c r="E24" s="47">
        <v>1</v>
      </c>
      <c r="F24" s="47">
        <v>0</v>
      </c>
      <c r="G24" s="47">
        <v>3</v>
      </c>
      <c r="H24" s="47">
        <v>80</v>
      </c>
      <c r="I24" s="47">
        <v>15</v>
      </c>
      <c r="J24" s="48">
        <v>0</v>
      </c>
      <c r="K24" s="48">
        <v>75</v>
      </c>
      <c r="L24" s="38">
        <f t="shared" si="14"/>
        <v>2.1934273948114473</v>
      </c>
      <c r="M24" s="39">
        <f t="shared" si="15"/>
        <v>43.86854789622895</v>
      </c>
      <c r="N24" s="39">
        <f t="shared" si="16"/>
        <v>41.126763652714644</v>
      </c>
      <c r="P24" s="62" t="s">
        <v>33</v>
      </c>
      <c r="Q24" s="72">
        <v>182363</v>
      </c>
    </row>
    <row r="25" spans="1:17" ht="14.25" thickBot="1">
      <c r="A25" s="34" t="s">
        <v>34</v>
      </c>
      <c r="B25" s="47">
        <f t="shared" si="17"/>
        <v>7</v>
      </c>
      <c r="C25" s="47">
        <v>0</v>
      </c>
      <c r="D25" s="47">
        <v>7</v>
      </c>
      <c r="E25" s="47">
        <v>3</v>
      </c>
      <c r="F25" s="47">
        <v>0</v>
      </c>
      <c r="G25" s="47">
        <v>4</v>
      </c>
      <c r="H25" s="47">
        <v>92</v>
      </c>
      <c r="I25" s="47">
        <v>11</v>
      </c>
      <c r="J25" s="48">
        <v>0</v>
      </c>
      <c r="K25" s="48">
        <v>91</v>
      </c>
      <c r="L25" s="38">
        <f t="shared" si="14"/>
        <v>4.7509484929312675</v>
      </c>
      <c r="M25" s="39">
        <f t="shared" si="15"/>
        <v>62.44103733566809</v>
      </c>
      <c r="N25" s="39">
        <f t="shared" si="16"/>
        <v>61.76233040810648</v>
      </c>
      <c r="P25" s="62" t="s">
        <v>34</v>
      </c>
      <c r="Q25" s="72">
        <v>147339</v>
      </c>
    </row>
    <row r="26" spans="1:17" ht="14.25" thickBot="1">
      <c r="A26" s="34" t="s">
        <v>35</v>
      </c>
      <c r="B26" s="47">
        <f t="shared" si="17"/>
        <v>6</v>
      </c>
      <c r="C26" s="47">
        <v>1</v>
      </c>
      <c r="D26" s="47">
        <v>5</v>
      </c>
      <c r="E26" s="47">
        <v>4</v>
      </c>
      <c r="F26" s="47">
        <v>0</v>
      </c>
      <c r="G26" s="47">
        <v>4</v>
      </c>
      <c r="H26" s="47">
        <v>94</v>
      </c>
      <c r="I26" s="47">
        <v>15</v>
      </c>
      <c r="J26" s="48">
        <v>0</v>
      </c>
      <c r="K26" s="48">
        <v>66</v>
      </c>
      <c r="L26" s="38">
        <f t="shared" si="14"/>
        <v>3.961703532518983</v>
      </c>
      <c r="M26" s="39">
        <f t="shared" si="15"/>
        <v>62.06668867613074</v>
      </c>
      <c r="N26" s="39">
        <f t="shared" si="16"/>
        <v>43.578738857708814</v>
      </c>
      <c r="P26" s="62" t="s">
        <v>35</v>
      </c>
      <c r="Q26" s="72">
        <v>151450</v>
      </c>
    </row>
    <row r="27" spans="1:17" ht="14.25" thickBot="1">
      <c r="A27" s="34" t="s">
        <v>36</v>
      </c>
      <c r="B27" s="47">
        <f t="shared" si="17"/>
        <v>5</v>
      </c>
      <c r="C27" s="47">
        <v>1</v>
      </c>
      <c r="D27" s="47">
        <v>4</v>
      </c>
      <c r="E27" s="47">
        <v>2</v>
      </c>
      <c r="F27" s="47">
        <v>0</v>
      </c>
      <c r="G27" s="47">
        <v>0</v>
      </c>
      <c r="H27" s="47">
        <v>78</v>
      </c>
      <c r="I27" s="47">
        <v>11</v>
      </c>
      <c r="J27" s="48">
        <v>1</v>
      </c>
      <c r="K27" s="48">
        <v>50</v>
      </c>
      <c r="L27" s="38">
        <f t="shared" si="14"/>
        <v>4.652158136159364</v>
      </c>
      <c r="M27" s="39">
        <f t="shared" si="15"/>
        <v>72.57366692408608</v>
      </c>
      <c r="N27" s="39">
        <f t="shared" si="16"/>
        <v>46.52158136159365</v>
      </c>
      <c r="P27" s="62" t="s">
        <v>36</v>
      </c>
      <c r="Q27" s="72">
        <v>107477</v>
      </c>
    </row>
    <row r="28" spans="1:17" ht="14.25" thickBot="1">
      <c r="A28" s="34" t="s">
        <v>37</v>
      </c>
      <c r="B28" s="47">
        <f t="shared" si="17"/>
        <v>7</v>
      </c>
      <c r="C28" s="47">
        <v>1</v>
      </c>
      <c r="D28" s="47">
        <v>6</v>
      </c>
      <c r="E28" s="47">
        <v>1</v>
      </c>
      <c r="F28" s="47">
        <v>0</v>
      </c>
      <c r="G28" s="47">
        <v>4</v>
      </c>
      <c r="H28" s="47">
        <v>90</v>
      </c>
      <c r="I28" s="47">
        <v>8</v>
      </c>
      <c r="J28" s="48">
        <v>2</v>
      </c>
      <c r="K28" s="48">
        <v>61</v>
      </c>
      <c r="L28" s="38">
        <f t="shared" si="14"/>
        <v>5.029711222722798</v>
      </c>
      <c r="M28" s="39">
        <f t="shared" si="15"/>
        <v>64.66771572072169</v>
      </c>
      <c r="N28" s="39">
        <f t="shared" si="16"/>
        <v>43.830340655155815</v>
      </c>
      <c r="P28" s="62" t="s">
        <v>37</v>
      </c>
      <c r="Q28" s="72">
        <v>139173</v>
      </c>
    </row>
    <row r="29" spans="1:17" ht="14.25" thickBot="1">
      <c r="A29" s="42" t="s">
        <v>38</v>
      </c>
      <c r="B29" s="43">
        <f aca="true" t="shared" si="18" ref="B29:K29">SUM(B30:B31)</f>
        <v>19</v>
      </c>
      <c r="C29" s="43">
        <f t="shared" si="18"/>
        <v>2</v>
      </c>
      <c r="D29" s="43">
        <f t="shared" si="18"/>
        <v>17</v>
      </c>
      <c r="E29" s="43">
        <f t="shared" si="18"/>
        <v>3</v>
      </c>
      <c r="F29" s="43">
        <f t="shared" si="18"/>
        <v>0</v>
      </c>
      <c r="G29" s="43">
        <f t="shared" si="18"/>
        <v>13</v>
      </c>
      <c r="H29" s="43">
        <f t="shared" si="18"/>
        <v>383</v>
      </c>
      <c r="I29" s="43">
        <f t="shared" si="18"/>
        <v>40</v>
      </c>
      <c r="J29" s="43">
        <f t="shared" si="18"/>
        <v>1</v>
      </c>
      <c r="K29" s="44">
        <f t="shared" si="18"/>
        <v>316</v>
      </c>
      <c r="L29" s="45">
        <f t="shared" si="14"/>
        <v>3.1512831527426943</v>
      </c>
      <c r="M29" s="46">
        <f t="shared" si="15"/>
        <v>63.52323407897116</v>
      </c>
      <c r="N29" s="46">
        <f t="shared" si="16"/>
        <v>52.410814540352185</v>
      </c>
      <c r="P29" s="65" t="s">
        <v>38</v>
      </c>
      <c r="Q29" s="71">
        <f>SUM(Q30:Q31)</f>
        <v>602929</v>
      </c>
    </row>
    <row r="30" spans="1:17" ht="14.25" thickBot="1">
      <c r="A30" s="34" t="s">
        <v>39</v>
      </c>
      <c r="B30" s="47">
        <f>SUM(C30:D30)</f>
        <v>15</v>
      </c>
      <c r="C30" s="47">
        <v>2</v>
      </c>
      <c r="D30" s="47">
        <v>13</v>
      </c>
      <c r="E30" s="47">
        <v>2</v>
      </c>
      <c r="F30" s="47">
        <v>0</v>
      </c>
      <c r="G30" s="47">
        <v>9</v>
      </c>
      <c r="H30" s="47">
        <v>299</v>
      </c>
      <c r="I30" s="47">
        <v>30</v>
      </c>
      <c r="J30" s="48">
        <v>1</v>
      </c>
      <c r="K30" s="48">
        <v>249</v>
      </c>
      <c r="L30" s="38">
        <f t="shared" si="14"/>
        <v>3.2495456052062055</v>
      </c>
      <c r="M30" s="39">
        <f t="shared" si="15"/>
        <v>64.77427573044369</v>
      </c>
      <c r="N30" s="39">
        <f t="shared" si="16"/>
        <v>53.942457046423</v>
      </c>
      <c r="P30" s="62" t="s">
        <v>39</v>
      </c>
      <c r="Q30" s="72">
        <v>461603</v>
      </c>
    </row>
    <row r="31" spans="1:17" ht="14.25" thickBot="1">
      <c r="A31" s="34" t="s">
        <v>40</v>
      </c>
      <c r="B31" s="47">
        <f>SUM(C31:D31)</f>
        <v>4</v>
      </c>
      <c r="C31" s="47">
        <v>0</v>
      </c>
      <c r="D31" s="47">
        <v>4</v>
      </c>
      <c r="E31" s="47">
        <v>1</v>
      </c>
      <c r="F31" s="47">
        <v>0</v>
      </c>
      <c r="G31" s="47">
        <v>4</v>
      </c>
      <c r="H31" s="47">
        <v>84</v>
      </c>
      <c r="I31" s="47">
        <v>10</v>
      </c>
      <c r="J31" s="48">
        <v>0</v>
      </c>
      <c r="K31" s="48">
        <v>67</v>
      </c>
      <c r="L31" s="38">
        <f t="shared" si="14"/>
        <v>2.8303355362778255</v>
      </c>
      <c r="M31" s="39">
        <f t="shared" si="15"/>
        <v>59.43704626183434</v>
      </c>
      <c r="N31" s="39">
        <f t="shared" si="16"/>
        <v>47.40812023265358</v>
      </c>
      <c r="P31" s="62" t="s">
        <v>40</v>
      </c>
      <c r="Q31" s="72">
        <v>141326</v>
      </c>
    </row>
    <row r="32" spans="1:17" ht="14.25" thickBot="1">
      <c r="A32" s="42" t="s">
        <v>41</v>
      </c>
      <c r="B32" s="43">
        <f aca="true" t="shared" si="19" ref="B32:K32">SUM(B33)</f>
        <v>20</v>
      </c>
      <c r="C32" s="43">
        <f t="shared" si="19"/>
        <v>1</v>
      </c>
      <c r="D32" s="43">
        <f t="shared" si="19"/>
        <v>19</v>
      </c>
      <c r="E32" s="43">
        <f t="shared" si="19"/>
        <v>5</v>
      </c>
      <c r="F32" s="43">
        <f t="shared" si="19"/>
        <v>0</v>
      </c>
      <c r="G32" s="43">
        <f t="shared" si="19"/>
        <v>10</v>
      </c>
      <c r="H32" s="43">
        <f t="shared" si="19"/>
        <v>287</v>
      </c>
      <c r="I32" s="43">
        <f t="shared" si="19"/>
        <v>31</v>
      </c>
      <c r="J32" s="43">
        <f t="shared" si="19"/>
        <v>4</v>
      </c>
      <c r="K32" s="44">
        <f t="shared" si="19"/>
        <v>235</v>
      </c>
      <c r="L32" s="45">
        <f t="shared" si="14"/>
        <v>4.248458340679625</v>
      </c>
      <c r="M32" s="46">
        <f t="shared" si="15"/>
        <v>60.965377188752626</v>
      </c>
      <c r="N32" s="46">
        <f t="shared" si="16"/>
        <v>49.919385502985605</v>
      </c>
      <c r="P32" s="65" t="s">
        <v>41</v>
      </c>
      <c r="Q32" s="71">
        <f>SUM(Q33)</f>
        <v>470759</v>
      </c>
    </row>
    <row r="33" spans="1:17" ht="14.25" thickBot="1">
      <c r="A33" s="34" t="s">
        <v>42</v>
      </c>
      <c r="B33" s="47">
        <f>SUM(C33:D33)</f>
        <v>20</v>
      </c>
      <c r="C33" s="47">
        <v>1</v>
      </c>
      <c r="D33" s="47">
        <v>19</v>
      </c>
      <c r="E33" s="47">
        <v>5</v>
      </c>
      <c r="F33" s="47">
        <v>0</v>
      </c>
      <c r="G33" s="47">
        <v>10</v>
      </c>
      <c r="H33" s="47">
        <v>287</v>
      </c>
      <c r="I33" s="47">
        <v>31</v>
      </c>
      <c r="J33" s="48">
        <v>4</v>
      </c>
      <c r="K33" s="48">
        <v>235</v>
      </c>
      <c r="L33" s="38">
        <f t="shared" si="14"/>
        <v>4.248458340679625</v>
      </c>
      <c r="M33" s="39">
        <f t="shared" si="15"/>
        <v>60.965377188752626</v>
      </c>
      <c r="N33" s="39">
        <f t="shared" si="16"/>
        <v>49.919385502985605</v>
      </c>
      <c r="P33" s="62" t="s">
        <v>42</v>
      </c>
      <c r="Q33" s="72">
        <v>470759</v>
      </c>
    </row>
    <row r="34" spans="1:17" ht="14.25" thickBot="1">
      <c r="A34" s="42" t="s">
        <v>43</v>
      </c>
      <c r="B34" s="43">
        <f aca="true" t="shared" si="20" ref="B34:K34">SUM(B35:B36)</f>
        <v>9</v>
      </c>
      <c r="C34" s="43">
        <f t="shared" si="20"/>
        <v>3</v>
      </c>
      <c r="D34" s="43">
        <f t="shared" si="20"/>
        <v>6</v>
      </c>
      <c r="E34" s="43">
        <f t="shared" si="20"/>
        <v>2</v>
      </c>
      <c r="F34" s="43">
        <f t="shared" si="20"/>
        <v>0</v>
      </c>
      <c r="G34" s="43">
        <f t="shared" si="20"/>
        <v>4</v>
      </c>
      <c r="H34" s="43">
        <f t="shared" si="20"/>
        <v>70</v>
      </c>
      <c r="I34" s="43">
        <f t="shared" si="20"/>
        <v>9</v>
      </c>
      <c r="J34" s="43">
        <f t="shared" si="20"/>
        <v>0</v>
      </c>
      <c r="K34" s="44">
        <f t="shared" si="20"/>
        <v>63</v>
      </c>
      <c r="L34" s="45">
        <f t="shared" si="14"/>
        <v>5.946088794926005</v>
      </c>
      <c r="M34" s="46">
        <f t="shared" si="15"/>
        <v>46.24735729386892</v>
      </c>
      <c r="N34" s="46">
        <f t="shared" si="16"/>
        <v>41.62262156448203</v>
      </c>
      <c r="P34" s="65" t="s">
        <v>43</v>
      </c>
      <c r="Q34" s="71">
        <f>SUM(Q35:Q36)</f>
        <v>151360</v>
      </c>
    </row>
    <row r="35" spans="1:17" ht="14.25" thickBot="1">
      <c r="A35" s="34" t="s">
        <v>44</v>
      </c>
      <c r="B35" s="47">
        <f t="shared" si="17"/>
        <v>8</v>
      </c>
      <c r="C35" s="47">
        <v>3</v>
      </c>
      <c r="D35" s="47">
        <v>5</v>
      </c>
      <c r="E35" s="47">
        <v>1</v>
      </c>
      <c r="F35" s="47">
        <v>0</v>
      </c>
      <c r="G35" s="47">
        <v>4</v>
      </c>
      <c r="H35" s="47">
        <v>64</v>
      </c>
      <c r="I35" s="47">
        <v>9</v>
      </c>
      <c r="J35" s="48">
        <v>0</v>
      </c>
      <c r="K35" s="48">
        <v>54</v>
      </c>
      <c r="L35" s="38">
        <f t="shared" si="14"/>
        <v>6.646726487205052</v>
      </c>
      <c r="M35" s="39">
        <f t="shared" si="15"/>
        <v>53.17381189764042</v>
      </c>
      <c r="N35" s="39">
        <f t="shared" si="16"/>
        <v>44.8654037886341</v>
      </c>
      <c r="P35" s="62" t="s">
        <v>44</v>
      </c>
      <c r="Q35" s="72">
        <v>120360</v>
      </c>
    </row>
    <row r="36" spans="1:17" ht="14.25" thickBot="1">
      <c r="A36" s="34" t="s">
        <v>45</v>
      </c>
      <c r="B36" s="47">
        <f t="shared" si="17"/>
        <v>1</v>
      </c>
      <c r="C36" s="47">
        <v>0</v>
      </c>
      <c r="D36" s="47">
        <v>1</v>
      </c>
      <c r="E36" s="47">
        <v>1</v>
      </c>
      <c r="F36" s="47">
        <v>0</v>
      </c>
      <c r="G36" s="47">
        <v>0</v>
      </c>
      <c r="H36" s="47">
        <v>6</v>
      </c>
      <c r="I36" s="47">
        <v>0</v>
      </c>
      <c r="J36" s="48">
        <v>0</v>
      </c>
      <c r="K36" s="48">
        <v>9</v>
      </c>
      <c r="L36" s="38">
        <f t="shared" si="14"/>
        <v>3.2258064516129035</v>
      </c>
      <c r="M36" s="39">
        <f t="shared" si="15"/>
        <v>19.35483870967742</v>
      </c>
      <c r="N36" s="39">
        <f t="shared" si="16"/>
        <v>29.032258064516128</v>
      </c>
      <c r="P36" s="62" t="s">
        <v>45</v>
      </c>
      <c r="Q36" s="72">
        <v>31000</v>
      </c>
    </row>
    <row r="37" spans="1:17" ht="14.25" thickBot="1">
      <c r="A37" s="42" t="s">
        <v>46</v>
      </c>
      <c r="B37" s="43">
        <f>SUM(B38:B48)</f>
        <v>26</v>
      </c>
      <c r="C37" s="43">
        <v>3</v>
      </c>
      <c r="D37" s="43">
        <f aca="true" t="shared" si="21" ref="D37:K37">SUM(D38:D48)</f>
        <v>23</v>
      </c>
      <c r="E37" s="43">
        <f t="shared" si="21"/>
        <v>6</v>
      </c>
      <c r="F37" s="43">
        <f t="shared" si="21"/>
        <v>0</v>
      </c>
      <c r="G37" s="43">
        <f t="shared" si="21"/>
        <v>15</v>
      </c>
      <c r="H37" s="43">
        <f t="shared" si="21"/>
        <v>338</v>
      </c>
      <c r="I37" s="43">
        <f t="shared" si="21"/>
        <v>53</v>
      </c>
      <c r="J37" s="43">
        <f t="shared" si="21"/>
        <v>2</v>
      </c>
      <c r="K37" s="44">
        <f t="shared" si="21"/>
        <v>287</v>
      </c>
      <c r="L37" s="45">
        <f t="shared" si="14"/>
        <v>3.969683829950959</v>
      </c>
      <c r="M37" s="46">
        <f t="shared" si="15"/>
        <v>51.60588978936247</v>
      </c>
      <c r="N37" s="46">
        <f t="shared" si="16"/>
        <v>43.819202276766354</v>
      </c>
      <c r="P37" s="65" t="s">
        <v>46</v>
      </c>
      <c r="Q37" s="71">
        <f>SUM(Q38:Q48)</f>
        <v>654964</v>
      </c>
    </row>
    <row r="38" spans="1:17" ht="14.25" thickBot="1">
      <c r="A38" s="34" t="s">
        <v>47</v>
      </c>
      <c r="B38" s="47">
        <f t="shared" si="17"/>
        <v>5</v>
      </c>
      <c r="C38" s="47">
        <v>1</v>
      </c>
      <c r="D38" s="47">
        <v>4</v>
      </c>
      <c r="E38" s="47">
        <v>0</v>
      </c>
      <c r="F38" s="47">
        <v>0</v>
      </c>
      <c r="G38" s="47">
        <v>3</v>
      </c>
      <c r="H38" s="47">
        <v>71</v>
      </c>
      <c r="I38" s="47">
        <v>8</v>
      </c>
      <c r="J38" s="48">
        <v>0</v>
      </c>
      <c r="K38" s="48">
        <v>55</v>
      </c>
      <c r="L38" s="38">
        <f t="shared" si="14"/>
        <v>5.129046817939354</v>
      </c>
      <c r="M38" s="39">
        <f t="shared" si="15"/>
        <v>72.83246481473883</v>
      </c>
      <c r="N38" s="39">
        <f t="shared" si="16"/>
        <v>56.4195149973329</v>
      </c>
      <c r="P38" s="62" t="s">
        <v>47</v>
      </c>
      <c r="Q38" s="72">
        <v>97484</v>
      </c>
    </row>
    <row r="39" spans="1:17" ht="14.25" thickBot="1">
      <c r="A39" s="34" t="s">
        <v>48</v>
      </c>
      <c r="B39" s="47">
        <f t="shared" si="17"/>
        <v>5</v>
      </c>
      <c r="C39" s="47">
        <v>0</v>
      </c>
      <c r="D39" s="47">
        <v>5</v>
      </c>
      <c r="E39" s="47">
        <v>1</v>
      </c>
      <c r="F39" s="47">
        <v>0</v>
      </c>
      <c r="G39" s="47">
        <v>2</v>
      </c>
      <c r="H39" s="47">
        <v>98</v>
      </c>
      <c r="I39" s="47">
        <v>19</v>
      </c>
      <c r="J39" s="48">
        <v>0</v>
      </c>
      <c r="K39" s="48">
        <v>79</v>
      </c>
      <c r="L39" s="38">
        <f t="shared" si="14"/>
        <v>2.9086509095351394</v>
      </c>
      <c r="M39" s="39">
        <f t="shared" si="15"/>
        <v>57.00955782688874</v>
      </c>
      <c r="N39" s="39">
        <f t="shared" si="16"/>
        <v>45.9566843706552</v>
      </c>
      <c r="P39" s="62" t="s">
        <v>48</v>
      </c>
      <c r="Q39" s="72">
        <v>171901</v>
      </c>
    </row>
    <row r="40" spans="1:17" ht="14.25" thickBot="1">
      <c r="A40" s="34" t="s">
        <v>49</v>
      </c>
      <c r="B40" s="47">
        <f t="shared" si="17"/>
        <v>4</v>
      </c>
      <c r="C40" s="47">
        <v>0</v>
      </c>
      <c r="D40" s="47">
        <v>4</v>
      </c>
      <c r="E40" s="47">
        <v>2</v>
      </c>
      <c r="F40" s="47">
        <v>0</v>
      </c>
      <c r="G40" s="47">
        <v>2</v>
      </c>
      <c r="H40" s="47">
        <v>43</v>
      </c>
      <c r="I40" s="47">
        <v>6</v>
      </c>
      <c r="J40" s="48">
        <v>1</v>
      </c>
      <c r="K40" s="48">
        <v>36</v>
      </c>
      <c r="L40" s="38">
        <f t="shared" si="14"/>
        <v>4.8437878420925164</v>
      </c>
      <c r="M40" s="39">
        <f t="shared" si="15"/>
        <v>52.07071930249455</v>
      </c>
      <c r="N40" s="39">
        <f t="shared" si="16"/>
        <v>43.59409057883265</v>
      </c>
      <c r="P40" s="62" t="s">
        <v>49</v>
      </c>
      <c r="Q40" s="72">
        <v>82580</v>
      </c>
    </row>
    <row r="41" spans="1:17" ht="14.25" thickBot="1">
      <c r="A41" s="34" t="s">
        <v>50</v>
      </c>
      <c r="B41" s="47">
        <f t="shared" si="17"/>
        <v>4</v>
      </c>
      <c r="C41" s="47">
        <v>1</v>
      </c>
      <c r="D41" s="47">
        <v>3</v>
      </c>
      <c r="E41" s="47">
        <v>2</v>
      </c>
      <c r="F41" s="47">
        <v>0</v>
      </c>
      <c r="G41" s="47">
        <v>2</v>
      </c>
      <c r="H41" s="47">
        <v>26</v>
      </c>
      <c r="I41" s="47">
        <v>3</v>
      </c>
      <c r="J41" s="48">
        <v>1</v>
      </c>
      <c r="K41" s="48">
        <v>27</v>
      </c>
      <c r="L41" s="38">
        <f t="shared" si="14"/>
        <v>5.333333333333333</v>
      </c>
      <c r="M41" s="39">
        <f t="shared" si="15"/>
        <v>34.666666666666664</v>
      </c>
      <c r="N41" s="39">
        <f t="shared" si="16"/>
        <v>36</v>
      </c>
      <c r="P41" s="62" t="s">
        <v>50</v>
      </c>
      <c r="Q41" s="72">
        <v>75000</v>
      </c>
    </row>
    <row r="42" spans="1:17" ht="14.25" thickBot="1">
      <c r="A42" s="34" t="s">
        <v>51</v>
      </c>
      <c r="B42" s="47">
        <f t="shared" si="17"/>
        <v>1</v>
      </c>
      <c r="C42" s="47">
        <v>0</v>
      </c>
      <c r="D42" s="47">
        <v>1</v>
      </c>
      <c r="E42" s="47">
        <v>0</v>
      </c>
      <c r="F42" s="47">
        <v>0</v>
      </c>
      <c r="G42" s="47">
        <v>1</v>
      </c>
      <c r="H42" s="47">
        <v>30</v>
      </c>
      <c r="I42" s="47">
        <v>4</v>
      </c>
      <c r="J42" s="48">
        <v>0</v>
      </c>
      <c r="K42" s="48">
        <v>22</v>
      </c>
      <c r="L42" s="38">
        <f t="shared" si="14"/>
        <v>1.6651125616091649</v>
      </c>
      <c r="M42" s="39">
        <f t="shared" si="15"/>
        <v>49.95337684827495</v>
      </c>
      <c r="N42" s="39">
        <f t="shared" si="16"/>
        <v>36.63247635540162</v>
      </c>
      <c r="P42" s="62" t="s">
        <v>51</v>
      </c>
      <c r="Q42" s="72">
        <v>60056</v>
      </c>
    </row>
    <row r="43" spans="1:18" ht="14.25" thickBot="1">
      <c r="A43" s="34" t="s">
        <v>52</v>
      </c>
      <c r="B43" s="47">
        <f>SUM(C43:D43)</f>
        <v>2</v>
      </c>
      <c r="C43" s="47">
        <v>0</v>
      </c>
      <c r="D43" s="47">
        <v>2</v>
      </c>
      <c r="E43" s="47">
        <v>1</v>
      </c>
      <c r="F43" s="47">
        <v>0</v>
      </c>
      <c r="G43" s="47">
        <v>2</v>
      </c>
      <c r="H43" s="47">
        <v>17</v>
      </c>
      <c r="I43" s="47">
        <v>4</v>
      </c>
      <c r="J43" s="48">
        <v>0</v>
      </c>
      <c r="K43" s="48">
        <v>23</v>
      </c>
      <c r="L43" s="38">
        <f>B43/Q43*100000</f>
        <v>3.9090749174207926</v>
      </c>
      <c r="M43" s="39">
        <f>H43/Q43*100000</f>
        <v>33.227136798076735</v>
      </c>
      <c r="N43" s="39">
        <f>K43/Q43*100000</f>
        <v>44.95436155033911</v>
      </c>
      <c r="P43" s="62" t="s">
        <v>52</v>
      </c>
      <c r="Q43" s="72">
        <v>51163</v>
      </c>
      <c r="R43" s="70"/>
    </row>
    <row r="44" spans="1:18" ht="14.25" thickBot="1">
      <c r="A44" s="34" t="s">
        <v>133</v>
      </c>
      <c r="B44" s="47">
        <f t="shared" si="17"/>
        <v>2</v>
      </c>
      <c r="C44" s="47">
        <v>0</v>
      </c>
      <c r="D44" s="47">
        <v>2</v>
      </c>
      <c r="E44" s="47">
        <v>0</v>
      </c>
      <c r="F44" s="47">
        <v>0</v>
      </c>
      <c r="G44" s="47">
        <v>1</v>
      </c>
      <c r="H44" s="47">
        <v>27</v>
      </c>
      <c r="I44" s="47">
        <v>7</v>
      </c>
      <c r="J44" s="48">
        <v>0</v>
      </c>
      <c r="K44" s="48">
        <v>17</v>
      </c>
      <c r="L44" s="38">
        <f t="shared" si="14"/>
        <v>3.934297236156192</v>
      </c>
      <c r="M44" s="39">
        <f t="shared" si="15"/>
        <v>53.11301268810858</v>
      </c>
      <c r="N44" s="39">
        <f t="shared" si="16"/>
        <v>33.44152650732763</v>
      </c>
      <c r="P44" s="62" t="s">
        <v>131</v>
      </c>
      <c r="Q44" s="72">
        <v>50835</v>
      </c>
      <c r="R44" s="70"/>
    </row>
    <row r="45" spans="1:18" ht="14.25" thickBot="1">
      <c r="A45" s="34" t="s">
        <v>132</v>
      </c>
      <c r="B45" s="47">
        <f t="shared" si="17"/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10</v>
      </c>
      <c r="I45" s="47">
        <v>1</v>
      </c>
      <c r="J45" s="48">
        <v>0</v>
      </c>
      <c r="K45" s="48">
        <v>13</v>
      </c>
      <c r="L45" s="38">
        <f>B45/Q45*100000</f>
        <v>0</v>
      </c>
      <c r="M45" s="39">
        <f>H45/Q45*100000</f>
        <v>49.475559073817536</v>
      </c>
      <c r="N45" s="39">
        <f>K45/Q45*100000</f>
        <v>64.3182267959628</v>
      </c>
      <c r="P45" s="62" t="s">
        <v>132</v>
      </c>
      <c r="Q45" s="72">
        <v>20212</v>
      </c>
      <c r="R45" s="70"/>
    </row>
    <row r="46" spans="1:17" ht="14.25" thickBot="1">
      <c r="A46" s="34" t="s">
        <v>53</v>
      </c>
      <c r="B46" s="47">
        <f t="shared" si="17"/>
        <v>2</v>
      </c>
      <c r="C46" s="47">
        <v>1</v>
      </c>
      <c r="D46" s="47">
        <v>1</v>
      </c>
      <c r="E46" s="47">
        <v>0</v>
      </c>
      <c r="F46" s="47">
        <v>0</v>
      </c>
      <c r="G46" s="47">
        <v>1</v>
      </c>
      <c r="H46" s="47">
        <v>4</v>
      </c>
      <c r="I46" s="47">
        <v>1</v>
      </c>
      <c r="J46" s="48">
        <v>0</v>
      </c>
      <c r="K46" s="48">
        <v>1</v>
      </c>
      <c r="L46" s="38">
        <f t="shared" si="14"/>
        <v>16.35322976287817</v>
      </c>
      <c r="M46" s="39">
        <f t="shared" si="15"/>
        <v>32.70645952575634</v>
      </c>
      <c r="N46" s="39">
        <f t="shared" si="16"/>
        <v>8.176614881439084</v>
      </c>
      <c r="P46" s="62" t="s">
        <v>53</v>
      </c>
      <c r="Q46" s="72">
        <v>12230</v>
      </c>
    </row>
    <row r="47" spans="1:17" ht="14.25" thickBot="1">
      <c r="A47" s="34" t="s">
        <v>54</v>
      </c>
      <c r="B47" s="47">
        <f t="shared" si="17"/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4</v>
      </c>
      <c r="I47" s="47">
        <v>0</v>
      </c>
      <c r="J47" s="48">
        <v>0</v>
      </c>
      <c r="K47" s="48">
        <v>2</v>
      </c>
      <c r="L47" s="38">
        <f t="shared" si="14"/>
        <v>0</v>
      </c>
      <c r="M47" s="39">
        <f t="shared" si="15"/>
        <v>48.69734599464329</v>
      </c>
      <c r="N47" s="39">
        <f t="shared" si="16"/>
        <v>24.348672997321646</v>
      </c>
      <c r="P47" s="62" t="s">
        <v>54</v>
      </c>
      <c r="Q47" s="72">
        <v>8214</v>
      </c>
    </row>
    <row r="48" spans="1:17" ht="14.25" thickBot="1">
      <c r="A48" s="34" t="s">
        <v>55</v>
      </c>
      <c r="B48" s="47">
        <f t="shared" si="17"/>
        <v>1</v>
      </c>
      <c r="C48" s="47">
        <v>0</v>
      </c>
      <c r="D48" s="47">
        <v>1</v>
      </c>
      <c r="E48" s="47">
        <v>0</v>
      </c>
      <c r="F48" s="47">
        <v>0</v>
      </c>
      <c r="G48" s="47">
        <v>1</v>
      </c>
      <c r="H48" s="47">
        <v>8</v>
      </c>
      <c r="I48" s="47">
        <v>0</v>
      </c>
      <c r="J48" s="48">
        <v>0</v>
      </c>
      <c r="K48" s="48">
        <v>12</v>
      </c>
      <c r="L48" s="38">
        <f t="shared" si="14"/>
        <v>3.9542884257977775</v>
      </c>
      <c r="M48" s="39">
        <f t="shared" si="15"/>
        <v>31.63430740638222</v>
      </c>
      <c r="N48" s="39">
        <f t="shared" si="16"/>
        <v>47.45146110957333</v>
      </c>
      <c r="P48" s="62" t="s">
        <v>55</v>
      </c>
      <c r="Q48" s="72">
        <v>25289</v>
      </c>
    </row>
    <row r="49" spans="1:17" ht="14.25" thickBot="1">
      <c r="A49" s="42" t="s">
        <v>56</v>
      </c>
      <c r="B49" s="43">
        <f aca="true" t="shared" si="22" ref="B49:K49">SUM(B50:B56)</f>
        <v>10</v>
      </c>
      <c r="C49" s="43">
        <f t="shared" si="22"/>
        <v>1</v>
      </c>
      <c r="D49" s="43">
        <f t="shared" si="22"/>
        <v>9</v>
      </c>
      <c r="E49" s="43">
        <f t="shared" si="22"/>
        <v>6</v>
      </c>
      <c r="F49" s="43">
        <f t="shared" si="22"/>
        <v>0</v>
      </c>
      <c r="G49" s="43">
        <f t="shared" si="22"/>
        <v>5</v>
      </c>
      <c r="H49" s="43">
        <f t="shared" si="22"/>
        <v>92</v>
      </c>
      <c r="I49" s="43">
        <f t="shared" si="22"/>
        <v>11</v>
      </c>
      <c r="J49" s="43">
        <f t="shared" si="22"/>
        <v>1</v>
      </c>
      <c r="K49" s="44">
        <f t="shared" si="22"/>
        <v>74</v>
      </c>
      <c r="L49" s="45">
        <f t="shared" si="14"/>
        <v>6.251914648861214</v>
      </c>
      <c r="M49" s="46">
        <f t="shared" si="15"/>
        <v>57.51761476952316</v>
      </c>
      <c r="N49" s="46">
        <f t="shared" si="16"/>
        <v>46.26416840157298</v>
      </c>
      <c r="P49" s="65" t="s">
        <v>56</v>
      </c>
      <c r="Q49" s="71">
        <f>SUM(Q50:Q56)</f>
        <v>159951</v>
      </c>
    </row>
    <row r="50" spans="1:17" ht="14.25" thickBot="1">
      <c r="A50" s="34" t="s">
        <v>57</v>
      </c>
      <c r="B50" s="47">
        <f t="shared" si="17"/>
        <v>9</v>
      </c>
      <c r="C50" s="47">
        <v>1</v>
      </c>
      <c r="D50" s="47">
        <v>8</v>
      </c>
      <c r="E50" s="47">
        <v>5</v>
      </c>
      <c r="F50" s="47">
        <v>0</v>
      </c>
      <c r="G50" s="47">
        <v>5</v>
      </c>
      <c r="H50" s="47">
        <v>63</v>
      </c>
      <c r="I50" s="47">
        <v>8</v>
      </c>
      <c r="J50" s="48">
        <v>0</v>
      </c>
      <c r="K50" s="48">
        <v>50</v>
      </c>
      <c r="L50" s="38">
        <f t="shared" si="14"/>
        <v>9.556067572015587</v>
      </c>
      <c r="M50" s="39">
        <f t="shared" si="15"/>
        <v>66.8924730041091</v>
      </c>
      <c r="N50" s="39">
        <f t="shared" si="16"/>
        <v>53.08926428897548</v>
      </c>
      <c r="P50" s="62" t="s">
        <v>57</v>
      </c>
      <c r="Q50" s="72">
        <v>94181</v>
      </c>
    </row>
    <row r="51" spans="1:17" ht="14.25" thickBot="1">
      <c r="A51" s="34" t="s">
        <v>58</v>
      </c>
      <c r="B51" s="47">
        <f t="shared" si="17"/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11</v>
      </c>
      <c r="I51" s="47">
        <v>0</v>
      </c>
      <c r="J51" s="48">
        <v>0</v>
      </c>
      <c r="K51" s="48">
        <v>7</v>
      </c>
      <c r="L51" s="38">
        <f t="shared" si="14"/>
        <v>0</v>
      </c>
      <c r="M51" s="39">
        <f t="shared" si="15"/>
        <v>94.5829750644884</v>
      </c>
      <c r="N51" s="39">
        <f t="shared" si="16"/>
        <v>60.189165950128974</v>
      </c>
      <c r="P51" s="62" t="s">
        <v>58</v>
      </c>
      <c r="Q51" s="72">
        <v>11630</v>
      </c>
    </row>
    <row r="52" spans="1:17" ht="14.25" thickBot="1">
      <c r="A52" s="34" t="s">
        <v>59</v>
      </c>
      <c r="B52" s="47">
        <f t="shared" si="17"/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2</v>
      </c>
      <c r="I52" s="47">
        <v>1</v>
      </c>
      <c r="J52" s="48">
        <v>0</v>
      </c>
      <c r="K52" s="48">
        <v>2</v>
      </c>
      <c r="L52" s="38">
        <f t="shared" si="14"/>
        <v>0</v>
      </c>
      <c r="M52" s="39">
        <f t="shared" si="15"/>
        <v>25.053238131028436</v>
      </c>
      <c r="N52" s="39">
        <f t="shared" si="16"/>
        <v>25.053238131028436</v>
      </c>
      <c r="P52" s="62" t="s">
        <v>59</v>
      </c>
      <c r="Q52" s="72">
        <v>7983</v>
      </c>
    </row>
    <row r="53" spans="1:17" ht="14.25" thickBot="1">
      <c r="A53" s="34" t="s">
        <v>60</v>
      </c>
      <c r="B53" s="47">
        <f t="shared" si="17"/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4</v>
      </c>
      <c r="I53" s="47">
        <v>2</v>
      </c>
      <c r="J53" s="48">
        <v>1</v>
      </c>
      <c r="K53" s="48">
        <v>5</v>
      </c>
      <c r="L53" s="38">
        <f t="shared" si="14"/>
        <v>0</v>
      </c>
      <c r="M53" s="39">
        <f t="shared" si="15"/>
        <v>28.064267171823474</v>
      </c>
      <c r="N53" s="39">
        <f t="shared" si="16"/>
        <v>35.08033396477935</v>
      </c>
      <c r="P53" s="62" t="s">
        <v>60</v>
      </c>
      <c r="Q53" s="72">
        <v>14253</v>
      </c>
    </row>
    <row r="54" spans="1:17" ht="14.25" thickBot="1">
      <c r="A54" s="34" t="s">
        <v>61</v>
      </c>
      <c r="B54" s="47">
        <f t="shared" si="17"/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4</v>
      </c>
      <c r="I54" s="47">
        <v>0</v>
      </c>
      <c r="J54" s="48">
        <v>0</v>
      </c>
      <c r="K54" s="48">
        <v>4</v>
      </c>
      <c r="L54" s="38">
        <f t="shared" si="14"/>
        <v>0</v>
      </c>
      <c r="M54" s="39">
        <f t="shared" si="15"/>
        <v>30.738492276953814</v>
      </c>
      <c r="N54" s="39">
        <f t="shared" si="16"/>
        <v>30.738492276953814</v>
      </c>
      <c r="P54" s="62" t="s">
        <v>61</v>
      </c>
      <c r="Q54" s="72">
        <v>13013</v>
      </c>
    </row>
    <row r="55" spans="1:17" ht="14.25" thickBot="1">
      <c r="A55" s="34" t="s">
        <v>62</v>
      </c>
      <c r="B55" s="47">
        <f t="shared" si="17"/>
        <v>1</v>
      </c>
      <c r="C55" s="47">
        <v>0</v>
      </c>
      <c r="D55" s="47">
        <v>1</v>
      </c>
      <c r="E55" s="47">
        <v>1</v>
      </c>
      <c r="F55" s="47">
        <v>0</v>
      </c>
      <c r="G55" s="47">
        <v>0</v>
      </c>
      <c r="H55" s="47">
        <v>2</v>
      </c>
      <c r="I55" s="47">
        <v>0</v>
      </c>
      <c r="J55" s="48">
        <v>0</v>
      </c>
      <c r="K55" s="48">
        <v>2</v>
      </c>
      <c r="L55" s="38">
        <f t="shared" si="14"/>
        <v>11.72195522213105</v>
      </c>
      <c r="M55" s="39">
        <f t="shared" si="15"/>
        <v>23.4439104442621</v>
      </c>
      <c r="N55" s="39">
        <f t="shared" si="16"/>
        <v>23.4439104442621</v>
      </c>
      <c r="P55" s="62" t="s">
        <v>62</v>
      </c>
      <c r="Q55" s="72">
        <v>8531</v>
      </c>
    </row>
    <row r="56" spans="1:17" ht="14.25" thickBot="1">
      <c r="A56" s="34" t="s">
        <v>63</v>
      </c>
      <c r="B56" s="47">
        <f t="shared" si="17"/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6</v>
      </c>
      <c r="I56" s="47">
        <v>0</v>
      </c>
      <c r="J56" s="48">
        <v>0</v>
      </c>
      <c r="K56" s="48">
        <v>4</v>
      </c>
      <c r="L56" s="38">
        <f t="shared" si="14"/>
        <v>0</v>
      </c>
      <c r="M56" s="39">
        <f t="shared" si="15"/>
        <v>57.915057915057915</v>
      </c>
      <c r="N56" s="39">
        <f t="shared" si="16"/>
        <v>38.61003861003861</v>
      </c>
      <c r="P56" s="62" t="s">
        <v>63</v>
      </c>
      <c r="Q56" s="72">
        <v>10360</v>
      </c>
    </row>
    <row r="57" spans="1:17" ht="14.25" thickBot="1">
      <c r="A57" s="42" t="s">
        <v>64</v>
      </c>
      <c r="B57" s="43">
        <f aca="true" t="shared" si="23" ref="B57:K57">SUM(B58:B63)</f>
        <v>7</v>
      </c>
      <c r="C57" s="43">
        <f t="shared" si="23"/>
        <v>0</v>
      </c>
      <c r="D57" s="43">
        <f t="shared" si="23"/>
        <v>7</v>
      </c>
      <c r="E57" s="43">
        <f t="shared" si="23"/>
        <v>5</v>
      </c>
      <c r="F57" s="43">
        <f t="shared" si="23"/>
        <v>0</v>
      </c>
      <c r="G57" s="43">
        <f t="shared" si="23"/>
        <v>3</v>
      </c>
      <c r="H57" s="43">
        <f t="shared" si="23"/>
        <v>45</v>
      </c>
      <c r="I57" s="43">
        <f t="shared" si="23"/>
        <v>13</v>
      </c>
      <c r="J57" s="43">
        <f t="shared" si="23"/>
        <v>2</v>
      </c>
      <c r="K57" s="44">
        <f t="shared" si="23"/>
        <v>29</v>
      </c>
      <c r="L57" s="45">
        <f t="shared" si="14"/>
        <v>8.187038748084818</v>
      </c>
      <c r="M57" s="46">
        <f t="shared" si="15"/>
        <v>52.63096338054525</v>
      </c>
      <c r="N57" s="46">
        <f t="shared" si="16"/>
        <v>33.91773195635139</v>
      </c>
      <c r="P57" s="65" t="s">
        <v>64</v>
      </c>
      <c r="Q57" s="71">
        <f>SUM(Q58:Q63)</f>
        <v>85501</v>
      </c>
    </row>
    <row r="58" spans="1:17" ht="14.25" thickBot="1">
      <c r="A58" s="34" t="s">
        <v>65</v>
      </c>
      <c r="B58" s="47">
        <f t="shared" si="17"/>
        <v>1</v>
      </c>
      <c r="C58" s="47">
        <v>0</v>
      </c>
      <c r="D58" s="47">
        <v>1</v>
      </c>
      <c r="E58" s="47">
        <v>1</v>
      </c>
      <c r="F58" s="47">
        <v>0</v>
      </c>
      <c r="G58" s="47">
        <v>1</v>
      </c>
      <c r="H58" s="47">
        <v>13</v>
      </c>
      <c r="I58" s="47">
        <v>4</v>
      </c>
      <c r="J58" s="48">
        <v>0</v>
      </c>
      <c r="K58" s="48">
        <v>7</v>
      </c>
      <c r="L58" s="38">
        <f t="shared" si="14"/>
        <v>4.341219882787064</v>
      </c>
      <c r="M58" s="39">
        <f t="shared" si="15"/>
        <v>56.43585847623183</v>
      </c>
      <c r="N58" s="39">
        <f t="shared" si="16"/>
        <v>30.38853917950944</v>
      </c>
      <c r="P58" s="62" t="s">
        <v>65</v>
      </c>
      <c r="Q58" s="72">
        <v>23035</v>
      </c>
    </row>
    <row r="59" spans="1:17" ht="14.25" thickBot="1">
      <c r="A59" s="34" t="s">
        <v>66</v>
      </c>
      <c r="B59" s="47">
        <f t="shared" si="17"/>
        <v>3</v>
      </c>
      <c r="C59" s="47">
        <v>0</v>
      </c>
      <c r="D59" s="47">
        <v>3</v>
      </c>
      <c r="E59" s="47">
        <v>3</v>
      </c>
      <c r="F59" s="47">
        <v>0</v>
      </c>
      <c r="G59" s="47">
        <v>0</v>
      </c>
      <c r="H59" s="47">
        <v>3</v>
      </c>
      <c r="I59" s="47">
        <v>1</v>
      </c>
      <c r="J59" s="48">
        <v>0</v>
      </c>
      <c r="K59" s="48">
        <v>4</v>
      </c>
      <c r="L59" s="38">
        <f t="shared" si="14"/>
        <v>25.28018875874273</v>
      </c>
      <c r="M59" s="39">
        <f t="shared" si="15"/>
        <v>25.28018875874273</v>
      </c>
      <c r="N59" s="39">
        <f t="shared" si="16"/>
        <v>33.706918344990314</v>
      </c>
      <c r="P59" s="62" t="s">
        <v>66</v>
      </c>
      <c r="Q59" s="72">
        <v>11867</v>
      </c>
    </row>
    <row r="60" spans="1:17" ht="14.25" thickBot="1">
      <c r="A60" s="34" t="s">
        <v>67</v>
      </c>
      <c r="B60" s="47">
        <f t="shared" si="17"/>
        <v>1</v>
      </c>
      <c r="C60" s="47">
        <v>0</v>
      </c>
      <c r="D60" s="47">
        <v>1</v>
      </c>
      <c r="E60" s="47">
        <v>0</v>
      </c>
      <c r="F60" s="47">
        <v>0</v>
      </c>
      <c r="G60" s="47">
        <v>1</v>
      </c>
      <c r="H60" s="47">
        <v>2</v>
      </c>
      <c r="I60" s="47">
        <v>0</v>
      </c>
      <c r="J60" s="48">
        <v>0</v>
      </c>
      <c r="K60" s="48">
        <v>3</v>
      </c>
      <c r="L60" s="38">
        <f t="shared" si="14"/>
        <v>12.810658467845247</v>
      </c>
      <c r="M60" s="39">
        <f t="shared" si="15"/>
        <v>25.621316935690494</v>
      </c>
      <c r="N60" s="39">
        <f t="shared" si="16"/>
        <v>38.431975403535745</v>
      </c>
      <c r="P60" s="62" t="s">
        <v>67</v>
      </c>
      <c r="Q60" s="72">
        <v>7806</v>
      </c>
    </row>
    <row r="61" spans="1:17" ht="14.25" thickBot="1">
      <c r="A61" s="34" t="s">
        <v>68</v>
      </c>
      <c r="B61" s="47">
        <f t="shared" si="17"/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4</v>
      </c>
      <c r="I61" s="47">
        <v>1</v>
      </c>
      <c r="J61" s="48">
        <v>0</v>
      </c>
      <c r="K61" s="48">
        <v>3</v>
      </c>
      <c r="L61" s="38">
        <f t="shared" si="14"/>
        <v>0</v>
      </c>
      <c r="M61" s="39">
        <f t="shared" si="15"/>
        <v>50.33345916698124</v>
      </c>
      <c r="N61" s="39">
        <f t="shared" si="16"/>
        <v>37.75009437523594</v>
      </c>
      <c r="P61" s="62" t="s">
        <v>68</v>
      </c>
      <c r="Q61" s="72">
        <v>7947</v>
      </c>
    </row>
    <row r="62" spans="1:17" ht="14.25" thickBot="1">
      <c r="A62" s="34" t="s">
        <v>69</v>
      </c>
      <c r="B62" s="47">
        <f t="shared" si="17"/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19</v>
      </c>
      <c r="I62" s="47">
        <v>5</v>
      </c>
      <c r="J62" s="48">
        <v>2</v>
      </c>
      <c r="K62" s="48">
        <v>9</v>
      </c>
      <c r="L62" s="38">
        <f t="shared" si="14"/>
        <v>0</v>
      </c>
      <c r="M62" s="39">
        <f t="shared" si="15"/>
        <v>93.49933566261504</v>
      </c>
      <c r="N62" s="39">
        <f t="shared" si="16"/>
        <v>44.2891589980808</v>
      </c>
      <c r="P62" s="62" t="s">
        <v>69</v>
      </c>
      <c r="Q62" s="72">
        <v>20321</v>
      </c>
    </row>
    <row r="63" spans="1:17" ht="14.25" thickBot="1">
      <c r="A63" s="34" t="s">
        <v>70</v>
      </c>
      <c r="B63" s="47">
        <f t="shared" si="17"/>
        <v>2</v>
      </c>
      <c r="C63" s="47">
        <v>0</v>
      </c>
      <c r="D63" s="47">
        <v>2</v>
      </c>
      <c r="E63" s="47">
        <v>1</v>
      </c>
      <c r="F63" s="47">
        <v>0</v>
      </c>
      <c r="G63" s="47">
        <v>1</v>
      </c>
      <c r="H63" s="47">
        <v>4</v>
      </c>
      <c r="I63" s="47">
        <v>2</v>
      </c>
      <c r="J63" s="48">
        <v>0</v>
      </c>
      <c r="K63" s="48">
        <v>3</v>
      </c>
      <c r="L63" s="38">
        <f t="shared" si="14"/>
        <v>13.769363166953529</v>
      </c>
      <c r="M63" s="39">
        <f t="shared" si="15"/>
        <v>27.538726333907057</v>
      </c>
      <c r="N63" s="39">
        <f t="shared" si="16"/>
        <v>20.654044750430295</v>
      </c>
      <c r="P63" s="62" t="s">
        <v>70</v>
      </c>
      <c r="Q63" s="72">
        <v>14525</v>
      </c>
    </row>
    <row r="64" spans="1:17" ht="14.25" thickBot="1">
      <c r="A64" s="42" t="s">
        <v>71</v>
      </c>
      <c r="B64" s="43">
        <f aca="true" t="shared" si="24" ref="B64:K64">SUM(B65)</f>
        <v>14</v>
      </c>
      <c r="C64" s="43">
        <f t="shared" si="24"/>
        <v>2</v>
      </c>
      <c r="D64" s="43">
        <f t="shared" si="24"/>
        <v>12</v>
      </c>
      <c r="E64" s="43">
        <f t="shared" si="24"/>
        <v>5</v>
      </c>
      <c r="F64" s="43">
        <f t="shared" si="24"/>
        <v>0</v>
      </c>
      <c r="G64" s="43">
        <f t="shared" si="24"/>
        <v>8</v>
      </c>
      <c r="H64" s="43">
        <f t="shared" si="24"/>
        <v>161</v>
      </c>
      <c r="I64" s="43">
        <f t="shared" si="24"/>
        <v>31</v>
      </c>
      <c r="J64" s="43">
        <f t="shared" si="24"/>
        <v>3</v>
      </c>
      <c r="K64" s="44">
        <f t="shared" si="24"/>
        <v>113</v>
      </c>
      <c r="L64" s="45">
        <f t="shared" si="14"/>
        <v>5.00858614768174</v>
      </c>
      <c r="M64" s="46">
        <f t="shared" si="15"/>
        <v>57.598740698340016</v>
      </c>
      <c r="N64" s="46">
        <f t="shared" si="16"/>
        <v>40.42644533485976</v>
      </c>
      <c r="P64" s="65" t="s">
        <v>71</v>
      </c>
      <c r="Q64" s="71">
        <f>SUM(Q65)</f>
        <v>279520</v>
      </c>
    </row>
    <row r="65" spans="1:17" ht="14.25" thickBot="1">
      <c r="A65" s="49" t="s">
        <v>72</v>
      </c>
      <c r="B65" s="50">
        <f t="shared" si="17"/>
        <v>14</v>
      </c>
      <c r="C65" s="50">
        <v>2</v>
      </c>
      <c r="D65" s="50">
        <v>12</v>
      </c>
      <c r="E65" s="50">
        <v>5</v>
      </c>
      <c r="F65" s="50">
        <v>0</v>
      </c>
      <c r="G65" s="50">
        <v>8</v>
      </c>
      <c r="H65" s="50">
        <v>161</v>
      </c>
      <c r="I65" s="50">
        <v>31</v>
      </c>
      <c r="J65" s="51">
        <v>3</v>
      </c>
      <c r="K65" s="52">
        <v>113</v>
      </c>
      <c r="L65" s="53">
        <f t="shared" si="14"/>
        <v>5.00858614768174</v>
      </c>
      <c r="M65" s="54">
        <f t="shared" si="15"/>
        <v>57.598740698340016</v>
      </c>
      <c r="N65" s="54">
        <f t="shared" si="16"/>
        <v>40.42644533485976</v>
      </c>
      <c r="P65" s="66" t="s">
        <v>72</v>
      </c>
      <c r="Q65" s="72">
        <v>279520</v>
      </c>
    </row>
    <row r="66" spans="12:17" ht="14.25" thickBot="1">
      <c r="L66" s="40"/>
      <c r="M66" s="40"/>
      <c r="N66" s="40"/>
      <c r="Q66" s="71"/>
    </row>
    <row r="67" spans="12:17" ht="14.25" thickBot="1">
      <c r="L67" s="40"/>
      <c r="M67" s="55" t="s">
        <v>136</v>
      </c>
      <c r="N67" s="40"/>
      <c r="Q67" s="71"/>
    </row>
    <row r="68" spans="1:17" ht="14.25" thickBot="1">
      <c r="A68" s="2"/>
      <c r="B68" s="74" t="s">
        <v>1</v>
      </c>
      <c r="C68" s="75"/>
      <c r="D68" s="75"/>
      <c r="E68" s="75"/>
      <c r="F68" s="75"/>
      <c r="G68" s="75"/>
      <c r="H68" s="75"/>
      <c r="I68" s="75"/>
      <c r="J68" s="75"/>
      <c r="K68" s="75"/>
      <c r="L68" s="76" t="s">
        <v>2</v>
      </c>
      <c r="M68" s="75"/>
      <c r="N68" s="77"/>
      <c r="P68" s="67"/>
      <c r="Q68" s="71"/>
    </row>
    <row r="69" spans="1:17" ht="14.25" thickBot="1">
      <c r="A69" s="4"/>
      <c r="B69" s="5"/>
      <c r="C69" s="6"/>
      <c r="D69" s="7"/>
      <c r="E69" s="7"/>
      <c r="F69" s="7"/>
      <c r="G69" s="8"/>
      <c r="H69" s="5"/>
      <c r="I69" s="7"/>
      <c r="J69" s="8"/>
      <c r="K69" s="9"/>
      <c r="L69" s="10"/>
      <c r="M69" s="11"/>
      <c r="N69" s="11"/>
      <c r="P69" s="68"/>
      <c r="Q69" s="71"/>
    </row>
    <row r="70" spans="1:17" ht="14.25" thickBot="1">
      <c r="A70" s="4"/>
      <c r="B70" s="12" t="s">
        <v>4</v>
      </c>
      <c r="C70" s="11" t="s">
        <v>5</v>
      </c>
      <c r="D70" s="5" t="s">
        <v>6</v>
      </c>
      <c r="E70" s="13"/>
      <c r="F70" s="14"/>
      <c r="G70" s="14"/>
      <c r="H70" s="15" t="s">
        <v>6</v>
      </c>
      <c r="I70" s="5"/>
      <c r="J70" s="3"/>
      <c r="K70" s="12" t="s">
        <v>7</v>
      </c>
      <c r="L70" s="78" t="s">
        <v>4</v>
      </c>
      <c r="M70" s="15" t="s">
        <v>6</v>
      </c>
      <c r="N70" s="15" t="s">
        <v>7</v>
      </c>
      <c r="P70" s="68"/>
      <c r="Q70" s="71"/>
    </row>
    <row r="71" spans="1:17" ht="14.25" thickBot="1">
      <c r="A71" s="4"/>
      <c r="B71" s="12"/>
      <c r="C71" s="15" t="s">
        <v>4</v>
      </c>
      <c r="D71" s="15" t="s">
        <v>4</v>
      </c>
      <c r="E71" s="17" t="s">
        <v>8</v>
      </c>
      <c r="F71" s="15" t="s">
        <v>9</v>
      </c>
      <c r="G71" s="15" t="s">
        <v>9</v>
      </c>
      <c r="H71" s="15" t="s">
        <v>10</v>
      </c>
      <c r="I71" s="12" t="s">
        <v>11</v>
      </c>
      <c r="J71" s="18" t="s">
        <v>8</v>
      </c>
      <c r="K71" s="12" t="s">
        <v>10</v>
      </c>
      <c r="L71" s="78"/>
      <c r="M71" s="15" t="s">
        <v>10</v>
      </c>
      <c r="N71" s="15" t="s">
        <v>10</v>
      </c>
      <c r="P71" s="68"/>
      <c r="Q71" s="71"/>
    </row>
    <row r="72" spans="1:17" ht="14.25" thickBot="1">
      <c r="A72" s="4"/>
      <c r="B72" s="12"/>
      <c r="C72" s="15"/>
      <c r="D72" s="15"/>
      <c r="E72" s="17" t="s">
        <v>12</v>
      </c>
      <c r="F72" s="17" t="s">
        <v>13</v>
      </c>
      <c r="G72" s="15" t="s">
        <v>14</v>
      </c>
      <c r="H72" s="15"/>
      <c r="I72" s="15"/>
      <c r="J72" s="17" t="s">
        <v>15</v>
      </c>
      <c r="K72" s="12"/>
      <c r="L72" s="16"/>
      <c r="M72" s="15"/>
      <c r="N72" s="15"/>
      <c r="P72" s="69"/>
      <c r="Q72" s="71"/>
    </row>
    <row r="73" spans="1:17" ht="14.25" thickBot="1">
      <c r="A73" s="19"/>
      <c r="B73" s="20"/>
      <c r="C73" s="21"/>
      <c r="D73" s="21"/>
      <c r="E73" s="56" t="s">
        <v>16</v>
      </c>
      <c r="F73" s="56" t="s">
        <v>17</v>
      </c>
      <c r="G73" s="21" t="s">
        <v>18</v>
      </c>
      <c r="H73" s="21"/>
      <c r="I73" s="21"/>
      <c r="J73" s="56" t="s">
        <v>10</v>
      </c>
      <c r="K73" s="20"/>
      <c r="L73" s="22"/>
      <c r="M73" s="21"/>
      <c r="N73" s="21"/>
      <c r="P73" s="68"/>
      <c r="Q73" s="71"/>
    </row>
    <row r="74" spans="1:17" ht="14.25" thickBot="1">
      <c r="A74" s="42" t="s">
        <v>73</v>
      </c>
      <c r="B74" s="43">
        <f aca="true" t="shared" si="25" ref="B74:K74">SUM(B75:B78)</f>
        <v>21</v>
      </c>
      <c r="C74" s="43">
        <f t="shared" si="25"/>
        <v>1</v>
      </c>
      <c r="D74" s="43">
        <f t="shared" si="25"/>
        <v>20</v>
      </c>
      <c r="E74" s="43">
        <f t="shared" si="25"/>
        <v>7</v>
      </c>
      <c r="F74" s="43">
        <f t="shared" si="25"/>
        <v>0</v>
      </c>
      <c r="G74" s="43">
        <f t="shared" si="25"/>
        <v>10</v>
      </c>
      <c r="H74" s="43">
        <f t="shared" si="25"/>
        <v>195</v>
      </c>
      <c r="I74" s="43">
        <f t="shared" si="25"/>
        <v>38</v>
      </c>
      <c r="J74" s="43">
        <f t="shared" si="25"/>
        <v>6</v>
      </c>
      <c r="K74" s="44">
        <f t="shared" si="25"/>
        <v>135</v>
      </c>
      <c r="L74" s="45">
        <f aca="true" t="shared" si="26" ref="L74:L130">B74/Q74*100000</f>
        <v>6.456075628314503</v>
      </c>
      <c r="M74" s="46">
        <f aca="true" t="shared" si="27" ref="M74:M130">H74/Q74*100000</f>
        <v>59.94927369149182</v>
      </c>
      <c r="N74" s="57">
        <f aca="true" t="shared" si="28" ref="N74:N130">K74/Q74*100000</f>
        <v>41.50334332487895</v>
      </c>
      <c r="P74" s="65" t="s">
        <v>73</v>
      </c>
      <c r="Q74" s="71">
        <f>SUM(Q75:Q78)</f>
        <v>325275</v>
      </c>
    </row>
    <row r="75" spans="1:17" ht="14.25" thickBot="1">
      <c r="A75" s="34" t="s">
        <v>74</v>
      </c>
      <c r="B75" s="47">
        <f>SUM(C75:D75)</f>
        <v>11</v>
      </c>
      <c r="C75" s="47">
        <v>1</v>
      </c>
      <c r="D75" s="47">
        <v>10</v>
      </c>
      <c r="E75" s="47">
        <v>3</v>
      </c>
      <c r="F75" s="47">
        <v>0</v>
      </c>
      <c r="G75" s="47">
        <v>6</v>
      </c>
      <c r="H75" s="47">
        <v>85</v>
      </c>
      <c r="I75" s="47">
        <v>17</v>
      </c>
      <c r="J75" s="48">
        <v>1</v>
      </c>
      <c r="K75" s="48">
        <v>59</v>
      </c>
      <c r="L75" s="38">
        <f t="shared" si="26"/>
        <v>8.970072576041751</v>
      </c>
      <c r="M75" s="39">
        <f t="shared" si="27"/>
        <v>69.31419717850444</v>
      </c>
      <c r="N75" s="58">
        <f t="shared" si="28"/>
        <v>48.112207453314845</v>
      </c>
      <c r="P75" s="62" t="s">
        <v>74</v>
      </c>
      <c r="Q75" s="72">
        <v>122630</v>
      </c>
    </row>
    <row r="76" spans="1:17" ht="14.25" thickBot="1">
      <c r="A76" s="34" t="s">
        <v>75</v>
      </c>
      <c r="B76" s="47">
        <f>SUM(C76:D76)</f>
        <v>4</v>
      </c>
      <c r="C76" s="47">
        <v>0</v>
      </c>
      <c r="D76" s="47">
        <v>4</v>
      </c>
      <c r="E76" s="47">
        <v>2</v>
      </c>
      <c r="F76" s="47">
        <v>0</v>
      </c>
      <c r="G76" s="47">
        <v>1</v>
      </c>
      <c r="H76" s="47">
        <v>45</v>
      </c>
      <c r="I76" s="47">
        <v>8</v>
      </c>
      <c r="J76" s="48">
        <v>2</v>
      </c>
      <c r="K76" s="48">
        <v>35</v>
      </c>
      <c r="L76" s="38">
        <f t="shared" si="26"/>
        <v>4.373640071290334</v>
      </c>
      <c r="M76" s="39">
        <f t="shared" si="27"/>
        <v>49.203450802016256</v>
      </c>
      <c r="N76" s="58">
        <f t="shared" si="28"/>
        <v>38.269350623790416</v>
      </c>
      <c r="P76" s="62" t="s">
        <v>75</v>
      </c>
      <c r="Q76" s="72">
        <v>91457</v>
      </c>
    </row>
    <row r="77" spans="1:17" ht="14.25" thickBot="1">
      <c r="A77" s="34" t="s">
        <v>76</v>
      </c>
      <c r="B77" s="47">
        <f>SUM(C77:D77)</f>
        <v>5</v>
      </c>
      <c r="C77" s="47">
        <v>0</v>
      </c>
      <c r="D77" s="47">
        <v>5</v>
      </c>
      <c r="E77" s="47">
        <v>2</v>
      </c>
      <c r="F77" s="47">
        <v>0</v>
      </c>
      <c r="G77" s="47">
        <v>2</v>
      </c>
      <c r="H77" s="47">
        <v>30</v>
      </c>
      <c r="I77" s="47">
        <v>6</v>
      </c>
      <c r="J77" s="48">
        <v>0</v>
      </c>
      <c r="K77" s="48">
        <v>21</v>
      </c>
      <c r="L77" s="38">
        <f t="shared" si="26"/>
        <v>9.627048154494869</v>
      </c>
      <c r="M77" s="39">
        <f t="shared" si="27"/>
        <v>57.76228892696921</v>
      </c>
      <c r="N77" s="58">
        <f t="shared" si="28"/>
        <v>40.43360224887845</v>
      </c>
      <c r="P77" s="62" t="s">
        <v>76</v>
      </c>
      <c r="Q77" s="72">
        <v>51937</v>
      </c>
    </row>
    <row r="78" spans="1:17" ht="14.25" thickBot="1">
      <c r="A78" s="34" t="s">
        <v>77</v>
      </c>
      <c r="B78" s="47">
        <f>SUM(C78:D78)</f>
        <v>1</v>
      </c>
      <c r="C78" s="47">
        <v>0</v>
      </c>
      <c r="D78" s="47">
        <v>1</v>
      </c>
      <c r="E78" s="47">
        <v>0</v>
      </c>
      <c r="F78" s="47">
        <v>0</v>
      </c>
      <c r="G78" s="47">
        <v>1</v>
      </c>
      <c r="H78" s="47">
        <v>35</v>
      </c>
      <c r="I78" s="47">
        <v>7</v>
      </c>
      <c r="J78" s="48">
        <v>3</v>
      </c>
      <c r="K78" s="48">
        <v>20</v>
      </c>
      <c r="L78" s="38">
        <f t="shared" si="26"/>
        <v>1.6877352280974163</v>
      </c>
      <c r="M78" s="39">
        <f t="shared" si="27"/>
        <v>59.070732983409556</v>
      </c>
      <c r="N78" s="58">
        <f t="shared" si="28"/>
        <v>33.75470456194832</v>
      </c>
      <c r="P78" s="62" t="s">
        <v>77</v>
      </c>
      <c r="Q78" s="72">
        <v>59251</v>
      </c>
    </row>
    <row r="79" spans="1:17" ht="14.25" thickBot="1">
      <c r="A79" s="42" t="s">
        <v>78</v>
      </c>
      <c r="B79" s="43">
        <f aca="true" t="shared" si="29" ref="B79:K79">SUM(B80:B81)</f>
        <v>28</v>
      </c>
      <c r="C79" s="43">
        <f t="shared" si="29"/>
        <v>4</v>
      </c>
      <c r="D79" s="43">
        <f t="shared" si="29"/>
        <v>24</v>
      </c>
      <c r="E79" s="43">
        <f t="shared" si="29"/>
        <v>9</v>
      </c>
      <c r="F79" s="43">
        <f t="shared" si="29"/>
        <v>0</v>
      </c>
      <c r="G79" s="43">
        <f t="shared" si="29"/>
        <v>7</v>
      </c>
      <c r="H79" s="43">
        <f t="shared" si="29"/>
        <v>394</v>
      </c>
      <c r="I79" s="43">
        <f t="shared" si="29"/>
        <v>38</v>
      </c>
      <c r="J79" s="43">
        <f t="shared" si="29"/>
        <v>2</v>
      </c>
      <c r="K79" s="44">
        <f t="shared" si="29"/>
        <v>337</v>
      </c>
      <c r="L79" s="45">
        <f t="shared" si="26"/>
        <v>4.2225335502911285</v>
      </c>
      <c r="M79" s="46">
        <f t="shared" si="27"/>
        <v>59.41707924338231</v>
      </c>
      <c r="N79" s="57">
        <f t="shared" si="28"/>
        <v>50.82120737314679</v>
      </c>
      <c r="P79" s="65" t="s">
        <v>78</v>
      </c>
      <c r="Q79" s="71">
        <f>SUM(Q80:Q81)</f>
        <v>663109</v>
      </c>
    </row>
    <row r="80" spans="1:17" ht="14.25" thickBot="1">
      <c r="A80" s="34" t="s">
        <v>79</v>
      </c>
      <c r="B80" s="47">
        <f>SUM(C80:D80)</f>
        <v>24</v>
      </c>
      <c r="C80" s="47">
        <v>4</v>
      </c>
      <c r="D80" s="47">
        <v>20</v>
      </c>
      <c r="E80" s="47">
        <v>6</v>
      </c>
      <c r="F80" s="47">
        <v>0</v>
      </c>
      <c r="G80" s="47">
        <v>6</v>
      </c>
      <c r="H80" s="47">
        <v>344</v>
      </c>
      <c r="I80" s="47">
        <v>32</v>
      </c>
      <c r="J80" s="48">
        <v>2</v>
      </c>
      <c r="K80" s="48">
        <v>283</v>
      </c>
      <c r="L80" s="38">
        <f t="shared" si="26"/>
        <v>4.286051046867968</v>
      </c>
      <c r="M80" s="39">
        <f t="shared" si="27"/>
        <v>61.433398338440874</v>
      </c>
      <c r="N80" s="58">
        <f t="shared" si="28"/>
        <v>50.53968526098479</v>
      </c>
      <c r="P80" s="62" t="s">
        <v>79</v>
      </c>
      <c r="Q80" s="72">
        <v>559956</v>
      </c>
    </row>
    <row r="81" spans="1:17" ht="14.25" thickBot="1">
      <c r="A81" s="34" t="s">
        <v>80</v>
      </c>
      <c r="B81" s="47">
        <f>SUM(C81:D81)</f>
        <v>4</v>
      </c>
      <c r="C81" s="47">
        <v>0</v>
      </c>
      <c r="D81" s="47">
        <v>4</v>
      </c>
      <c r="E81" s="47">
        <v>3</v>
      </c>
      <c r="F81" s="47">
        <v>0</v>
      </c>
      <c r="G81" s="47">
        <v>1</v>
      </c>
      <c r="H81" s="47">
        <v>50</v>
      </c>
      <c r="I81" s="47">
        <v>6</v>
      </c>
      <c r="J81" s="48">
        <v>0</v>
      </c>
      <c r="K81" s="48">
        <v>54</v>
      </c>
      <c r="L81" s="38">
        <f t="shared" si="26"/>
        <v>3.877735014977752</v>
      </c>
      <c r="M81" s="39">
        <f t="shared" si="27"/>
        <v>48.471687687221895</v>
      </c>
      <c r="N81" s="58">
        <f t="shared" si="28"/>
        <v>52.34942270219965</v>
      </c>
      <c r="P81" s="62" t="s">
        <v>80</v>
      </c>
      <c r="Q81" s="72">
        <v>103153</v>
      </c>
    </row>
    <row r="82" spans="1:17" ht="14.25" thickBot="1">
      <c r="A82" s="42" t="s">
        <v>81</v>
      </c>
      <c r="B82" s="43">
        <f aca="true" t="shared" si="30" ref="B82:K82">SUM(B83:B86)</f>
        <v>28</v>
      </c>
      <c r="C82" s="43">
        <f t="shared" si="30"/>
        <v>2</v>
      </c>
      <c r="D82" s="43">
        <f t="shared" si="30"/>
        <v>26</v>
      </c>
      <c r="E82" s="43">
        <f t="shared" si="30"/>
        <v>16</v>
      </c>
      <c r="F82" s="43">
        <f t="shared" si="30"/>
        <v>0</v>
      </c>
      <c r="G82" s="43">
        <f t="shared" si="30"/>
        <v>16</v>
      </c>
      <c r="H82" s="43">
        <f t="shared" si="30"/>
        <v>355</v>
      </c>
      <c r="I82" s="43">
        <f t="shared" si="30"/>
        <v>40</v>
      </c>
      <c r="J82" s="43">
        <f t="shared" si="30"/>
        <v>1</v>
      </c>
      <c r="K82" s="44">
        <f t="shared" si="30"/>
        <v>317</v>
      </c>
      <c r="L82" s="45">
        <f t="shared" si="26"/>
        <v>4.2480625800304646</v>
      </c>
      <c r="M82" s="46">
        <f t="shared" si="27"/>
        <v>53.85936485395767</v>
      </c>
      <c r="N82" s="57">
        <f t="shared" si="28"/>
        <v>48.09413706677348</v>
      </c>
      <c r="P82" s="65" t="s">
        <v>81</v>
      </c>
      <c r="Q82" s="71">
        <f>SUM(Q83:Q86)</f>
        <v>659124</v>
      </c>
    </row>
    <row r="83" spans="1:17" ht="14.25" thickBot="1">
      <c r="A83" s="34" t="s">
        <v>82</v>
      </c>
      <c r="B83" s="47">
        <f>SUM(C83:D83)</f>
        <v>14</v>
      </c>
      <c r="C83" s="47">
        <v>1</v>
      </c>
      <c r="D83" s="47">
        <v>13</v>
      </c>
      <c r="E83" s="47">
        <v>7</v>
      </c>
      <c r="F83" s="47">
        <v>0</v>
      </c>
      <c r="G83" s="47">
        <v>8</v>
      </c>
      <c r="H83" s="47">
        <v>202</v>
      </c>
      <c r="I83" s="47">
        <v>20</v>
      </c>
      <c r="J83" s="48">
        <v>0</v>
      </c>
      <c r="K83" s="48">
        <v>172</v>
      </c>
      <c r="L83" s="38">
        <f t="shared" si="26"/>
        <v>4.222272487370882</v>
      </c>
      <c r="M83" s="39">
        <f t="shared" si="27"/>
        <v>60.92136017492272</v>
      </c>
      <c r="N83" s="58">
        <f t="shared" si="28"/>
        <v>51.87363341627083</v>
      </c>
      <c r="P83" s="62" t="s">
        <v>82</v>
      </c>
      <c r="Q83" s="72">
        <v>331575</v>
      </c>
    </row>
    <row r="84" spans="1:17" ht="14.25" thickBot="1">
      <c r="A84" s="34" t="s">
        <v>83</v>
      </c>
      <c r="B84" s="47">
        <f>SUM(C84:D84)</f>
        <v>6</v>
      </c>
      <c r="C84" s="47">
        <v>0</v>
      </c>
      <c r="D84" s="47">
        <v>6</v>
      </c>
      <c r="E84" s="47">
        <v>5</v>
      </c>
      <c r="F84" s="47">
        <v>0</v>
      </c>
      <c r="G84" s="47">
        <v>3</v>
      </c>
      <c r="H84" s="47">
        <v>70</v>
      </c>
      <c r="I84" s="47">
        <v>8</v>
      </c>
      <c r="J84" s="48">
        <v>0</v>
      </c>
      <c r="K84" s="48">
        <v>67</v>
      </c>
      <c r="L84" s="38">
        <f t="shared" si="26"/>
        <v>3.952386912329471</v>
      </c>
      <c r="M84" s="39">
        <f t="shared" si="27"/>
        <v>46.111180643843824</v>
      </c>
      <c r="N84" s="58">
        <f t="shared" si="28"/>
        <v>44.134987187679094</v>
      </c>
      <c r="P84" s="62" t="s">
        <v>83</v>
      </c>
      <c r="Q84" s="72">
        <v>151807</v>
      </c>
    </row>
    <row r="85" spans="1:17" ht="14.25" thickBot="1">
      <c r="A85" s="34" t="s">
        <v>84</v>
      </c>
      <c r="B85" s="47">
        <f>SUM(C85:D85)</f>
        <v>6</v>
      </c>
      <c r="C85" s="47">
        <v>0</v>
      </c>
      <c r="D85" s="47">
        <v>6</v>
      </c>
      <c r="E85" s="47">
        <v>3</v>
      </c>
      <c r="F85" s="47">
        <v>0</v>
      </c>
      <c r="G85" s="47">
        <v>5</v>
      </c>
      <c r="H85" s="47">
        <v>65</v>
      </c>
      <c r="I85" s="47">
        <v>4</v>
      </c>
      <c r="J85" s="48">
        <v>1</v>
      </c>
      <c r="K85" s="48">
        <v>63</v>
      </c>
      <c r="L85" s="38">
        <f t="shared" si="26"/>
        <v>4.642489612429492</v>
      </c>
      <c r="M85" s="39">
        <f t="shared" si="27"/>
        <v>50.293637467986166</v>
      </c>
      <c r="N85" s="58">
        <f t="shared" si="28"/>
        <v>48.74614093050967</v>
      </c>
      <c r="P85" s="62" t="s">
        <v>84</v>
      </c>
      <c r="Q85" s="72">
        <v>129241</v>
      </c>
    </row>
    <row r="86" spans="1:17" ht="14.25" thickBot="1">
      <c r="A86" s="34" t="s">
        <v>85</v>
      </c>
      <c r="B86" s="47">
        <f>SUM(C86:D86)</f>
        <v>2</v>
      </c>
      <c r="C86" s="47">
        <v>1</v>
      </c>
      <c r="D86" s="47">
        <v>1</v>
      </c>
      <c r="E86" s="47">
        <v>1</v>
      </c>
      <c r="F86" s="47">
        <v>0</v>
      </c>
      <c r="G86" s="47">
        <v>0</v>
      </c>
      <c r="H86" s="47">
        <v>18</v>
      </c>
      <c r="I86" s="47">
        <v>8</v>
      </c>
      <c r="J86" s="48">
        <v>0</v>
      </c>
      <c r="K86" s="48">
        <v>15</v>
      </c>
      <c r="L86" s="38">
        <f t="shared" si="26"/>
        <v>4.300982774563988</v>
      </c>
      <c r="M86" s="39">
        <f t="shared" si="27"/>
        <v>38.70884497107589</v>
      </c>
      <c r="N86" s="58">
        <f t="shared" si="28"/>
        <v>32.25737080922991</v>
      </c>
      <c r="P86" s="62" t="s">
        <v>85</v>
      </c>
      <c r="Q86" s="72">
        <v>46501</v>
      </c>
    </row>
    <row r="87" spans="1:17" ht="14.25" thickBot="1">
      <c r="A87" s="42" t="s">
        <v>86</v>
      </c>
      <c r="B87" s="43">
        <f aca="true" t="shared" si="31" ref="B87:K87">SUM(B88:B89)</f>
        <v>16</v>
      </c>
      <c r="C87" s="43">
        <f t="shared" si="31"/>
        <v>5</v>
      </c>
      <c r="D87" s="43">
        <f t="shared" si="31"/>
        <v>11</v>
      </c>
      <c r="E87" s="43">
        <f t="shared" si="31"/>
        <v>6</v>
      </c>
      <c r="F87" s="43">
        <f t="shared" si="31"/>
        <v>0</v>
      </c>
      <c r="G87" s="43">
        <f t="shared" si="31"/>
        <v>7</v>
      </c>
      <c r="H87" s="43">
        <f t="shared" si="31"/>
        <v>210</v>
      </c>
      <c r="I87" s="43">
        <f t="shared" si="31"/>
        <v>27</v>
      </c>
      <c r="J87" s="43">
        <f t="shared" si="31"/>
        <v>1</v>
      </c>
      <c r="K87" s="44">
        <f t="shared" si="31"/>
        <v>188</v>
      </c>
      <c r="L87" s="45">
        <f t="shared" si="26"/>
        <v>4.826080137060676</v>
      </c>
      <c r="M87" s="46">
        <f t="shared" si="27"/>
        <v>63.34230179892137</v>
      </c>
      <c r="N87" s="57">
        <f t="shared" si="28"/>
        <v>56.70644161046294</v>
      </c>
      <c r="P87" s="65" t="s">
        <v>86</v>
      </c>
      <c r="Q87" s="71">
        <f>SUM(Q88:Q89)</f>
        <v>331532</v>
      </c>
    </row>
    <row r="88" spans="1:17" ht="14.25" thickBot="1">
      <c r="A88" s="34" t="s">
        <v>87</v>
      </c>
      <c r="B88" s="47">
        <f>SUM(C88:D88)</f>
        <v>6</v>
      </c>
      <c r="C88" s="47">
        <v>1</v>
      </c>
      <c r="D88" s="47">
        <v>5</v>
      </c>
      <c r="E88" s="47">
        <v>2</v>
      </c>
      <c r="F88" s="47">
        <v>0</v>
      </c>
      <c r="G88" s="47">
        <v>4</v>
      </c>
      <c r="H88" s="47">
        <v>91</v>
      </c>
      <c r="I88" s="47">
        <v>6</v>
      </c>
      <c r="J88" s="48">
        <v>0</v>
      </c>
      <c r="K88" s="48">
        <v>87</v>
      </c>
      <c r="L88" s="38">
        <f t="shared" si="26"/>
        <v>3.832959619770406</v>
      </c>
      <c r="M88" s="39">
        <f t="shared" si="27"/>
        <v>58.13322089985116</v>
      </c>
      <c r="N88" s="58">
        <f t="shared" si="28"/>
        <v>55.577914486670885</v>
      </c>
      <c r="P88" s="62" t="s">
        <v>87</v>
      </c>
      <c r="Q88" s="72">
        <v>156537</v>
      </c>
    </row>
    <row r="89" spans="1:17" ht="14.25" thickBot="1">
      <c r="A89" s="34" t="s">
        <v>88</v>
      </c>
      <c r="B89" s="47">
        <f>SUM(C89:D89)</f>
        <v>10</v>
      </c>
      <c r="C89" s="47">
        <v>4</v>
      </c>
      <c r="D89" s="47">
        <v>6</v>
      </c>
      <c r="E89" s="47">
        <v>4</v>
      </c>
      <c r="F89" s="47">
        <v>0</v>
      </c>
      <c r="G89" s="47">
        <v>3</v>
      </c>
      <c r="H89" s="47">
        <v>119</v>
      </c>
      <c r="I89" s="47">
        <v>21</v>
      </c>
      <c r="J89" s="48">
        <v>1</v>
      </c>
      <c r="K89" s="48">
        <v>101</v>
      </c>
      <c r="L89" s="38">
        <f t="shared" si="26"/>
        <v>5.714448984256693</v>
      </c>
      <c r="M89" s="39">
        <f t="shared" si="27"/>
        <v>68.00194291265466</v>
      </c>
      <c r="N89" s="58">
        <f t="shared" si="28"/>
        <v>57.715934740992594</v>
      </c>
      <c r="P89" s="62" t="s">
        <v>88</v>
      </c>
      <c r="Q89" s="72">
        <v>174995</v>
      </c>
    </row>
    <row r="90" spans="1:17" ht="14.25" thickBot="1">
      <c r="A90" s="42" t="s">
        <v>89</v>
      </c>
      <c r="B90" s="43">
        <f aca="true" t="shared" si="32" ref="B90:K90">SUM(B91:B100)</f>
        <v>10</v>
      </c>
      <c r="C90" s="43">
        <f t="shared" si="32"/>
        <v>0</v>
      </c>
      <c r="D90" s="43">
        <f t="shared" si="32"/>
        <v>10</v>
      </c>
      <c r="E90" s="43">
        <f t="shared" si="32"/>
        <v>7</v>
      </c>
      <c r="F90" s="43">
        <f t="shared" si="32"/>
        <v>0</v>
      </c>
      <c r="G90" s="43">
        <f t="shared" si="32"/>
        <v>5</v>
      </c>
      <c r="H90" s="43">
        <f t="shared" si="32"/>
        <v>78</v>
      </c>
      <c r="I90" s="43">
        <f t="shared" si="32"/>
        <v>11</v>
      </c>
      <c r="J90" s="43">
        <f t="shared" si="32"/>
        <v>2</v>
      </c>
      <c r="K90" s="44">
        <f t="shared" si="32"/>
        <v>69</v>
      </c>
      <c r="L90" s="45">
        <f t="shared" si="26"/>
        <v>6.258644753065171</v>
      </c>
      <c r="M90" s="46">
        <f t="shared" si="27"/>
        <v>48.817429073908336</v>
      </c>
      <c r="N90" s="57">
        <f t="shared" si="28"/>
        <v>43.18464879614968</v>
      </c>
      <c r="P90" s="65" t="s">
        <v>89</v>
      </c>
      <c r="Q90" s="71">
        <f>SUM(Q91:Q100)</f>
        <v>159779</v>
      </c>
    </row>
    <row r="91" spans="1:17" ht="14.25" thickBot="1">
      <c r="A91" s="34" t="s">
        <v>90</v>
      </c>
      <c r="B91" s="47">
        <f>SUM(C91:D91)</f>
        <v>3</v>
      </c>
      <c r="C91" s="47">
        <v>0</v>
      </c>
      <c r="D91" s="47">
        <v>3</v>
      </c>
      <c r="E91" s="47">
        <v>1</v>
      </c>
      <c r="F91" s="47">
        <v>0</v>
      </c>
      <c r="G91" s="47">
        <v>1</v>
      </c>
      <c r="H91" s="47">
        <v>33</v>
      </c>
      <c r="I91" s="47">
        <v>10</v>
      </c>
      <c r="J91" s="48">
        <v>2</v>
      </c>
      <c r="K91" s="48">
        <v>27</v>
      </c>
      <c r="L91" s="38">
        <f t="shared" si="26"/>
        <v>6.310342651605983</v>
      </c>
      <c r="M91" s="39">
        <f t="shared" si="27"/>
        <v>69.4137691676658</v>
      </c>
      <c r="N91" s="58">
        <f t="shared" si="28"/>
        <v>56.79308386445384</v>
      </c>
      <c r="P91" s="62" t="s">
        <v>90</v>
      </c>
      <c r="Q91" s="72">
        <v>47541</v>
      </c>
    </row>
    <row r="92" spans="1:17" ht="14.25" thickBot="1">
      <c r="A92" s="34" t="s">
        <v>91</v>
      </c>
      <c r="B92" s="47">
        <f>SUM(C92:D92)</f>
        <v>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4</v>
      </c>
      <c r="I92" s="47">
        <v>0</v>
      </c>
      <c r="J92" s="48">
        <v>0</v>
      </c>
      <c r="K92" s="48">
        <v>3</v>
      </c>
      <c r="L92" s="38">
        <f t="shared" si="26"/>
        <v>0</v>
      </c>
      <c r="M92" s="39">
        <f t="shared" si="27"/>
        <v>49.73887092762995</v>
      </c>
      <c r="N92" s="58">
        <f t="shared" si="28"/>
        <v>37.304153195722456</v>
      </c>
      <c r="P92" s="62" t="s">
        <v>91</v>
      </c>
      <c r="Q92" s="72">
        <v>8042</v>
      </c>
    </row>
    <row r="93" spans="1:17" ht="14.25" thickBot="1">
      <c r="A93" s="34" t="s">
        <v>92</v>
      </c>
      <c r="B93" s="47">
        <f>SUM(C93:D93)</f>
        <v>1</v>
      </c>
      <c r="C93" s="47">
        <v>0</v>
      </c>
      <c r="D93" s="47">
        <v>1</v>
      </c>
      <c r="E93" s="47">
        <v>0</v>
      </c>
      <c r="F93" s="47">
        <v>0</v>
      </c>
      <c r="G93" s="47">
        <v>0</v>
      </c>
      <c r="H93" s="47">
        <v>1</v>
      </c>
      <c r="I93" s="47">
        <v>0</v>
      </c>
      <c r="J93" s="48">
        <v>0</v>
      </c>
      <c r="K93" s="48">
        <v>3</v>
      </c>
      <c r="L93" s="38">
        <f t="shared" si="26"/>
        <v>14.852220406950838</v>
      </c>
      <c r="M93" s="39">
        <f t="shared" si="27"/>
        <v>14.852220406950838</v>
      </c>
      <c r="N93" s="58">
        <f t="shared" si="28"/>
        <v>44.55666122085252</v>
      </c>
      <c r="P93" s="62" t="s">
        <v>92</v>
      </c>
      <c r="Q93" s="72">
        <v>6733</v>
      </c>
    </row>
    <row r="94" spans="1:17" ht="14.25" thickBot="1">
      <c r="A94" s="34" t="s">
        <v>93</v>
      </c>
      <c r="B94" s="47">
        <f>SUM(C94:D94)</f>
        <v>1</v>
      </c>
      <c r="C94" s="47">
        <v>0</v>
      </c>
      <c r="D94" s="47">
        <v>1</v>
      </c>
      <c r="E94" s="47">
        <v>1</v>
      </c>
      <c r="F94" s="47">
        <v>0</v>
      </c>
      <c r="G94" s="47">
        <v>0</v>
      </c>
      <c r="H94" s="47">
        <v>5</v>
      </c>
      <c r="I94" s="47">
        <v>0</v>
      </c>
      <c r="J94" s="48">
        <v>0</v>
      </c>
      <c r="K94" s="48">
        <v>4</v>
      </c>
      <c r="L94" s="38">
        <f t="shared" si="26"/>
        <v>7.6470138410950526</v>
      </c>
      <c r="M94" s="39">
        <f t="shared" si="27"/>
        <v>38.23506920547526</v>
      </c>
      <c r="N94" s="58">
        <f t="shared" si="28"/>
        <v>30.58805536438021</v>
      </c>
      <c r="P94" s="62" t="s">
        <v>93</v>
      </c>
      <c r="Q94" s="72">
        <v>13077</v>
      </c>
    </row>
    <row r="95" spans="1:17" ht="14.25" thickBot="1">
      <c r="A95" s="34" t="s">
        <v>94</v>
      </c>
      <c r="B95" s="47">
        <f aca="true" t="shared" si="33" ref="B95:B130">SUM(C95:D95)</f>
        <v>2</v>
      </c>
      <c r="C95" s="47">
        <v>0</v>
      </c>
      <c r="D95" s="47">
        <v>2</v>
      </c>
      <c r="E95" s="47">
        <v>2</v>
      </c>
      <c r="F95" s="47">
        <v>0</v>
      </c>
      <c r="G95" s="47">
        <v>2</v>
      </c>
      <c r="H95" s="47">
        <v>12</v>
      </c>
      <c r="I95" s="47">
        <v>1</v>
      </c>
      <c r="J95" s="48">
        <v>0</v>
      </c>
      <c r="K95" s="48">
        <v>10</v>
      </c>
      <c r="L95" s="38">
        <f t="shared" si="26"/>
        <v>7.77332970577947</v>
      </c>
      <c r="M95" s="39">
        <f t="shared" si="27"/>
        <v>46.639978234676825</v>
      </c>
      <c r="N95" s="58">
        <f t="shared" si="28"/>
        <v>38.86664852889735</v>
      </c>
      <c r="P95" s="62" t="s">
        <v>94</v>
      </c>
      <c r="Q95" s="72">
        <v>25729</v>
      </c>
    </row>
    <row r="96" spans="1:17" ht="14.25" thickBot="1">
      <c r="A96" s="34" t="s">
        <v>95</v>
      </c>
      <c r="B96" s="47">
        <f t="shared" si="33"/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3</v>
      </c>
      <c r="I96" s="47">
        <v>0</v>
      </c>
      <c r="J96" s="48">
        <v>0</v>
      </c>
      <c r="K96" s="48">
        <v>2</v>
      </c>
      <c r="L96" s="38">
        <f t="shared" si="26"/>
        <v>0</v>
      </c>
      <c r="M96" s="39">
        <f t="shared" si="27"/>
        <v>26.929982046678635</v>
      </c>
      <c r="N96" s="58">
        <f t="shared" si="28"/>
        <v>17.953321364452425</v>
      </c>
      <c r="P96" s="62" t="s">
        <v>95</v>
      </c>
      <c r="Q96" s="72">
        <v>11140</v>
      </c>
    </row>
    <row r="97" spans="1:17" ht="14.25" thickBot="1">
      <c r="A97" s="34" t="s">
        <v>96</v>
      </c>
      <c r="B97" s="47">
        <f t="shared" si="33"/>
        <v>1</v>
      </c>
      <c r="C97" s="47">
        <v>0</v>
      </c>
      <c r="D97" s="47">
        <v>1</v>
      </c>
      <c r="E97" s="47">
        <v>1</v>
      </c>
      <c r="F97" s="47">
        <v>0</v>
      </c>
      <c r="G97" s="47">
        <v>0</v>
      </c>
      <c r="H97" s="47">
        <v>1</v>
      </c>
      <c r="I97" s="47">
        <v>0</v>
      </c>
      <c r="J97" s="48">
        <v>0</v>
      </c>
      <c r="K97" s="48">
        <v>2</v>
      </c>
      <c r="L97" s="38">
        <f t="shared" si="26"/>
        <v>19.160758766047135</v>
      </c>
      <c r="M97" s="39">
        <f t="shared" si="27"/>
        <v>19.160758766047135</v>
      </c>
      <c r="N97" s="58">
        <f t="shared" si="28"/>
        <v>38.32151753209427</v>
      </c>
      <c r="P97" s="62" t="s">
        <v>96</v>
      </c>
      <c r="Q97" s="72">
        <v>5219</v>
      </c>
    </row>
    <row r="98" spans="1:17" ht="14.25" thickBot="1">
      <c r="A98" s="34" t="s">
        <v>97</v>
      </c>
      <c r="B98" s="47">
        <f t="shared" si="33"/>
        <v>1</v>
      </c>
      <c r="C98" s="47">
        <v>0</v>
      </c>
      <c r="D98" s="47">
        <v>1</v>
      </c>
      <c r="E98" s="47">
        <v>1</v>
      </c>
      <c r="F98" s="47">
        <v>0</v>
      </c>
      <c r="G98" s="47">
        <v>1</v>
      </c>
      <c r="H98" s="47">
        <v>11</v>
      </c>
      <c r="I98" s="47">
        <v>0</v>
      </c>
      <c r="J98" s="48">
        <v>0</v>
      </c>
      <c r="K98" s="48">
        <v>9</v>
      </c>
      <c r="L98" s="38">
        <f t="shared" si="26"/>
        <v>5.731315910132967</v>
      </c>
      <c r="M98" s="39">
        <f t="shared" si="27"/>
        <v>63.04447501146263</v>
      </c>
      <c r="N98" s="58">
        <f t="shared" si="28"/>
        <v>51.5818431911967</v>
      </c>
      <c r="P98" s="62" t="s">
        <v>97</v>
      </c>
      <c r="Q98" s="72">
        <v>17448</v>
      </c>
    </row>
    <row r="99" spans="1:17" ht="14.25" thickBot="1">
      <c r="A99" s="34" t="s">
        <v>98</v>
      </c>
      <c r="B99" s="47">
        <f t="shared" si="33"/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2</v>
      </c>
      <c r="I99" s="47">
        <v>0</v>
      </c>
      <c r="J99" s="48">
        <v>0</v>
      </c>
      <c r="K99" s="48">
        <v>3</v>
      </c>
      <c r="L99" s="38">
        <f t="shared" si="26"/>
        <v>0</v>
      </c>
      <c r="M99" s="39">
        <f t="shared" si="27"/>
        <v>24.82005460412013</v>
      </c>
      <c r="N99" s="58">
        <f t="shared" si="28"/>
        <v>37.230081906180196</v>
      </c>
      <c r="P99" s="62" t="s">
        <v>98</v>
      </c>
      <c r="Q99" s="72">
        <v>8058</v>
      </c>
    </row>
    <row r="100" spans="1:17" ht="14.25" thickBot="1">
      <c r="A100" s="34" t="s">
        <v>99</v>
      </c>
      <c r="B100" s="47">
        <f t="shared" si="33"/>
        <v>1</v>
      </c>
      <c r="C100" s="47">
        <v>0</v>
      </c>
      <c r="D100" s="47">
        <v>1</v>
      </c>
      <c r="E100" s="47">
        <v>1</v>
      </c>
      <c r="F100" s="47">
        <v>0</v>
      </c>
      <c r="G100" s="47">
        <v>1</v>
      </c>
      <c r="H100" s="47">
        <v>6</v>
      </c>
      <c r="I100" s="47">
        <v>0</v>
      </c>
      <c r="J100" s="48">
        <v>0</v>
      </c>
      <c r="K100" s="48">
        <v>6</v>
      </c>
      <c r="L100" s="38">
        <f t="shared" si="26"/>
        <v>5.9552167698904235</v>
      </c>
      <c r="M100" s="39">
        <f t="shared" si="27"/>
        <v>35.73130061934254</v>
      </c>
      <c r="N100" s="58">
        <f t="shared" si="28"/>
        <v>35.73130061934254</v>
      </c>
      <c r="P100" s="62" t="s">
        <v>99</v>
      </c>
      <c r="Q100" s="72">
        <v>16792</v>
      </c>
    </row>
    <row r="101" spans="1:17" ht="14.25" thickBot="1">
      <c r="A101" s="42" t="s">
        <v>100</v>
      </c>
      <c r="B101" s="43">
        <f aca="true" t="shared" si="34" ref="B101:K101">SUM(B102:B108)</f>
        <v>15</v>
      </c>
      <c r="C101" s="43">
        <f t="shared" si="34"/>
        <v>3</v>
      </c>
      <c r="D101" s="43">
        <f t="shared" si="34"/>
        <v>12</v>
      </c>
      <c r="E101" s="43">
        <f t="shared" si="34"/>
        <v>6</v>
      </c>
      <c r="F101" s="43">
        <f t="shared" si="34"/>
        <v>0</v>
      </c>
      <c r="G101" s="43">
        <f t="shared" si="34"/>
        <v>8</v>
      </c>
      <c r="H101" s="43">
        <f t="shared" si="34"/>
        <v>112</v>
      </c>
      <c r="I101" s="43">
        <f t="shared" si="34"/>
        <v>20</v>
      </c>
      <c r="J101" s="43">
        <f t="shared" si="34"/>
        <v>3</v>
      </c>
      <c r="K101" s="44">
        <f t="shared" si="34"/>
        <v>96</v>
      </c>
      <c r="L101" s="45">
        <f t="shared" si="26"/>
        <v>7.674243703283042</v>
      </c>
      <c r="M101" s="46">
        <f t="shared" si="27"/>
        <v>57.30101965118004</v>
      </c>
      <c r="N101" s="57">
        <f t="shared" si="28"/>
        <v>49.115159701011464</v>
      </c>
      <c r="P101" s="65" t="s">
        <v>100</v>
      </c>
      <c r="Q101" s="71">
        <f>SUM(Q102:Q108)</f>
        <v>195459</v>
      </c>
    </row>
    <row r="102" spans="1:17" ht="14.25" thickBot="1">
      <c r="A102" s="34" t="s">
        <v>101</v>
      </c>
      <c r="B102" s="47">
        <f t="shared" si="33"/>
        <v>5</v>
      </c>
      <c r="C102" s="47">
        <v>0</v>
      </c>
      <c r="D102" s="47">
        <v>5</v>
      </c>
      <c r="E102" s="47">
        <v>3</v>
      </c>
      <c r="F102" s="47">
        <v>0</v>
      </c>
      <c r="G102" s="47">
        <v>4</v>
      </c>
      <c r="H102" s="47">
        <v>43</v>
      </c>
      <c r="I102" s="47">
        <v>8</v>
      </c>
      <c r="J102" s="48">
        <v>0</v>
      </c>
      <c r="K102" s="48">
        <v>40</v>
      </c>
      <c r="L102" s="38">
        <f t="shared" si="26"/>
        <v>6.4674686327771305</v>
      </c>
      <c r="M102" s="39">
        <f t="shared" si="27"/>
        <v>55.62023024188333</v>
      </c>
      <c r="N102" s="58">
        <f t="shared" si="28"/>
        <v>51.739749062217044</v>
      </c>
      <c r="P102" s="62" t="s">
        <v>101</v>
      </c>
      <c r="Q102" s="72">
        <v>77310</v>
      </c>
    </row>
    <row r="103" spans="1:17" ht="14.25" thickBot="1">
      <c r="A103" s="34" t="s">
        <v>102</v>
      </c>
      <c r="B103" s="47">
        <f t="shared" si="33"/>
        <v>3</v>
      </c>
      <c r="C103" s="47">
        <v>1</v>
      </c>
      <c r="D103" s="47">
        <v>2</v>
      </c>
      <c r="E103" s="47">
        <v>1</v>
      </c>
      <c r="F103" s="47">
        <v>0</v>
      </c>
      <c r="G103" s="47">
        <v>1</v>
      </c>
      <c r="H103" s="47">
        <v>31</v>
      </c>
      <c r="I103" s="47">
        <v>9</v>
      </c>
      <c r="J103" s="48">
        <v>1</v>
      </c>
      <c r="K103" s="48">
        <v>18</v>
      </c>
      <c r="L103" s="38">
        <f t="shared" si="26"/>
        <v>9.176276267090815</v>
      </c>
      <c r="M103" s="39">
        <f t="shared" si="27"/>
        <v>94.82152142660509</v>
      </c>
      <c r="N103" s="58">
        <f t="shared" si="28"/>
        <v>55.05765760254489</v>
      </c>
      <c r="P103" s="62" t="s">
        <v>102</v>
      </c>
      <c r="Q103" s="72">
        <v>32693</v>
      </c>
    </row>
    <row r="104" spans="1:17" ht="14.25" thickBot="1">
      <c r="A104" s="34" t="s">
        <v>103</v>
      </c>
      <c r="B104" s="47">
        <f t="shared" si="33"/>
        <v>6</v>
      </c>
      <c r="C104" s="47">
        <v>2</v>
      </c>
      <c r="D104" s="47">
        <v>4</v>
      </c>
      <c r="E104" s="47">
        <v>1</v>
      </c>
      <c r="F104" s="47">
        <v>0</v>
      </c>
      <c r="G104" s="47">
        <v>2</v>
      </c>
      <c r="H104" s="47">
        <v>18</v>
      </c>
      <c r="I104" s="47">
        <v>1</v>
      </c>
      <c r="J104" s="48">
        <v>1</v>
      </c>
      <c r="K104" s="48">
        <v>24</v>
      </c>
      <c r="L104" s="38">
        <f t="shared" si="26"/>
        <v>14.555687634943354</v>
      </c>
      <c r="M104" s="39">
        <f t="shared" si="27"/>
        <v>43.66706290483007</v>
      </c>
      <c r="N104" s="58">
        <f t="shared" si="28"/>
        <v>58.222750539773415</v>
      </c>
      <c r="P104" s="62" t="s">
        <v>103</v>
      </c>
      <c r="Q104" s="72">
        <v>41221</v>
      </c>
    </row>
    <row r="105" spans="1:17" ht="14.25" thickBot="1">
      <c r="A105" s="34" t="s">
        <v>104</v>
      </c>
      <c r="B105" s="47">
        <f t="shared" si="33"/>
        <v>0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6</v>
      </c>
      <c r="I105" s="47">
        <v>2</v>
      </c>
      <c r="J105" s="48">
        <v>1</v>
      </c>
      <c r="K105" s="48">
        <v>3</v>
      </c>
      <c r="L105" s="38">
        <f t="shared" si="26"/>
        <v>0</v>
      </c>
      <c r="M105" s="39">
        <f t="shared" si="27"/>
        <v>54.01026194977045</v>
      </c>
      <c r="N105" s="58">
        <f t="shared" si="28"/>
        <v>27.005130974885226</v>
      </c>
      <c r="P105" s="62" t="s">
        <v>104</v>
      </c>
      <c r="Q105" s="72">
        <v>11109</v>
      </c>
    </row>
    <row r="106" spans="1:17" ht="14.25" thickBot="1">
      <c r="A106" s="34" t="s">
        <v>105</v>
      </c>
      <c r="B106" s="47">
        <f t="shared" si="33"/>
        <v>0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47">
        <v>5</v>
      </c>
      <c r="I106" s="47">
        <v>0</v>
      </c>
      <c r="J106" s="48">
        <v>0</v>
      </c>
      <c r="K106" s="48">
        <v>5</v>
      </c>
      <c r="L106" s="38">
        <f t="shared" si="26"/>
        <v>0</v>
      </c>
      <c r="M106" s="39">
        <f t="shared" si="27"/>
        <v>45.762401610836534</v>
      </c>
      <c r="N106" s="58">
        <f t="shared" si="28"/>
        <v>45.762401610836534</v>
      </c>
      <c r="P106" s="62" t="s">
        <v>105</v>
      </c>
      <c r="Q106" s="72">
        <v>10926</v>
      </c>
    </row>
    <row r="107" spans="1:17" ht="14.25" thickBot="1">
      <c r="A107" s="34" t="s">
        <v>106</v>
      </c>
      <c r="B107" s="47">
        <f t="shared" si="33"/>
        <v>1</v>
      </c>
      <c r="C107" s="47">
        <v>0</v>
      </c>
      <c r="D107" s="47">
        <v>1</v>
      </c>
      <c r="E107" s="47">
        <v>1</v>
      </c>
      <c r="F107" s="47">
        <v>0</v>
      </c>
      <c r="G107" s="47">
        <v>1</v>
      </c>
      <c r="H107" s="47">
        <v>5</v>
      </c>
      <c r="I107" s="47">
        <v>0</v>
      </c>
      <c r="J107" s="48">
        <v>0</v>
      </c>
      <c r="K107" s="48">
        <v>3</v>
      </c>
      <c r="L107" s="38">
        <f t="shared" si="26"/>
        <v>8.21557673348669</v>
      </c>
      <c r="M107" s="39">
        <f t="shared" si="27"/>
        <v>41.077883667433454</v>
      </c>
      <c r="N107" s="58">
        <f t="shared" si="28"/>
        <v>24.646730200460073</v>
      </c>
      <c r="P107" s="62" t="s">
        <v>106</v>
      </c>
      <c r="Q107" s="72">
        <v>12172</v>
      </c>
    </row>
    <row r="108" spans="1:17" ht="14.25" thickBot="1">
      <c r="A108" s="34" t="s">
        <v>107</v>
      </c>
      <c r="B108" s="47">
        <f t="shared" si="33"/>
        <v>0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4</v>
      </c>
      <c r="I108" s="47">
        <v>0</v>
      </c>
      <c r="J108" s="48">
        <v>0</v>
      </c>
      <c r="K108" s="48">
        <v>3</v>
      </c>
      <c r="L108" s="38">
        <f t="shared" si="26"/>
        <v>0</v>
      </c>
      <c r="M108" s="39">
        <f t="shared" si="27"/>
        <v>39.88831272437176</v>
      </c>
      <c r="N108" s="58">
        <f t="shared" si="28"/>
        <v>29.91623454327882</v>
      </c>
      <c r="P108" s="62" t="s">
        <v>107</v>
      </c>
      <c r="Q108" s="72">
        <v>10028</v>
      </c>
    </row>
    <row r="109" spans="1:17" ht="14.25" thickBot="1">
      <c r="A109" s="42" t="s">
        <v>108</v>
      </c>
      <c r="B109" s="43">
        <f aca="true" t="shared" si="35" ref="B109:K109">SUM(B110:B118)</f>
        <v>9</v>
      </c>
      <c r="C109" s="43">
        <f t="shared" si="35"/>
        <v>0</v>
      </c>
      <c r="D109" s="43">
        <f t="shared" si="35"/>
        <v>9</v>
      </c>
      <c r="E109" s="43">
        <f t="shared" si="35"/>
        <v>7</v>
      </c>
      <c r="F109" s="43">
        <f t="shared" si="35"/>
        <v>0</v>
      </c>
      <c r="G109" s="43">
        <f t="shared" si="35"/>
        <v>3</v>
      </c>
      <c r="H109" s="43">
        <f t="shared" si="35"/>
        <v>118</v>
      </c>
      <c r="I109" s="43">
        <f t="shared" si="35"/>
        <v>20</v>
      </c>
      <c r="J109" s="43">
        <f t="shared" si="35"/>
        <v>3</v>
      </c>
      <c r="K109" s="44">
        <f t="shared" si="35"/>
        <v>96</v>
      </c>
      <c r="L109" s="45">
        <f t="shared" si="26"/>
        <v>4.235114748081258</v>
      </c>
      <c r="M109" s="46">
        <f t="shared" si="27"/>
        <v>55.527060030398715</v>
      </c>
      <c r="N109" s="57">
        <f t="shared" si="28"/>
        <v>45.17455731286675</v>
      </c>
      <c r="P109" s="65" t="s">
        <v>108</v>
      </c>
      <c r="Q109" s="71">
        <f>SUM(Q110:Q118)</f>
        <v>212509</v>
      </c>
    </row>
    <row r="110" spans="1:17" ht="14.25" thickBot="1">
      <c r="A110" s="34" t="s">
        <v>109</v>
      </c>
      <c r="B110" s="47">
        <f t="shared" si="33"/>
        <v>3</v>
      </c>
      <c r="C110" s="47">
        <v>0</v>
      </c>
      <c r="D110" s="47">
        <v>3</v>
      </c>
      <c r="E110" s="47">
        <v>2</v>
      </c>
      <c r="F110" s="47">
        <v>0</v>
      </c>
      <c r="G110" s="47">
        <v>1</v>
      </c>
      <c r="H110" s="47">
        <v>39</v>
      </c>
      <c r="I110" s="47">
        <v>8</v>
      </c>
      <c r="J110" s="48">
        <v>1</v>
      </c>
      <c r="K110" s="48">
        <v>29</v>
      </c>
      <c r="L110" s="38">
        <f t="shared" si="26"/>
        <v>4.89564124740939</v>
      </c>
      <c r="M110" s="39">
        <f t="shared" si="27"/>
        <v>63.64333621632207</v>
      </c>
      <c r="N110" s="58">
        <f t="shared" si="28"/>
        <v>47.324532058290764</v>
      </c>
      <c r="P110" s="62" t="s">
        <v>109</v>
      </c>
      <c r="Q110" s="72">
        <v>61279</v>
      </c>
    </row>
    <row r="111" spans="1:17" ht="14.25" thickBot="1">
      <c r="A111" s="34" t="s">
        <v>110</v>
      </c>
      <c r="B111" s="47">
        <f t="shared" si="33"/>
        <v>1</v>
      </c>
      <c r="C111" s="47">
        <v>0</v>
      </c>
      <c r="D111" s="47">
        <v>1</v>
      </c>
      <c r="E111" s="47">
        <v>1</v>
      </c>
      <c r="F111" s="47">
        <v>0</v>
      </c>
      <c r="G111" s="47">
        <v>1</v>
      </c>
      <c r="H111" s="47">
        <v>31</v>
      </c>
      <c r="I111" s="47">
        <v>5</v>
      </c>
      <c r="J111" s="48">
        <v>0</v>
      </c>
      <c r="K111" s="48">
        <v>24</v>
      </c>
      <c r="L111" s="38">
        <f t="shared" si="26"/>
        <v>2.0925317541693693</v>
      </c>
      <c r="M111" s="39">
        <f t="shared" si="27"/>
        <v>64.86848437925046</v>
      </c>
      <c r="N111" s="58">
        <f t="shared" si="28"/>
        <v>50.22076210006487</v>
      </c>
      <c r="P111" s="62" t="s">
        <v>110</v>
      </c>
      <c r="Q111" s="72">
        <v>47789</v>
      </c>
    </row>
    <row r="112" spans="1:17" ht="14.25" thickBot="1">
      <c r="A112" s="34" t="s">
        <v>111</v>
      </c>
      <c r="B112" s="47">
        <f t="shared" si="33"/>
        <v>1</v>
      </c>
      <c r="C112" s="47">
        <v>0</v>
      </c>
      <c r="D112" s="47">
        <v>1</v>
      </c>
      <c r="E112" s="47">
        <v>1</v>
      </c>
      <c r="F112" s="47">
        <v>0</v>
      </c>
      <c r="G112" s="47">
        <v>0</v>
      </c>
      <c r="H112" s="47">
        <v>7</v>
      </c>
      <c r="I112" s="47">
        <v>0</v>
      </c>
      <c r="J112" s="48">
        <v>0</v>
      </c>
      <c r="K112" s="48">
        <v>10</v>
      </c>
      <c r="L112" s="38">
        <f t="shared" si="26"/>
        <v>4.998000799680128</v>
      </c>
      <c r="M112" s="39">
        <f t="shared" si="27"/>
        <v>34.986005597760894</v>
      </c>
      <c r="N112" s="58">
        <f t="shared" si="28"/>
        <v>49.98000799680128</v>
      </c>
      <c r="P112" s="62" t="s">
        <v>111</v>
      </c>
      <c r="Q112" s="72">
        <v>20008</v>
      </c>
    </row>
    <row r="113" spans="1:17" ht="14.25" thickBot="1">
      <c r="A113" s="34" t="s">
        <v>112</v>
      </c>
      <c r="B113" s="47">
        <f t="shared" si="33"/>
        <v>2</v>
      </c>
      <c r="C113" s="47">
        <v>0</v>
      </c>
      <c r="D113" s="47">
        <v>2</v>
      </c>
      <c r="E113" s="47">
        <v>1</v>
      </c>
      <c r="F113" s="47">
        <v>0</v>
      </c>
      <c r="G113" s="47">
        <v>1</v>
      </c>
      <c r="H113" s="47">
        <v>12</v>
      </c>
      <c r="I113" s="47">
        <v>0</v>
      </c>
      <c r="J113" s="48">
        <v>0</v>
      </c>
      <c r="K113" s="48">
        <v>11</v>
      </c>
      <c r="L113" s="38">
        <f t="shared" si="26"/>
        <v>8.164931618697693</v>
      </c>
      <c r="M113" s="39">
        <f t="shared" si="27"/>
        <v>48.98958971218616</v>
      </c>
      <c r="N113" s="58">
        <f t="shared" si="28"/>
        <v>44.90712390283731</v>
      </c>
      <c r="P113" s="62" t="s">
        <v>112</v>
      </c>
      <c r="Q113" s="72">
        <v>24495</v>
      </c>
    </row>
    <row r="114" spans="1:17" ht="14.25" thickBot="1">
      <c r="A114" s="34" t="s">
        <v>113</v>
      </c>
      <c r="B114" s="47">
        <f t="shared" si="33"/>
        <v>0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7</v>
      </c>
      <c r="I114" s="47">
        <v>1</v>
      </c>
      <c r="J114" s="48">
        <v>0</v>
      </c>
      <c r="K114" s="48">
        <v>4</v>
      </c>
      <c r="L114" s="38">
        <f t="shared" si="26"/>
        <v>0</v>
      </c>
      <c r="M114" s="39">
        <f t="shared" si="27"/>
        <v>34.83106931382794</v>
      </c>
      <c r="N114" s="58">
        <f t="shared" si="28"/>
        <v>19.903468179330247</v>
      </c>
      <c r="P114" s="62" t="s">
        <v>113</v>
      </c>
      <c r="Q114" s="72">
        <v>20097</v>
      </c>
    </row>
    <row r="115" spans="1:17" ht="14.25" thickBot="1">
      <c r="A115" s="34" t="s">
        <v>114</v>
      </c>
      <c r="B115" s="47">
        <f t="shared" si="33"/>
        <v>1</v>
      </c>
      <c r="C115" s="47">
        <v>0</v>
      </c>
      <c r="D115" s="47">
        <v>1</v>
      </c>
      <c r="E115" s="47">
        <v>1</v>
      </c>
      <c r="F115" s="47">
        <v>0</v>
      </c>
      <c r="G115" s="47">
        <v>0</v>
      </c>
      <c r="H115" s="47">
        <v>2</v>
      </c>
      <c r="I115" s="47">
        <v>1</v>
      </c>
      <c r="J115" s="48">
        <v>0</v>
      </c>
      <c r="K115" s="48">
        <v>2</v>
      </c>
      <c r="L115" s="38">
        <f t="shared" si="26"/>
        <v>21.08370229812355</v>
      </c>
      <c r="M115" s="39">
        <f t="shared" si="27"/>
        <v>42.1674045962471</v>
      </c>
      <c r="N115" s="58">
        <f t="shared" si="28"/>
        <v>42.1674045962471</v>
      </c>
      <c r="P115" s="62" t="s">
        <v>114</v>
      </c>
      <c r="Q115" s="72">
        <v>4743</v>
      </c>
    </row>
    <row r="116" spans="1:17" ht="14.25" thickBot="1">
      <c r="A116" s="34" t="s">
        <v>115</v>
      </c>
      <c r="B116" s="47">
        <f t="shared" si="33"/>
        <v>0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7</v>
      </c>
      <c r="I116" s="47">
        <v>2</v>
      </c>
      <c r="J116" s="48">
        <v>1</v>
      </c>
      <c r="K116" s="48">
        <v>3</v>
      </c>
      <c r="L116" s="38">
        <f t="shared" si="26"/>
        <v>0</v>
      </c>
      <c r="M116" s="39">
        <f t="shared" si="27"/>
        <v>62.84790806248878</v>
      </c>
      <c r="N116" s="58">
        <f t="shared" si="28"/>
        <v>26.934817741066617</v>
      </c>
      <c r="P116" s="62" t="s">
        <v>115</v>
      </c>
      <c r="Q116" s="72">
        <v>11138</v>
      </c>
    </row>
    <row r="117" spans="1:17" ht="14.25" thickBot="1">
      <c r="A117" s="34" t="s">
        <v>116</v>
      </c>
      <c r="B117" s="47">
        <f t="shared" si="33"/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8</v>
      </c>
      <c r="I117" s="47">
        <v>1</v>
      </c>
      <c r="J117" s="48">
        <v>1</v>
      </c>
      <c r="K117" s="48">
        <v>10</v>
      </c>
      <c r="L117" s="38">
        <f t="shared" si="26"/>
        <v>0</v>
      </c>
      <c r="M117" s="39">
        <f t="shared" si="27"/>
        <v>55.149593271749616</v>
      </c>
      <c r="N117" s="58">
        <f t="shared" si="28"/>
        <v>68.93699158968703</v>
      </c>
      <c r="P117" s="62" t="s">
        <v>116</v>
      </c>
      <c r="Q117" s="72">
        <v>14506</v>
      </c>
    </row>
    <row r="118" spans="1:17" ht="14.25" thickBot="1">
      <c r="A118" s="34" t="s">
        <v>117</v>
      </c>
      <c r="B118" s="47">
        <f t="shared" si="33"/>
        <v>1</v>
      </c>
      <c r="C118" s="47">
        <v>0</v>
      </c>
      <c r="D118" s="47">
        <v>1</v>
      </c>
      <c r="E118" s="47">
        <v>1</v>
      </c>
      <c r="F118" s="47">
        <v>0</v>
      </c>
      <c r="G118" s="47">
        <v>0</v>
      </c>
      <c r="H118" s="47">
        <v>5</v>
      </c>
      <c r="I118" s="47">
        <v>2</v>
      </c>
      <c r="J118" s="48">
        <v>0</v>
      </c>
      <c r="K118" s="48">
        <v>3</v>
      </c>
      <c r="L118" s="38">
        <f t="shared" si="26"/>
        <v>11.828720132481665</v>
      </c>
      <c r="M118" s="39">
        <f t="shared" si="27"/>
        <v>59.14360066240833</v>
      </c>
      <c r="N118" s="58">
        <f t="shared" si="28"/>
        <v>35.486160397445</v>
      </c>
      <c r="P118" s="62" t="s">
        <v>117</v>
      </c>
      <c r="Q118" s="72">
        <v>8454</v>
      </c>
    </row>
    <row r="119" spans="1:17" ht="14.25" thickBot="1">
      <c r="A119" s="42" t="s">
        <v>118</v>
      </c>
      <c r="B119" s="43">
        <f aca="true" t="shared" si="36" ref="B119:K119">SUM(B120:B130)</f>
        <v>16</v>
      </c>
      <c r="C119" s="43">
        <f t="shared" si="36"/>
        <v>2</v>
      </c>
      <c r="D119" s="43">
        <f t="shared" si="36"/>
        <v>14</v>
      </c>
      <c r="E119" s="43">
        <f t="shared" si="36"/>
        <v>10</v>
      </c>
      <c r="F119" s="43">
        <f t="shared" si="36"/>
        <v>1</v>
      </c>
      <c r="G119" s="43">
        <f t="shared" si="36"/>
        <v>8</v>
      </c>
      <c r="H119" s="43">
        <f t="shared" si="36"/>
        <v>86</v>
      </c>
      <c r="I119" s="43">
        <f t="shared" si="36"/>
        <v>21</v>
      </c>
      <c r="J119" s="43">
        <f t="shared" si="36"/>
        <v>1</v>
      </c>
      <c r="K119" s="44">
        <f t="shared" si="36"/>
        <v>67</v>
      </c>
      <c r="L119" s="45">
        <f t="shared" si="26"/>
        <v>11.063476697552206</v>
      </c>
      <c r="M119" s="46">
        <f t="shared" si="27"/>
        <v>59.4661872493431</v>
      </c>
      <c r="N119" s="57">
        <f t="shared" si="28"/>
        <v>46.32830867099986</v>
      </c>
      <c r="P119" s="65" t="s">
        <v>118</v>
      </c>
      <c r="Q119" s="71">
        <f>SUM(Q120:Q130)</f>
        <v>144620</v>
      </c>
    </row>
    <row r="120" spans="1:17" ht="14.25" thickBot="1">
      <c r="A120" s="34" t="s">
        <v>119</v>
      </c>
      <c r="B120" s="47">
        <f t="shared" si="33"/>
        <v>5</v>
      </c>
      <c r="C120" s="47">
        <v>1</v>
      </c>
      <c r="D120" s="47">
        <v>4</v>
      </c>
      <c r="E120" s="47">
        <v>3</v>
      </c>
      <c r="F120" s="47">
        <v>1</v>
      </c>
      <c r="G120" s="47">
        <v>2</v>
      </c>
      <c r="H120" s="47">
        <v>41</v>
      </c>
      <c r="I120" s="47">
        <v>12</v>
      </c>
      <c r="J120" s="48">
        <v>0</v>
      </c>
      <c r="K120" s="48">
        <v>29</v>
      </c>
      <c r="L120" s="38">
        <f t="shared" si="26"/>
        <v>9.823375704827207</v>
      </c>
      <c r="M120" s="39">
        <f t="shared" si="27"/>
        <v>80.5516807795831</v>
      </c>
      <c r="N120" s="58">
        <f t="shared" si="28"/>
        <v>56.975579087997794</v>
      </c>
      <c r="P120" s="62" t="s">
        <v>119</v>
      </c>
      <c r="Q120" s="72">
        <v>50899</v>
      </c>
    </row>
    <row r="121" spans="1:17" ht="14.25" thickBot="1">
      <c r="A121" s="34" t="s">
        <v>120</v>
      </c>
      <c r="B121" s="47">
        <f t="shared" si="33"/>
        <v>6</v>
      </c>
      <c r="C121" s="47">
        <v>1</v>
      </c>
      <c r="D121" s="47">
        <v>5</v>
      </c>
      <c r="E121" s="47">
        <v>4</v>
      </c>
      <c r="F121" s="47">
        <v>0</v>
      </c>
      <c r="G121" s="47">
        <v>4</v>
      </c>
      <c r="H121" s="47">
        <v>16</v>
      </c>
      <c r="I121" s="47">
        <v>3</v>
      </c>
      <c r="J121" s="48">
        <v>1</v>
      </c>
      <c r="K121" s="48">
        <v>13</v>
      </c>
      <c r="L121" s="38">
        <f t="shared" si="26"/>
        <v>20.13895881582922</v>
      </c>
      <c r="M121" s="39">
        <f t="shared" si="27"/>
        <v>53.70389017554459</v>
      </c>
      <c r="N121" s="58">
        <f t="shared" si="28"/>
        <v>43.63441076762998</v>
      </c>
      <c r="P121" s="62" t="s">
        <v>120</v>
      </c>
      <c r="Q121" s="72">
        <v>29793</v>
      </c>
    </row>
    <row r="122" spans="1:17" ht="14.25" thickBot="1">
      <c r="A122" s="34" t="s">
        <v>121</v>
      </c>
      <c r="B122" s="47">
        <f t="shared" si="33"/>
        <v>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3</v>
      </c>
      <c r="I122" s="47">
        <v>0</v>
      </c>
      <c r="J122" s="48">
        <v>0</v>
      </c>
      <c r="K122" s="48">
        <v>2</v>
      </c>
      <c r="L122" s="38">
        <f t="shared" si="26"/>
        <v>0</v>
      </c>
      <c r="M122" s="39">
        <f t="shared" si="27"/>
        <v>54.005400540054005</v>
      </c>
      <c r="N122" s="58">
        <f t="shared" si="28"/>
        <v>36.003600360036</v>
      </c>
      <c r="P122" s="62" t="s">
        <v>121</v>
      </c>
      <c r="Q122" s="72">
        <v>5555</v>
      </c>
    </row>
    <row r="123" spans="1:17" ht="14.25" thickBot="1">
      <c r="A123" s="34" t="s">
        <v>122</v>
      </c>
      <c r="B123" s="47">
        <f t="shared" si="33"/>
        <v>1</v>
      </c>
      <c r="C123" s="47">
        <v>0</v>
      </c>
      <c r="D123" s="47">
        <v>1</v>
      </c>
      <c r="E123" s="47">
        <v>1</v>
      </c>
      <c r="F123" s="47">
        <v>0</v>
      </c>
      <c r="G123" s="47">
        <v>1</v>
      </c>
      <c r="H123" s="47">
        <v>2</v>
      </c>
      <c r="I123" s="47">
        <v>1</v>
      </c>
      <c r="J123" s="48">
        <v>0</v>
      </c>
      <c r="K123" s="48">
        <v>3</v>
      </c>
      <c r="L123" s="38">
        <f t="shared" si="26"/>
        <v>16.772895001677288</v>
      </c>
      <c r="M123" s="39">
        <f t="shared" si="27"/>
        <v>33.545790003354576</v>
      </c>
      <c r="N123" s="58">
        <f t="shared" si="28"/>
        <v>50.31868500503186</v>
      </c>
      <c r="P123" s="62" t="s">
        <v>122</v>
      </c>
      <c r="Q123" s="72">
        <v>5962</v>
      </c>
    </row>
    <row r="124" spans="1:17" ht="14.25" thickBot="1">
      <c r="A124" s="34" t="s">
        <v>123</v>
      </c>
      <c r="B124" s="47">
        <f t="shared" si="33"/>
        <v>2</v>
      </c>
      <c r="C124" s="47">
        <v>0</v>
      </c>
      <c r="D124" s="47">
        <v>2</v>
      </c>
      <c r="E124" s="47">
        <v>1</v>
      </c>
      <c r="F124" s="47">
        <v>0</v>
      </c>
      <c r="G124" s="47">
        <v>1</v>
      </c>
      <c r="H124" s="47">
        <v>6</v>
      </c>
      <c r="I124" s="47">
        <v>0</v>
      </c>
      <c r="J124" s="48">
        <v>0</v>
      </c>
      <c r="K124" s="48">
        <v>5</v>
      </c>
      <c r="L124" s="38">
        <f t="shared" si="26"/>
        <v>19.538882375928097</v>
      </c>
      <c r="M124" s="39">
        <f t="shared" si="27"/>
        <v>58.61664712778428</v>
      </c>
      <c r="N124" s="58">
        <f t="shared" si="28"/>
        <v>48.84720593982024</v>
      </c>
      <c r="P124" s="62" t="s">
        <v>123</v>
      </c>
      <c r="Q124" s="72">
        <v>10236</v>
      </c>
    </row>
    <row r="125" spans="1:17" ht="14.25" thickBot="1">
      <c r="A125" s="34" t="s">
        <v>124</v>
      </c>
      <c r="B125" s="47">
        <f t="shared" si="33"/>
        <v>1</v>
      </c>
      <c r="C125" s="47">
        <v>0</v>
      </c>
      <c r="D125" s="47">
        <v>1</v>
      </c>
      <c r="E125" s="47">
        <v>0</v>
      </c>
      <c r="F125" s="47">
        <v>0</v>
      </c>
      <c r="G125" s="47">
        <v>0</v>
      </c>
      <c r="H125" s="47">
        <v>1</v>
      </c>
      <c r="I125" s="47">
        <v>0</v>
      </c>
      <c r="J125" s="48">
        <v>0</v>
      </c>
      <c r="K125" s="48">
        <v>1</v>
      </c>
      <c r="L125" s="38">
        <f t="shared" si="26"/>
        <v>21.353833013025838</v>
      </c>
      <c r="M125" s="39">
        <f t="shared" si="27"/>
        <v>21.353833013025838</v>
      </c>
      <c r="N125" s="58">
        <f t="shared" si="28"/>
        <v>21.353833013025838</v>
      </c>
      <c r="P125" s="62" t="s">
        <v>124</v>
      </c>
      <c r="Q125" s="72">
        <v>4683</v>
      </c>
    </row>
    <row r="126" spans="1:17" ht="14.25" thickBot="1">
      <c r="A126" s="34" t="s">
        <v>125</v>
      </c>
      <c r="B126" s="47">
        <f t="shared" si="33"/>
        <v>0</v>
      </c>
      <c r="C126" s="47">
        <v>0</v>
      </c>
      <c r="D126" s="47">
        <v>0</v>
      </c>
      <c r="E126" s="47">
        <v>0</v>
      </c>
      <c r="F126" s="47">
        <v>0</v>
      </c>
      <c r="G126" s="47">
        <v>0</v>
      </c>
      <c r="H126" s="47">
        <v>2</v>
      </c>
      <c r="I126" s="47">
        <v>0</v>
      </c>
      <c r="J126" s="48">
        <v>0</v>
      </c>
      <c r="K126" s="48">
        <v>3</v>
      </c>
      <c r="L126" s="38">
        <f t="shared" si="26"/>
        <v>0</v>
      </c>
      <c r="M126" s="39">
        <f t="shared" si="27"/>
        <v>34.158838599487616</v>
      </c>
      <c r="N126" s="58">
        <f t="shared" si="28"/>
        <v>51.23825789923143</v>
      </c>
      <c r="P126" s="62" t="s">
        <v>125</v>
      </c>
      <c r="Q126" s="72">
        <v>5855</v>
      </c>
    </row>
    <row r="127" spans="1:17" ht="14.25" thickBot="1">
      <c r="A127" s="34" t="s">
        <v>126</v>
      </c>
      <c r="B127" s="47">
        <f t="shared" si="33"/>
        <v>0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7">
        <v>9</v>
      </c>
      <c r="I127" s="47">
        <v>4</v>
      </c>
      <c r="J127" s="48">
        <v>0</v>
      </c>
      <c r="K127" s="48">
        <v>6</v>
      </c>
      <c r="L127" s="38">
        <f t="shared" si="26"/>
        <v>0</v>
      </c>
      <c r="M127" s="39">
        <f t="shared" si="27"/>
        <v>69.89205560301312</v>
      </c>
      <c r="N127" s="58">
        <f t="shared" si="28"/>
        <v>46.59470373534209</v>
      </c>
      <c r="P127" s="62" t="s">
        <v>126</v>
      </c>
      <c r="Q127" s="72">
        <v>12877</v>
      </c>
    </row>
    <row r="128" spans="1:17" ht="14.25" thickBot="1">
      <c r="A128" s="34" t="s">
        <v>127</v>
      </c>
      <c r="B128" s="47">
        <f t="shared" si="33"/>
        <v>0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2</v>
      </c>
      <c r="I128" s="47">
        <v>1</v>
      </c>
      <c r="J128" s="48">
        <v>0</v>
      </c>
      <c r="K128" s="48">
        <v>1</v>
      </c>
      <c r="L128" s="38">
        <f t="shared" si="26"/>
        <v>0</v>
      </c>
      <c r="M128" s="39">
        <f t="shared" si="27"/>
        <v>35.5998576005696</v>
      </c>
      <c r="N128" s="58">
        <f t="shared" si="28"/>
        <v>17.7999288002848</v>
      </c>
      <c r="P128" s="62" t="s">
        <v>127</v>
      </c>
      <c r="Q128" s="72">
        <v>5618</v>
      </c>
    </row>
    <row r="129" spans="1:17" ht="14.25" thickBot="1">
      <c r="A129" s="34" t="s">
        <v>128</v>
      </c>
      <c r="B129" s="47">
        <f t="shared" si="33"/>
        <v>1</v>
      </c>
      <c r="C129" s="47">
        <v>0</v>
      </c>
      <c r="D129" s="47">
        <v>1</v>
      </c>
      <c r="E129" s="47">
        <v>1</v>
      </c>
      <c r="F129" s="47">
        <v>0</v>
      </c>
      <c r="G129" s="47">
        <v>0</v>
      </c>
      <c r="H129" s="47">
        <v>2</v>
      </c>
      <c r="I129" s="47">
        <v>0</v>
      </c>
      <c r="J129" s="48">
        <v>0</v>
      </c>
      <c r="K129" s="48">
        <v>2</v>
      </c>
      <c r="L129" s="38">
        <f t="shared" si="26"/>
        <v>17.674089784376104</v>
      </c>
      <c r="M129" s="39">
        <f t="shared" si="27"/>
        <v>35.34817956875221</v>
      </c>
      <c r="N129" s="58">
        <f t="shared" si="28"/>
        <v>35.34817956875221</v>
      </c>
      <c r="P129" s="62" t="s">
        <v>128</v>
      </c>
      <c r="Q129" s="72">
        <v>5658</v>
      </c>
    </row>
    <row r="130" spans="1:17" ht="14.25" thickBot="1">
      <c r="A130" s="49" t="s">
        <v>129</v>
      </c>
      <c r="B130" s="50">
        <f t="shared" si="33"/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2</v>
      </c>
      <c r="I130" s="50">
        <v>0</v>
      </c>
      <c r="J130" s="51">
        <v>0</v>
      </c>
      <c r="K130" s="51">
        <v>2</v>
      </c>
      <c r="L130" s="53">
        <f t="shared" si="26"/>
        <v>0</v>
      </c>
      <c r="M130" s="54">
        <f t="shared" si="27"/>
        <v>26.72367717797969</v>
      </c>
      <c r="N130" s="59">
        <f t="shared" si="28"/>
        <v>26.72367717797969</v>
      </c>
      <c r="P130" s="66" t="s">
        <v>129</v>
      </c>
      <c r="Q130" s="72">
        <v>7484</v>
      </c>
    </row>
    <row r="131" spans="1:13" ht="13.5">
      <c r="A131" s="60" t="s">
        <v>134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1:13" ht="13.5">
      <c r="A132" s="61" t="s">
        <v>135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1:13" ht="13.5">
      <c r="A133" s="79" t="s">
        <v>130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</row>
  </sheetData>
  <mergeCells count="8">
    <mergeCell ref="B68:K68"/>
    <mergeCell ref="L68:N68"/>
    <mergeCell ref="L70:L71"/>
    <mergeCell ref="A133:M133"/>
    <mergeCell ref="A1:N1"/>
    <mergeCell ref="B3:K3"/>
    <mergeCell ref="L3:N3"/>
    <mergeCell ref="L5:L6"/>
  </mergeCells>
  <printOptions/>
  <pageMargins left="0.75" right="0.75" top="1" bottom="0.7" header="0.512" footer="0.512"/>
  <pageSetup horizontalDpi="600" verticalDpi="600" orientation="portrait" paperSize="9" scale="83" r:id="rId1"/>
  <rowBreaks count="1" manualBreakCount="1">
    <brk id="6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19800137</cp:lastModifiedBy>
  <cp:lastPrinted>2004-02-27T07:55:08Z</cp:lastPrinted>
  <dcterms:created xsi:type="dcterms:W3CDTF">2002-12-13T06:31:18Z</dcterms:created>
  <dcterms:modified xsi:type="dcterms:W3CDTF">2004-02-27T07:57:52Z</dcterms:modified>
  <cp:category/>
  <cp:version/>
  <cp:contentType/>
  <cp:contentStatus/>
</cp:coreProperties>
</file>