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Data\y.shmz31\Desktop\日報さくせい\"/>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F59" i="5" l="1"/>
  <c r="F64" i="5" s="1"/>
  <c r="BF296" i="5"/>
  <c r="G59" i="5"/>
  <c r="G64" i="5" s="1"/>
  <c r="BA296" i="5"/>
  <c r="BJ297" i="5" s="1"/>
  <c r="AS295" i="5"/>
  <c r="BK295" i="5"/>
  <c r="E59" i="5"/>
  <c r="E64" i="5" s="1"/>
  <c r="E65" i="5" s="1"/>
  <c r="I59" i="5"/>
  <c r="I64" i="5" s="1"/>
  <c r="I65" i="5" s="1"/>
  <c r="BB295" i="5"/>
  <c r="BB296" i="5" s="1"/>
  <c r="H59" i="5"/>
  <c r="H64" i="5" s="1"/>
  <c r="H65" i="5" s="1"/>
  <c r="BM297" i="5"/>
  <c r="BI297" i="5"/>
  <c r="BG296" i="5"/>
  <c r="BG297" i="5" s="1"/>
  <c r="BL297" i="5"/>
  <c r="BF297" i="5"/>
  <c r="AN223" i="5"/>
  <c r="AN224" i="5" s="1"/>
  <c r="AU161" i="5"/>
  <c r="AU223" i="5"/>
  <c r="AL99" i="5"/>
  <c r="AH99" i="5"/>
  <c r="AG99" i="5"/>
  <c r="AK99" i="5"/>
  <c r="AF99"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G163" i="5"/>
  <c r="D65" i="5"/>
  <c r="E68" i="5"/>
  <c r="AQ223" i="5" s="1"/>
  <c r="G65" i="5"/>
  <c r="C65" i="5"/>
  <c r="B65" i="5"/>
  <c r="V99" i="5" s="1"/>
  <c r="AE100" i="5" s="1"/>
  <c r="F65" i="5"/>
  <c r="Z99" i="5" s="1"/>
  <c r="AI100" i="5" s="1"/>
  <c r="F68" i="5"/>
  <c r="G68" i="5"/>
  <c r="AS161" i="5" s="1"/>
  <c r="C68" i="5"/>
  <c r="C228" i="5" s="1"/>
  <c r="H68" i="5"/>
  <c r="AT223" i="5" s="1"/>
  <c r="D68" i="5"/>
  <c r="AP223" i="5" s="1"/>
  <c r="I228" i="5"/>
  <c r="O99" i="5"/>
  <c r="S99" i="5"/>
  <c r="R99" i="5"/>
  <c r="N99" i="5"/>
  <c r="Q99" i="5"/>
  <c r="M99" i="5"/>
  <c r="T99" i="5"/>
  <c r="P99" i="5"/>
  <c r="F98" i="5"/>
  <c r="C98" i="5"/>
  <c r="AQ161" i="5" l="1"/>
  <c r="AT161" i="5"/>
  <c r="AO223" i="5"/>
  <c r="AO224" i="5" s="1"/>
  <c r="AS223" i="5"/>
  <c r="BB100" i="5" s="1"/>
  <c r="AO161" i="5"/>
  <c r="BC100" i="5"/>
  <c r="AN225" i="5"/>
  <c r="BK296" i="5"/>
  <c r="BK297" i="5" s="1"/>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X100" i="5"/>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F99" i="5"/>
  <c r="E99" i="5"/>
  <c r="H99" i="5"/>
  <c r="I99" i="5"/>
  <c r="G99" i="5"/>
  <c r="J98" i="5"/>
  <c r="B99" i="5"/>
  <c r="C99" i="5"/>
  <c r="D99" i="5"/>
  <c r="AX101" i="5" l="1"/>
  <c r="G229" i="5"/>
  <c r="Z295" i="5"/>
  <c r="AI296" i="5" s="1"/>
  <c r="AS224" i="5"/>
  <c r="AS225" i="5" s="1"/>
  <c r="AW102" i="5"/>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R296" i="5"/>
  <c r="AQ163" i="5"/>
  <c r="AB295" i="5"/>
  <c r="AB296" i="5" s="1"/>
  <c r="AK295" i="5"/>
  <c r="AQ296" i="5"/>
  <c r="AC295" i="5"/>
  <c r="AC296" i="5" s="1"/>
  <c r="AL295" i="5"/>
  <c r="AJ295" i="5"/>
  <c r="AA295" i="5"/>
  <c r="AO296" i="5"/>
  <c r="X295" i="5"/>
  <c r="AG295" i="5"/>
  <c r="V295" i="5"/>
  <c r="V296" i="5" s="1"/>
  <c r="AE295" i="5"/>
  <c r="AN226" i="5"/>
  <c r="AP225" i="5"/>
  <c r="BH101" i="5"/>
  <c r="AT225" i="5"/>
  <c r="BG101" i="5"/>
  <c r="BG102" i="5" s="1"/>
  <c r="AO225" i="5"/>
  <c r="AX102" i="5" s="1"/>
  <c r="AT163" i="5"/>
  <c r="AR226" i="5"/>
  <c r="AO163" i="5"/>
  <c r="AR164" i="5"/>
  <c r="AU225"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BF103" i="5" l="1"/>
  <c r="BB101" i="5"/>
  <c r="BK102" i="5" s="1"/>
  <c r="AW103" i="5"/>
  <c r="Z296" i="5"/>
  <c r="AI297" i="5" s="1"/>
  <c r="W296" i="5"/>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BJ101" i="5"/>
  <c r="BJ102" i="5" s="1"/>
  <c r="BJ103" i="5" s="1"/>
  <c r="AP226" i="5"/>
  <c r="BF104" i="5"/>
  <c r="AG296" i="5"/>
  <c r="AP296" i="5"/>
  <c r="AO297" i="5"/>
  <c r="AX297" i="5"/>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R102" i="5"/>
  <c r="R296" i="5"/>
  <c r="O102" i="5"/>
  <c r="O296" i="5"/>
  <c r="I165" i="5"/>
  <c r="I295" i="5" s="1"/>
  <c r="Q102" i="5"/>
  <c r="Q296" i="5"/>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AQ297" i="5" l="1"/>
  <c r="AQ298" i="5" s="1"/>
  <c r="Z297" i="5"/>
  <c r="W297" i="5"/>
  <c r="AF298" i="5" s="1"/>
  <c r="AH298" i="5"/>
  <c r="AB102" i="5"/>
  <c r="AK103" i="5" s="1"/>
  <c r="X102" i="5"/>
  <c r="X103" i="5" s="1"/>
  <c r="AG102" i="5"/>
  <c r="AP227" i="5" s="1"/>
  <c r="AA102" i="5"/>
  <c r="AA103" i="5" s="1"/>
  <c r="AY103" i="5"/>
  <c r="AH103" i="5"/>
  <c r="AH104" i="5" s="1"/>
  <c r="X297" i="5"/>
  <c r="AG297" i="5"/>
  <c r="AA297" i="5"/>
  <c r="BB103" i="5"/>
  <c r="AJ297" i="5"/>
  <c r="BI103" i="5"/>
  <c r="AO298" i="5"/>
  <c r="W103" i="5"/>
  <c r="AF103" i="5"/>
  <c r="AQ226" i="5"/>
  <c r="AQ164" i="5"/>
  <c r="AQ165" i="5" s="1"/>
  <c r="AR298" i="5"/>
  <c r="D296" i="5"/>
  <c r="AL298" i="5"/>
  <c r="BH103" i="5"/>
  <c r="AT165" i="5"/>
  <c r="BQ103" i="5"/>
  <c r="AK298" i="5"/>
  <c r="AT227" i="5"/>
  <c r="V298" i="5"/>
  <c r="Y298" i="5"/>
  <c r="AE298" i="5"/>
  <c r="AU164" i="5"/>
  <c r="AU165" i="5" s="1"/>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W104" i="5"/>
  <c r="BA104" i="5"/>
  <c r="BK103" i="5"/>
  <c r="BT103" i="5"/>
  <c r="BC103" i="5"/>
  <c r="BL103" i="5"/>
  <c r="Z103" i="5"/>
  <c r="AI104" i="5" s="1"/>
  <c r="V104" i="5"/>
  <c r="I166" i="5"/>
  <c r="I296" i="5" s="1"/>
  <c r="J295" i="5"/>
  <c r="B296" i="5"/>
  <c r="N103" i="5"/>
  <c r="N297" i="5"/>
  <c r="R103" i="5"/>
  <c r="R297" i="5"/>
  <c r="P104" i="5"/>
  <c r="P298" i="5"/>
  <c r="T104" i="5"/>
  <c r="T298" i="5"/>
  <c r="Q103" i="5"/>
  <c r="Q297" i="5"/>
  <c r="Z298" i="5" s="1"/>
  <c r="O103" i="5"/>
  <c r="O297" i="5"/>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Q299" i="5" l="1"/>
  <c r="AJ103" i="5"/>
  <c r="AJ104" i="5" s="1"/>
  <c r="X298" i="5"/>
  <c r="W298" i="5"/>
  <c r="AF299" i="5" s="1"/>
  <c r="AH299" i="5"/>
  <c r="AQ300" i="5" s="1"/>
  <c r="AP165" i="5"/>
  <c r="D167" i="5"/>
  <c r="D297" i="5" s="1"/>
  <c r="AG103" i="5"/>
  <c r="AP228" i="5" s="1"/>
  <c r="BH104" i="5"/>
  <c r="AQ166" i="5"/>
  <c r="AG298" i="5"/>
  <c r="AG299" i="5" s="1"/>
  <c r="W104" i="5"/>
  <c r="BK104" i="5"/>
  <c r="AP298" i="5"/>
  <c r="AF104" i="5"/>
  <c r="AS298" i="5"/>
  <c r="AO166" i="5"/>
  <c r="AY104" i="5"/>
  <c r="AJ298" i="5"/>
  <c r="AA298" i="5"/>
  <c r="AZ300" i="5"/>
  <c r="V299" i="5"/>
  <c r="BR104" i="5"/>
  <c r="AX299" i="5"/>
  <c r="AE299" i="5"/>
  <c r="AU166" i="5"/>
  <c r="AU299" i="5"/>
  <c r="AO228" i="5"/>
  <c r="AH105" i="5"/>
  <c r="AB104" i="5"/>
  <c r="BA299" i="5"/>
  <c r="Y299" i="5"/>
  <c r="AQ227" i="5"/>
  <c r="AQ228" i="5" s="1"/>
  <c r="AQ229" i="5" s="1"/>
  <c r="AQ230" i="5" s="1"/>
  <c r="AZ103" i="5"/>
  <c r="AC299" i="5"/>
  <c r="BQ104" i="5"/>
  <c r="BI299" i="5"/>
  <c r="BI300" i="5" s="1"/>
  <c r="AQ167" i="5"/>
  <c r="AT299" i="5"/>
  <c r="BC104" i="5"/>
  <c r="BS105" i="5"/>
  <c r="AN299" i="5"/>
  <c r="AA104" i="5"/>
  <c r="V105" i="5"/>
  <c r="BJ299" i="5"/>
  <c r="BB104" i="5"/>
  <c r="AL299" i="5"/>
  <c r="AI299" i="5"/>
  <c r="AK299" i="5"/>
  <c r="Y105" i="5"/>
  <c r="AO299" i="5"/>
  <c r="BG299" i="5"/>
  <c r="AR299" i="5"/>
  <c r="BD103" i="5"/>
  <c r="BD104" i="5" s="1"/>
  <c r="AX103" i="5"/>
  <c r="AX104" i="5" s="1"/>
  <c r="I167" i="5"/>
  <c r="I297" i="5" s="1"/>
  <c r="I232" i="5"/>
  <c r="AK104" i="5"/>
  <c r="BT104" i="5"/>
  <c r="AE105" i="5"/>
  <c r="AY298" i="5"/>
  <c r="BH298" i="5"/>
  <c r="AW298" i="5"/>
  <c r="AW299" i="5" s="1"/>
  <c r="BF298" i="5"/>
  <c r="BD298" i="5"/>
  <c r="BD299" i="5" s="1"/>
  <c r="BM298"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S104" i="5"/>
  <c r="S298" i="5"/>
  <c r="AB299" i="5" s="1"/>
  <c r="T105" i="5"/>
  <c r="T299" i="5"/>
  <c r="R104" i="5"/>
  <c r="R298" i="5"/>
  <c r="Q104" i="5"/>
  <c r="Q298" i="5"/>
  <c r="Z299" i="5" s="1"/>
  <c r="B167" i="5"/>
  <c r="B297" i="5" s="1"/>
  <c r="M105" i="5"/>
  <c r="M299" i="5"/>
  <c r="O104" i="5"/>
  <c r="O298" i="5"/>
  <c r="E232" i="5"/>
  <c r="F233" i="5"/>
  <c r="F167" i="5"/>
  <c r="F297" i="5" s="1"/>
  <c r="F232" i="5"/>
  <c r="H167" i="5"/>
  <c r="H297" i="5" s="1"/>
  <c r="C167" i="5"/>
  <c r="C297" i="5" s="1"/>
  <c r="E167" i="5"/>
  <c r="E297" i="5" s="1"/>
  <c r="G167" i="5"/>
  <c r="G297" i="5" s="1"/>
  <c r="G232" i="5"/>
  <c r="C232" i="5"/>
  <c r="D233" i="5"/>
  <c r="I103" i="5"/>
  <c r="H103" i="5"/>
  <c r="F103" i="5"/>
  <c r="C103" i="5"/>
  <c r="H232" i="5"/>
  <c r="B232" i="5"/>
  <c r="G103" i="5"/>
  <c r="E103" i="5"/>
  <c r="B103" i="5"/>
  <c r="D103" i="5"/>
  <c r="J231" i="5"/>
  <c r="J102" i="5"/>
  <c r="J166" i="5"/>
  <c r="AS166" i="5" l="1"/>
  <c r="X299" i="5"/>
  <c r="AS228" i="5"/>
  <c r="AS229" i="5" s="1"/>
  <c r="W299" i="5"/>
  <c r="AF300" i="5" s="1"/>
  <c r="AS167" i="5"/>
  <c r="AE300" i="5"/>
  <c r="AG104" i="5"/>
  <c r="AG105" i="5" s="1"/>
  <c r="BH105" i="5"/>
  <c r="AH300" i="5"/>
  <c r="AQ301" i="5" s="1"/>
  <c r="D168" i="5"/>
  <c r="AP166" i="5"/>
  <c r="D169" i="5" s="1"/>
  <c r="BQ105" i="5"/>
  <c r="AY299" i="5"/>
  <c r="BT105" i="5"/>
  <c r="AP299" i="5"/>
  <c r="AP300" i="5" s="1"/>
  <c r="AO167" i="5"/>
  <c r="W105" i="5"/>
  <c r="BB299" i="5"/>
  <c r="BB105" i="5"/>
  <c r="AJ105" i="5"/>
  <c r="AF105" i="5"/>
  <c r="AO229" i="5"/>
  <c r="AY105" i="5"/>
  <c r="AS299" i="5"/>
  <c r="AJ299" i="5"/>
  <c r="AK105" i="5"/>
  <c r="AX105" i="5"/>
  <c r="AA299" i="5"/>
  <c r="Y300" i="5"/>
  <c r="BI301" i="5"/>
  <c r="AN300" i="5"/>
  <c r="V300" i="5"/>
  <c r="AE301" i="5" s="1"/>
  <c r="AR300" i="5"/>
  <c r="AH106" i="5"/>
  <c r="AQ231" i="5" s="1"/>
  <c r="AQ168" i="5"/>
  <c r="AB105" i="5"/>
  <c r="BG300" i="5"/>
  <c r="BD300" i="5"/>
  <c r="AC300" i="5"/>
  <c r="AO300" i="5"/>
  <c r="AL300" i="5"/>
  <c r="BJ300" i="5"/>
  <c r="AA105" i="5"/>
  <c r="AZ104" i="5"/>
  <c r="AZ105" i="5" s="1"/>
  <c r="AZ106" i="5" s="1"/>
  <c r="AZ107" i="5" s="1"/>
  <c r="BI104" i="5"/>
  <c r="BC300" i="5"/>
  <c r="V106" i="5"/>
  <c r="BA106" i="5"/>
  <c r="AU300" i="5"/>
  <c r="BL299" i="5"/>
  <c r="BL300" i="5" s="1"/>
  <c r="BL301" i="5" s="1"/>
  <c r="BF299" i="5"/>
  <c r="BF300" i="5" s="1"/>
  <c r="BM299" i="5"/>
  <c r="BM300" i="5" s="1"/>
  <c r="AW300" i="5"/>
  <c r="BL105" i="5"/>
  <c r="BK105" i="5"/>
  <c r="D298" i="5"/>
  <c r="AU229" i="5"/>
  <c r="AU230" i="5" s="1"/>
  <c r="BK299" i="5"/>
  <c r="AE106" i="5"/>
  <c r="BU105" i="5"/>
  <c r="AN168" i="5"/>
  <c r="AT229" i="5"/>
  <c r="AK300" i="5"/>
  <c r="AT167" i="5"/>
  <c r="Y106" i="5"/>
  <c r="X105" i="5"/>
  <c r="I168" i="5"/>
  <c r="I298" i="5" s="1"/>
  <c r="BA300" i="5"/>
  <c r="BG104" i="5"/>
  <c r="BG105" i="5" s="1"/>
  <c r="AI300" i="5"/>
  <c r="BM104" i="5"/>
  <c r="BM105" i="5" s="1"/>
  <c r="AX300" i="5"/>
  <c r="AZ301" i="5"/>
  <c r="I233" i="5"/>
  <c r="AG300" i="5"/>
  <c r="AT300" i="5"/>
  <c r="BH299" i="5"/>
  <c r="AN230" i="5"/>
  <c r="BJ106" i="5"/>
  <c r="BD105" i="5"/>
  <c r="BS106" i="5"/>
  <c r="BO106" i="5"/>
  <c r="BC105" i="5"/>
  <c r="AW105" i="5"/>
  <c r="AW106" i="5" s="1"/>
  <c r="AL106" i="5"/>
  <c r="AU167" i="5"/>
  <c r="AU168" i="5" s="1"/>
  <c r="AR168" i="5"/>
  <c r="AR230" i="5"/>
  <c r="Z105" i="5"/>
  <c r="AI106" i="5" s="1"/>
  <c r="AC106" i="5"/>
  <c r="B168" i="5"/>
  <c r="B298" i="5" s="1"/>
  <c r="J297" i="5"/>
  <c r="H168" i="5"/>
  <c r="H298" i="5" s="1"/>
  <c r="T106" i="5"/>
  <c r="T300" i="5"/>
  <c r="M106" i="5"/>
  <c r="M300" i="5"/>
  <c r="O105" i="5"/>
  <c r="O299" i="5"/>
  <c r="X300" i="5" s="1"/>
  <c r="N105" i="5"/>
  <c r="N299" i="5"/>
  <c r="Q105" i="5"/>
  <c r="Q299" i="5"/>
  <c r="Z300" i="5" s="1"/>
  <c r="S105" i="5"/>
  <c r="S299" i="5"/>
  <c r="AB300" i="5" s="1"/>
  <c r="P106" i="5"/>
  <c r="P300" i="5"/>
  <c r="R105" i="5"/>
  <c r="R299" i="5"/>
  <c r="E233" i="5"/>
  <c r="C168" i="5"/>
  <c r="C298" i="5" s="1"/>
  <c r="F168" i="5"/>
  <c r="F298" i="5" s="1"/>
  <c r="E168" i="5"/>
  <c r="E298" i="5" s="1"/>
  <c r="G168" i="5"/>
  <c r="G298" i="5" s="1"/>
  <c r="G233" i="5"/>
  <c r="D234" i="5"/>
  <c r="J232" i="5"/>
  <c r="H79" i="5" s="1"/>
  <c r="J167" i="5"/>
  <c r="C79" i="5" s="1"/>
  <c r="C233" i="5"/>
  <c r="C104" i="5"/>
  <c r="H104" i="5"/>
  <c r="D104" i="5"/>
  <c r="J103" i="5"/>
  <c r="G104" i="5"/>
  <c r="F104" i="5"/>
  <c r="E104" i="5"/>
  <c r="B233" i="5"/>
  <c r="B104" i="5"/>
  <c r="H233" i="5"/>
  <c r="I104" i="5"/>
  <c r="BQ106" i="5" l="1"/>
  <c r="W300" i="5"/>
  <c r="AT168" i="5"/>
  <c r="AP229" i="5"/>
  <c r="AY106" i="5" s="1"/>
  <c r="BH107" i="5" s="1"/>
  <c r="BH106" i="5"/>
  <c r="BQ107" i="5" s="1"/>
  <c r="AS168" i="5"/>
  <c r="AN301" i="5"/>
  <c r="AF106" i="5"/>
  <c r="AX106" i="5"/>
  <c r="W106" i="5"/>
  <c r="AH301" i="5"/>
  <c r="AQ302" i="5" s="1"/>
  <c r="AP167" i="5"/>
  <c r="AP168" i="5" s="1"/>
  <c r="BH300" i="5"/>
  <c r="BK300" i="5"/>
  <c r="BB300" i="5"/>
  <c r="AY300" i="5"/>
  <c r="AY301" i="5" s="1"/>
  <c r="AO168" i="5"/>
  <c r="BU106" i="5"/>
  <c r="AJ106" i="5"/>
  <c r="AO230" i="5"/>
  <c r="BK106" i="5"/>
  <c r="AS230" i="5"/>
  <c r="BG106" i="5"/>
  <c r="AS300" i="5"/>
  <c r="BB106" i="5"/>
  <c r="AK106" i="5"/>
  <c r="AT169" i="5" s="1"/>
  <c r="AJ300" i="5"/>
  <c r="AN169" i="5"/>
  <c r="AA300" i="5"/>
  <c r="V301" i="5"/>
  <c r="AE302" i="5" s="1"/>
  <c r="AB106" i="5"/>
  <c r="BT106" i="5"/>
  <c r="BD301" i="5"/>
  <c r="AC301" i="5"/>
  <c r="BA107" i="5"/>
  <c r="AT230" i="5"/>
  <c r="AW301" i="5"/>
  <c r="AL301" i="5"/>
  <c r="AR301" i="5"/>
  <c r="Y301" i="5"/>
  <c r="AU301" i="5"/>
  <c r="BD302" i="5" s="1"/>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AT301" i="5"/>
  <c r="BS107" i="5"/>
  <c r="X106" i="5"/>
  <c r="BG301" i="5"/>
  <c r="AG106" i="5"/>
  <c r="BP105" i="5"/>
  <c r="BP106" i="5" s="1"/>
  <c r="BV105" i="5"/>
  <c r="BV106" i="5" s="1"/>
  <c r="Y107" i="5"/>
  <c r="I234" i="5"/>
  <c r="AI301" i="5"/>
  <c r="BI302" i="5"/>
  <c r="AG301" i="5"/>
  <c r="I169" i="5"/>
  <c r="I299" i="5" s="1"/>
  <c r="AK301" i="5"/>
  <c r="D299" i="5"/>
  <c r="AW107" i="5"/>
  <c r="AP301" i="5"/>
  <c r="BA301" i="5"/>
  <c r="BJ301" i="5"/>
  <c r="AN302" i="5"/>
  <c r="AF301" i="5"/>
  <c r="AL107" i="5"/>
  <c r="AU169" i="5"/>
  <c r="AP230" i="5"/>
  <c r="BM106" i="5"/>
  <c r="AU231"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N300" i="5"/>
  <c r="W301" i="5" s="1"/>
  <c r="C85" i="5"/>
  <c r="C91" i="5"/>
  <c r="B169" i="5"/>
  <c r="B299" i="5" s="1"/>
  <c r="F234" i="5"/>
  <c r="E234" i="5"/>
  <c r="F169" i="5"/>
  <c r="F299" i="5" s="1"/>
  <c r="C169" i="5"/>
  <c r="C299" i="5" s="1"/>
  <c r="E169" i="5"/>
  <c r="E299" i="5" s="1"/>
  <c r="G169" i="5"/>
  <c r="G299" i="5" s="1"/>
  <c r="G234" i="5"/>
  <c r="J233" i="5"/>
  <c r="B105" i="5"/>
  <c r="I105" i="5"/>
  <c r="J104" i="5"/>
  <c r="F105" i="5"/>
  <c r="D105" i="5"/>
  <c r="B234" i="5"/>
  <c r="H234" i="5"/>
  <c r="J168" i="5"/>
  <c r="E105" i="5"/>
  <c r="H105" i="5"/>
  <c r="C105" i="5"/>
  <c r="C234" i="5"/>
  <c r="G105" i="5"/>
  <c r="AS169" i="5" l="1"/>
  <c r="AW302" i="5"/>
  <c r="AF107" i="5"/>
  <c r="AO169" i="5"/>
  <c r="AO170" i="5" s="1"/>
  <c r="W107" i="5"/>
  <c r="BT107" i="5"/>
  <c r="D170" i="5"/>
  <c r="D300" i="5" s="1"/>
  <c r="BK301" i="5"/>
  <c r="BG107" i="5"/>
  <c r="AX107" i="5"/>
  <c r="BH301" i="5"/>
  <c r="AP169" i="5"/>
  <c r="AH302" i="5"/>
  <c r="AQ303" i="5" s="1"/>
  <c r="AJ107" i="5"/>
  <c r="BB301" i="5"/>
  <c r="BK107" i="5"/>
  <c r="AO231" i="5"/>
  <c r="AC302" i="5"/>
  <c r="AP231" i="5"/>
  <c r="BB107" i="5"/>
  <c r="AY302" i="5"/>
  <c r="BP107" i="5"/>
  <c r="AS231" i="5"/>
  <c r="BM302" i="5"/>
  <c r="BM303" i="5" s="1"/>
  <c r="AT231" i="5"/>
  <c r="AK107" i="5"/>
  <c r="BF302" i="5"/>
  <c r="BF303" i="5" s="1"/>
  <c r="AS301" i="5"/>
  <c r="AT302" i="5"/>
  <c r="AN170" i="5"/>
  <c r="AJ301" i="5"/>
  <c r="AL302" i="5"/>
  <c r="AA301" i="5"/>
  <c r="V302" i="5"/>
  <c r="AE303" i="5" s="1"/>
  <c r="AB107" i="5"/>
  <c r="BA302" i="5"/>
  <c r="BC107" i="5"/>
  <c r="BJ108" i="5"/>
  <c r="BI303" i="5"/>
  <c r="V108" i="5"/>
  <c r="Y302" i="5"/>
  <c r="AR302" i="5"/>
  <c r="BH302" i="5"/>
  <c r="AU302" i="5"/>
  <c r="BD303" i="5" s="1"/>
  <c r="BM107" i="5"/>
  <c r="BM108" i="5" s="1"/>
  <c r="AG107" i="5"/>
  <c r="BI109" i="5"/>
  <c r="AX302" i="5"/>
  <c r="AZ109" i="5"/>
  <c r="X107" i="5"/>
  <c r="AH108" i="5"/>
  <c r="AQ233" i="5" s="1"/>
  <c r="BS108" i="5"/>
  <c r="AW108" i="5"/>
  <c r="AQ170" i="5"/>
  <c r="AE108" i="5"/>
  <c r="AN232" i="5"/>
  <c r="BG302" i="5"/>
  <c r="BC302" i="5"/>
  <c r="BL303" i="5" s="1"/>
  <c r="AU170" i="5"/>
  <c r="AA107" i="5"/>
  <c r="BR106" i="5"/>
  <c r="BR107" i="5" s="1"/>
  <c r="BR108" i="5" s="1"/>
  <c r="BR109" i="5" s="1"/>
  <c r="Y108" i="5"/>
  <c r="AZ303" i="5"/>
  <c r="I170" i="5"/>
  <c r="I300" i="5" s="1"/>
  <c r="BF108" i="5"/>
  <c r="BJ302" i="5"/>
  <c r="AL108" i="5"/>
  <c r="AG302" i="5"/>
  <c r="AF302" i="5"/>
  <c r="AY107" i="5"/>
  <c r="AO302" i="5"/>
  <c r="AN303" i="5"/>
  <c r="AW303" i="5"/>
  <c r="AP302"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AS170" i="5" l="1"/>
  <c r="AF108" i="5"/>
  <c r="W108" i="5"/>
  <c r="BT108" i="5"/>
  <c r="AX108" i="5"/>
  <c r="BK302" i="5"/>
  <c r="AP170" i="5"/>
  <c r="BG108" i="5"/>
  <c r="AH303" i="5"/>
  <c r="AQ304" i="5" s="1"/>
  <c r="BP108" i="5"/>
  <c r="AJ108" i="5"/>
  <c r="AS171" i="5" s="1"/>
  <c r="AO232" i="5"/>
  <c r="BH303" i="5"/>
  <c r="AL303" i="5"/>
  <c r="BB302" i="5"/>
  <c r="BK108" i="5"/>
  <c r="AT232" i="5"/>
  <c r="BB108" i="5"/>
  <c r="AC303" i="5"/>
  <c r="AB108" i="5"/>
  <c r="BC108" i="5"/>
  <c r="AY108" i="5"/>
  <c r="AS302" i="5"/>
  <c r="BA303" i="5"/>
  <c r="AS232" i="5"/>
  <c r="V109" i="5"/>
  <c r="BL108" i="5"/>
  <c r="AE109" i="5"/>
  <c r="BJ303" i="5"/>
  <c r="AU303" i="5"/>
  <c r="BD304" i="5" s="1"/>
  <c r="AT170" i="5"/>
  <c r="AK108" i="5"/>
  <c r="AT303" i="5"/>
  <c r="BV108" i="5"/>
  <c r="BV109" i="5" s="1"/>
  <c r="AJ302" i="5"/>
  <c r="V303" i="5"/>
  <c r="AE304" i="5" s="1"/>
  <c r="AO303" i="5"/>
  <c r="AA302" i="5"/>
  <c r="BS109" i="5"/>
  <c r="BG303" i="5"/>
  <c r="AH109" i="5"/>
  <c r="AQ234" i="5" s="1"/>
  <c r="Y303" i="5"/>
  <c r="BM304" i="5"/>
  <c r="AR303" i="5"/>
  <c r="BA304" i="5" s="1"/>
  <c r="AG108" i="5"/>
  <c r="BI110" i="5"/>
  <c r="BA109" i="5"/>
  <c r="AP232" i="5"/>
  <c r="X108" i="5"/>
  <c r="BR110" i="5"/>
  <c r="BF109" i="5"/>
  <c r="AQ171" i="5"/>
  <c r="BC303" i="5"/>
  <c r="BC304" i="5" s="1"/>
  <c r="AO171" i="5"/>
  <c r="AN171" i="5"/>
  <c r="AN233" i="5"/>
  <c r="AU171" i="5"/>
  <c r="AZ304" i="5"/>
  <c r="AW109" i="5"/>
  <c r="AA108" i="5"/>
  <c r="BI304" i="5"/>
  <c r="AP303" i="5"/>
  <c r="AX303" i="5"/>
  <c r="BO109" i="5"/>
  <c r="AU233" i="5"/>
  <c r="AW304" i="5"/>
  <c r="Y109" i="5"/>
  <c r="AN304" i="5"/>
  <c r="AZ110" i="5"/>
  <c r="BF304" i="5"/>
  <c r="AL109" i="5"/>
  <c r="BU108" i="5"/>
  <c r="AF109" i="5"/>
  <c r="AK303" i="5"/>
  <c r="AY303" i="5"/>
  <c r="AG303" i="5"/>
  <c r="BH108" i="5"/>
  <c r="AI303" i="5"/>
  <c r="AF303" i="5"/>
  <c r="BJ109" i="5"/>
  <c r="AR171" i="5"/>
  <c r="BD109" i="5"/>
  <c r="BM109" i="5"/>
  <c r="AR233" i="5"/>
  <c r="B171" i="5"/>
  <c r="B301" i="5" s="1"/>
  <c r="H171" i="5"/>
  <c r="H301" i="5" s="1"/>
  <c r="Z108" i="5"/>
  <c r="AI109" i="5" s="1"/>
  <c r="AC109" i="5"/>
  <c r="D171" i="5"/>
  <c r="D301" i="5" s="1"/>
  <c r="C172" i="5"/>
  <c r="C302" i="5" s="1"/>
  <c r="J300" i="5"/>
  <c r="N79" i="5" s="1"/>
  <c r="T109" i="5"/>
  <c r="T303" i="5"/>
  <c r="S108" i="5"/>
  <c r="S302" i="5"/>
  <c r="AB303" i="5" s="1"/>
  <c r="Q108" i="5"/>
  <c r="Q302" i="5"/>
  <c r="Z303" i="5" s="1"/>
  <c r="N108" i="5"/>
  <c r="W109" i="5" s="1"/>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BP109" i="5" l="1"/>
  <c r="BT109" i="5"/>
  <c r="BG109" i="5"/>
  <c r="BK303" i="5"/>
  <c r="AP171" i="5"/>
  <c r="AJ109" i="5"/>
  <c r="AS172" i="5" s="1"/>
  <c r="AX109" i="5"/>
  <c r="BG110" i="5" s="1"/>
  <c r="AT233" i="5"/>
  <c r="AO233" i="5"/>
  <c r="AO234" i="5" s="1"/>
  <c r="AL304" i="5"/>
  <c r="AH304" i="5"/>
  <c r="AQ305" i="5" s="1"/>
  <c r="AC304" i="5"/>
  <c r="BK109" i="5"/>
  <c r="BB303" i="5"/>
  <c r="AB109" i="5"/>
  <c r="AN172" i="5"/>
  <c r="BB109" i="5"/>
  <c r="BC109" i="5"/>
  <c r="BL109" i="5"/>
  <c r="AS233" i="5"/>
  <c r="AO304" i="5"/>
  <c r="AY109" i="5"/>
  <c r="BU109" i="5"/>
  <c r="BH109" i="5"/>
  <c r="AS303" i="5"/>
  <c r="BJ304" i="5"/>
  <c r="BJ305" i="5" s="1"/>
  <c r="AT304" i="5"/>
  <c r="BC305" i="5" s="1"/>
  <c r="AQ172" i="5"/>
  <c r="AU304" i="5"/>
  <c r="BM305" i="5"/>
  <c r="V110" i="5"/>
  <c r="BR111" i="5"/>
  <c r="AU234" i="5"/>
  <c r="AE110" i="5"/>
  <c r="AK109" i="5"/>
  <c r="AN234" i="5"/>
  <c r="AG109" i="5"/>
  <c r="AP172" i="5" s="1"/>
  <c r="AA303" i="5"/>
  <c r="BO110" i="5"/>
  <c r="AT171" i="5"/>
  <c r="BJ110" i="5"/>
  <c r="BF110" i="5"/>
  <c r="V304" i="5"/>
  <c r="AE305" i="5" s="1"/>
  <c r="BA110" i="5"/>
  <c r="AR304" i="5"/>
  <c r="BA305" i="5" s="1"/>
  <c r="AH110" i="5"/>
  <c r="AX304" i="5"/>
  <c r="AJ303" i="5"/>
  <c r="AP233" i="5"/>
  <c r="AW110" i="5"/>
  <c r="Y304" i="5"/>
  <c r="BG304" i="5"/>
  <c r="BF305" i="5"/>
  <c r="BI111" i="5"/>
  <c r="X109" i="5"/>
  <c r="BL304" i="5"/>
  <c r="BL305" i="5" s="1"/>
  <c r="AO172" i="5"/>
  <c r="BI305" i="5"/>
  <c r="AP304" i="5"/>
  <c r="Y110" i="5"/>
  <c r="AA109" i="5"/>
  <c r="AW305" i="5"/>
  <c r="AU172" i="5"/>
  <c r="AN305" i="5"/>
  <c r="AZ111" i="5"/>
  <c r="BD110" i="5"/>
  <c r="AF110" i="5"/>
  <c r="AZ305" i="5"/>
  <c r="AY304" i="5"/>
  <c r="BH304" i="5"/>
  <c r="AC110" i="5"/>
  <c r="AF304" i="5"/>
  <c r="BP110" i="5"/>
  <c r="BS110" i="5"/>
  <c r="AI304" i="5"/>
  <c r="AG304" i="5"/>
  <c r="AK304" i="5"/>
  <c r="BQ109" i="5"/>
  <c r="AL110" i="5"/>
  <c r="AR234" i="5"/>
  <c r="BM110" i="5"/>
  <c r="BV110" i="5"/>
  <c r="AR172" i="5"/>
  <c r="Z109" i="5"/>
  <c r="AI110" i="5" s="1"/>
  <c r="B172" i="5"/>
  <c r="B302" i="5" s="1"/>
  <c r="J301" i="5"/>
  <c r="N109" i="5"/>
  <c r="W110" i="5" s="1"/>
  <c r="N303" i="5"/>
  <c r="W304" i="5" s="1"/>
  <c r="M110" i="5"/>
  <c r="M304" i="5"/>
  <c r="Q109" i="5"/>
  <c r="Q303" i="5"/>
  <c r="Z304" i="5" s="1"/>
  <c r="T110" i="5"/>
  <c r="T304" i="5"/>
  <c r="S109" i="5"/>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BT110" i="5" l="1"/>
  <c r="BK304" i="5"/>
  <c r="AJ110" i="5"/>
  <c r="AU305" i="5"/>
  <c r="AS234" i="5"/>
  <c r="AL305" i="5"/>
  <c r="AX110" i="5"/>
  <c r="BG111" i="5" s="1"/>
  <c r="AT234" i="5"/>
  <c r="AH305" i="5"/>
  <c r="AQ306" i="5" s="1"/>
  <c r="AC305" i="5"/>
  <c r="AL306" i="5" s="1"/>
  <c r="BU110" i="5"/>
  <c r="BB304" i="5"/>
  <c r="BK305" i="5" s="1"/>
  <c r="BD305" i="5"/>
  <c r="BD306" i="5" s="1"/>
  <c r="V111" i="5"/>
  <c r="AB110" i="5"/>
  <c r="BL110" i="5"/>
  <c r="BB110" i="5"/>
  <c r="BK110" i="5"/>
  <c r="BT111" i="5" s="1"/>
  <c r="BC110" i="5"/>
  <c r="AG110" i="5"/>
  <c r="AP173" i="5" s="1"/>
  <c r="AS304" i="5"/>
  <c r="AY110" i="5"/>
  <c r="AN235" i="5"/>
  <c r="BH110" i="5"/>
  <c r="BD111" i="5"/>
  <c r="AX305" i="5"/>
  <c r="AT305" i="5"/>
  <c r="BC306" i="5" s="1"/>
  <c r="BR112" i="5"/>
  <c r="AW111" i="5"/>
  <c r="AE111" i="5"/>
  <c r="AE112" i="5" s="1"/>
  <c r="BP111" i="5"/>
  <c r="BP112" i="5" s="1"/>
  <c r="BQ110" i="5"/>
  <c r="BQ111" i="5" s="1"/>
  <c r="AQ173" i="5"/>
  <c r="BI112" i="5"/>
  <c r="AN173" i="5"/>
  <c r="BO111" i="5"/>
  <c r="AK110" i="5"/>
  <c r="AT235" i="5" s="1"/>
  <c r="AT172" i="5"/>
  <c r="AA304" i="5"/>
  <c r="AS173" i="5"/>
  <c r="BJ111" i="5"/>
  <c r="BS111" i="5"/>
  <c r="AP234" i="5"/>
  <c r="BF111" i="5"/>
  <c r="BG305" i="5"/>
  <c r="AP305" i="5"/>
  <c r="AH111" i="5"/>
  <c r="V305" i="5"/>
  <c r="AE306" i="5" s="1"/>
  <c r="AQ235" i="5"/>
  <c r="BF306" i="5"/>
  <c r="AJ304" i="5"/>
  <c r="X110" i="5"/>
  <c r="Y305" i="5"/>
  <c r="AH306" i="5" s="1"/>
  <c r="AN306" i="5"/>
  <c r="AY305" i="5"/>
  <c r="Y111" i="5"/>
  <c r="AO173" i="5"/>
  <c r="AF111" i="5"/>
  <c r="BM111" i="5"/>
  <c r="AA110" i="5"/>
  <c r="AJ111" i="5" s="1"/>
  <c r="AS235" i="5"/>
  <c r="BJ306" i="5"/>
  <c r="AW306" i="5"/>
  <c r="AO235" i="5"/>
  <c r="BL306" i="5"/>
  <c r="BH305" i="5"/>
  <c r="BV111" i="5"/>
  <c r="AC111" i="5"/>
  <c r="AI305" i="5"/>
  <c r="AR305" i="5"/>
  <c r="AF305" i="5"/>
  <c r="AZ306" i="5"/>
  <c r="BI306" i="5"/>
  <c r="AK305" i="5"/>
  <c r="AO305" i="5"/>
  <c r="AG305" i="5"/>
  <c r="AR173" i="5"/>
  <c r="AR235" i="5"/>
  <c r="AL111" i="5"/>
  <c r="AU235" i="5"/>
  <c r="BA111" i="5"/>
  <c r="AU173" i="5"/>
  <c r="Z110" i="5"/>
  <c r="AI111" i="5" s="1"/>
  <c r="C173" i="5"/>
  <c r="C303" i="5" s="1"/>
  <c r="B303" i="5"/>
  <c r="J302" i="5"/>
  <c r="S110" i="5"/>
  <c r="S304" i="5"/>
  <c r="AB305" i="5" s="1"/>
  <c r="P111" i="5"/>
  <c r="P305" i="5"/>
  <c r="N110" i="5"/>
  <c r="W111" i="5" s="1"/>
  <c r="N304" i="5"/>
  <c r="W305" i="5" s="1"/>
  <c r="Q110" i="5"/>
  <c r="Q304" i="5"/>
  <c r="Z305" i="5" s="1"/>
  <c r="F173" i="5"/>
  <c r="F303" i="5" s="1"/>
  <c r="T111" i="5"/>
  <c r="T305" i="5"/>
  <c r="O110" i="5"/>
  <c r="O304" i="5"/>
  <c r="X305" i="5" s="1"/>
  <c r="R110" i="5"/>
  <c r="R304" i="5"/>
  <c r="M111" i="5"/>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AU306" i="5" l="1"/>
  <c r="AX111" i="5"/>
  <c r="BG112" i="5" s="1"/>
  <c r="BC111" i="5"/>
  <c r="AC306" i="5"/>
  <c r="AL307" i="5" s="1"/>
  <c r="BU111" i="5"/>
  <c r="BG306" i="5"/>
  <c r="BM306" i="5"/>
  <c r="BM307" i="5" s="1"/>
  <c r="BH111" i="5"/>
  <c r="AY111" i="5"/>
  <c r="V112" i="5"/>
  <c r="AE113" i="5" s="1"/>
  <c r="BB305" i="5"/>
  <c r="BK306" i="5" s="1"/>
  <c r="AN236" i="5"/>
  <c r="AN237" i="5" s="1"/>
  <c r="AB111" i="5"/>
  <c r="AG111" i="5"/>
  <c r="AP174" i="5" s="1"/>
  <c r="BL111" i="5"/>
  <c r="BL112" i="5" s="1"/>
  <c r="BK111" i="5"/>
  <c r="BT112" i="5" s="1"/>
  <c r="BB111" i="5"/>
  <c r="BB112" i="5" s="1"/>
  <c r="AW112" i="5"/>
  <c r="AH112" i="5"/>
  <c r="BR113" i="5"/>
  <c r="BM112" i="5"/>
  <c r="AS174" i="5"/>
  <c r="BO112" i="5"/>
  <c r="AQ174" i="5"/>
  <c r="BF112" i="5"/>
  <c r="BH306" i="5"/>
  <c r="AN174" i="5"/>
  <c r="AN175" i="5" s="1"/>
  <c r="AP235" i="5"/>
  <c r="AY306" i="5"/>
  <c r="BF307" i="5"/>
  <c r="AA305" i="5"/>
  <c r="BV112" i="5"/>
  <c r="AO236" i="5"/>
  <c r="AJ305" i="5"/>
  <c r="BS112" i="5"/>
  <c r="AS305" i="5"/>
  <c r="BC112" i="5"/>
  <c r="AT173" i="5"/>
  <c r="AK111" i="5"/>
  <c r="AT236" i="5" s="1"/>
  <c r="V306" i="5"/>
  <c r="AE307" i="5" s="1"/>
  <c r="AQ236" i="5"/>
  <c r="AZ112" i="5"/>
  <c r="BI113" i="5" s="1"/>
  <c r="X111" i="5"/>
  <c r="Y306" i="5"/>
  <c r="AH307" i="5" s="1"/>
  <c r="AF112" i="5"/>
  <c r="AX112" i="5"/>
  <c r="AO174" i="5"/>
  <c r="Y112" i="5"/>
  <c r="AS236" i="5"/>
  <c r="AA111" i="5"/>
  <c r="AJ112" i="5" s="1"/>
  <c r="BP113" i="5"/>
  <c r="BD307" i="5"/>
  <c r="AW307" i="5"/>
  <c r="BI307" i="5"/>
  <c r="AC112" i="5"/>
  <c r="BA112" i="5"/>
  <c r="AZ307" i="5"/>
  <c r="AL112" i="5"/>
  <c r="AF306" i="5"/>
  <c r="AG306" i="5"/>
  <c r="AP306" i="5"/>
  <c r="AR306" i="5"/>
  <c r="BA306" i="5"/>
  <c r="AI306" i="5"/>
  <c r="BL307" i="5"/>
  <c r="AO306" i="5"/>
  <c r="AQ307" i="5"/>
  <c r="AK306" i="5"/>
  <c r="AX306" i="5"/>
  <c r="AN307" i="5"/>
  <c r="AU307" i="5"/>
  <c r="AT306" i="5"/>
  <c r="BC307" i="5" s="1"/>
  <c r="BJ112" i="5"/>
  <c r="AU174" i="5"/>
  <c r="AR236" i="5"/>
  <c r="AU236" i="5"/>
  <c r="BD112" i="5"/>
  <c r="AR174" i="5"/>
  <c r="BQ112" i="5"/>
  <c r="Z111" i="5"/>
  <c r="AI112" i="5" s="1"/>
  <c r="J303" i="5"/>
  <c r="B304" i="5"/>
  <c r="D174" i="5"/>
  <c r="D304" i="5" s="1"/>
  <c r="P112" i="5"/>
  <c r="P306" i="5"/>
  <c r="S111" i="5"/>
  <c r="S305" i="5"/>
  <c r="AB306" i="5" s="1"/>
  <c r="N111" i="5"/>
  <c r="W112" i="5" s="1"/>
  <c r="N305" i="5"/>
  <c r="W306" i="5" s="1"/>
  <c r="Q111" i="5"/>
  <c r="Q305" i="5"/>
  <c r="Z306" i="5" s="1"/>
  <c r="R111" i="5"/>
  <c r="R305" i="5"/>
  <c r="M112" i="5"/>
  <c r="M306" i="5"/>
  <c r="O111" i="5"/>
  <c r="O305" i="5"/>
  <c r="X306" i="5" s="1"/>
  <c r="T112" i="5"/>
  <c r="T306" i="5"/>
  <c r="AC307" i="5" s="1"/>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V113" i="5" l="1"/>
  <c r="AG112" i="5"/>
  <c r="BU112" i="5"/>
  <c r="AP236" i="5"/>
  <c r="AP237" i="5" s="1"/>
  <c r="BB306" i="5"/>
  <c r="BK307" i="5" s="1"/>
  <c r="BF113" i="5"/>
  <c r="BH112" i="5"/>
  <c r="BQ113" i="5" s="1"/>
  <c r="AW113" i="5"/>
  <c r="BF114" i="5" s="1"/>
  <c r="AB112" i="5"/>
  <c r="BR114" i="5"/>
  <c r="V307" i="5"/>
  <c r="AE308" i="5" s="1"/>
  <c r="BK112" i="5"/>
  <c r="BK113" i="5" s="1"/>
  <c r="BO113" i="5"/>
  <c r="AY112" i="5"/>
  <c r="BU113" i="5"/>
  <c r="BL113" i="5"/>
  <c r="AH113" i="5"/>
  <c r="AQ175" i="5"/>
  <c r="AS175" i="5"/>
  <c r="BV113" i="5"/>
  <c r="BM308" i="5"/>
  <c r="BF308" i="5"/>
  <c r="AX113" i="5"/>
  <c r="AJ306" i="5"/>
  <c r="BH307" i="5"/>
  <c r="Y307" i="5"/>
  <c r="AH308" i="5" s="1"/>
  <c r="AA306" i="5"/>
  <c r="X112" i="5"/>
  <c r="AG113" i="5" s="1"/>
  <c r="AS306" i="5"/>
  <c r="BB307" i="5" s="1"/>
  <c r="AE114" i="5"/>
  <c r="AN238" i="5"/>
  <c r="AN176" i="5"/>
  <c r="AZ113" i="5"/>
  <c r="BI114" i="5" s="1"/>
  <c r="AK112" i="5"/>
  <c r="AT237" i="5" s="1"/>
  <c r="BC113" i="5"/>
  <c r="AT174" i="5"/>
  <c r="AO175" i="5"/>
  <c r="AQ237" i="5"/>
  <c r="AF113" i="5"/>
  <c r="AO237" i="5"/>
  <c r="BI308" i="5"/>
  <c r="BG113" i="5"/>
  <c r="AS237" i="5"/>
  <c r="Y113" i="5"/>
  <c r="BB113" i="5"/>
  <c r="AA112" i="5"/>
  <c r="AJ113" i="5" s="1"/>
  <c r="BD308" i="5"/>
  <c r="AC113" i="5"/>
  <c r="AW308" i="5"/>
  <c r="AL113" i="5"/>
  <c r="AU237" i="5"/>
  <c r="AO307" i="5"/>
  <c r="AU175" i="5"/>
  <c r="AP175" i="5"/>
  <c r="BJ113" i="5"/>
  <c r="BL308" i="5"/>
  <c r="AQ308" i="5"/>
  <c r="AZ308" i="5"/>
  <c r="AR307" i="5"/>
  <c r="AL308" i="5"/>
  <c r="AI307" i="5"/>
  <c r="AK307" i="5"/>
  <c r="AT307" i="5"/>
  <c r="AP307" i="5"/>
  <c r="AY307" i="5"/>
  <c r="AF307" i="5"/>
  <c r="AU308" i="5"/>
  <c r="BA307" i="5"/>
  <c r="BJ307" i="5"/>
  <c r="AG307" i="5"/>
  <c r="AN308" i="5"/>
  <c r="AX307" i="5"/>
  <c r="BG307" i="5"/>
  <c r="AR237" i="5"/>
  <c r="AR175" i="5"/>
  <c r="BA113" i="5"/>
  <c r="BD113" i="5"/>
  <c r="BM113" i="5"/>
  <c r="BS113" i="5"/>
  <c r="Z112" i="5"/>
  <c r="F175" i="5"/>
  <c r="F305" i="5" s="1"/>
  <c r="B305" i="5"/>
  <c r="D175" i="5"/>
  <c r="D305" i="5" s="1"/>
  <c r="J304" i="5"/>
  <c r="M113" i="5"/>
  <c r="V114" i="5" s="1"/>
  <c r="M307" i="5"/>
  <c r="O112" i="5"/>
  <c r="O306" i="5"/>
  <c r="X307" i="5" s="1"/>
  <c r="P113" i="5"/>
  <c r="P307" i="5"/>
  <c r="S112" i="5"/>
  <c r="S306" i="5"/>
  <c r="AB307" i="5" s="1"/>
  <c r="T113" i="5"/>
  <c r="T307" i="5"/>
  <c r="AC308" i="5" s="1"/>
  <c r="R112" i="5"/>
  <c r="R306" i="5"/>
  <c r="N112" i="5"/>
  <c r="W113"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AY113" i="5" l="1"/>
  <c r="AU309" i="5"/>
  <c r="BT113" i="5"/>
  <c r="BT114" i="5" s="1"/>
  <c r="AW114" i="5"/>
  <c r="BF115" i="5" s="1"/>
  <c r="BO114" i="5"/>
  <c r="BO115" i="5" s="1"/>
  <c r="AB113" i="5"/>
  <c r="BR115" i="5"/>
  <c r="V308" i="5"/>
  <c r="AE309" i="5" s="1"/>
  <c r="BH113" i="5"/>
  <c r="BQ114" i="5" s="1"/>
  <c r="BU114" i="5"/>
  <c r="BL114" i="5"/>
  <c r="Y308" i="5"/>
  <c r="AH309" i="5" s="1"/>
  <c r="AQ176" i="5"/>
  <c r="AS307" i="5"/>
  <c r="BB308" i="5" s="1"/>
  <c r="AF114" i="5"/>
  <c r="AQ238" i="5"/>
  <c r="AQ239" i="5" s="1"/>
  <c r="BM309" i="5"/>
  <c r="AH114" i="5"/>
  <c r="BG114" i="5"/>
  <c r="BF309" i="5"/>
  <c r="AJ307" i="5"/>
  <c r="AA307" i="5"/>
  <c r="X113" i="5"/>
  <c r="AG114" i="5" s="1"/>
  <c r="AO176" i="5"/>
  <c r="AE115" i="5"/>
  <c r="AO238" i="5"/>
  <c r="AN239" i="5"/>
  <c r="AX114" i="5"/>
  <c r="AZ114" i="5"/>
  <c r="BK308" i="5"/>
  <c r="AN177" i="5"/>
  <c r="AT175" i="5"/>
  <c r="BC114" i="5"/>
  <c r="AK113" i="5"/>
  <c r="BP114" i="5"/>
  <c r="Y114" i="5"/>
  <c r="AS238" i="5"/>
  <c r="BB114" i="5"/>
  <c r="BK114" i="5"/>
  <c r="AC114" i="5"/>
  <c r="AL114" i="5"/>
  <c r="AP238" i="5"/>
  <c r="AS176" i="5"/>
  <c r="AW309" i="5"/>
  <c r="BD114" i="5"/>
  <c r="AA113" i="5"/>
  <c r="AJ114" i="5" s="1"/>
  <c r="AQ309" i="5"/>
  <c r="AU176" i="5"/>
  <c r="AY114" i="5"/>
  <c r="BS114" i="5"/>
  <c r="AU238" i="5"/>
  <c r="BA308" i="5"/>
  <c r="AP176" i="5"/>
  <c r="AX308" i="5"/>
  <c r="AT308" i="5"/>
  <c r="BA114" i="5"/>
  <c r="AP308" i="5"/>
  <c r="AY308" i="5"/>
  <c r="BH308" i="5"/>
  <c r="BJ308" i="5"/>
  <c r="AF308" i="5"/>
  <c r="AO308" i="5"/>
  <c r="AI308" i="5"/>
  <c r="BC308" i="5"/>
  <c r="AR308" i="5"/>
  <c r="AK308" i="5"/>
  <c r="AZ309" i="5"/>
  <c r="BI309" i="5"/>
  <c r="BG308" i="5"/>
  <c r="AL309" i="5"/>
  <c r="BD309" i="5"/>
  <c r="AN309" i="5"/>
  <c r="Z113" i="5"/>
  <c r="AG308" i="5"/>
  <c r="BJ114" i="5"/>
  <c r="BM114" i="5"/>
  <c r="BV114" i="5"/>
  <c r="AI113" i="5"/>
  <c r="D177" i="5"/>
  <c r="D307" i="5" s="1"/>
  <c r="J305" i="5"/>
  <c r="B306" i="5"/>
  <c r="M114" i="5"/>
  <c r="V115" i="5" s="1"/>
  <c r="M308" i="5"/>
  <c r="R113" i="5"/>
  <c r="R307" i="5"/>
  <c r="Q113" i="5"/>
  <c r="Q307" i="5"/>
  <c r="Z308" i="5" s="1"/>
  <c r="T114" i="5"/>
  <c r="T308" i="5"/>
  <c r="AC309" i="5" s="1"/>
  <c r="S113" i="5"/>
  <c r="AB114" i="5" s="1"/>
  <c r="S307" i="5"/>
  <c r="AB308" i="5" s="1"/>
  <c r="O113" i="5"/>
  <c r="O307" i="5"/>
  <c r="X308" i="5" s="1"/>
  <c r="N113" i="5"/>
  <c r="W114" i="5" s="1"/>
  <c r="N307" i="5"/>
  <c r="W308" i="5" s="1"/>
  <c r="P114" i="5"/>
  <c r="P308" i="5"/>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AO239" i="5" l="1"/>
  <c r="BF310" i="5"/>
  <c r="Y309" i="5"/>
  <c r="AH310" i="5" s="1"/>
  <c r="AW115" i="5"/>
  <c r="AW116" i="5" s="1"/>
  <c r="V309" i="5"/>
  <c r="AZ115" i="5"/>
  <c r="AF115" i="5"/>
  <c r="BL115" i="5"/>
  <c r="BH114" i="5"/>
  <c r="BH115" i="5" s="1"/>
  <c r="BU115" i="5"/>
  <c r="AQ177" i="5"/>
  <c r="AH115" i="5"/>
  <c r="AQ240" i="5" s="1"/>
  <c r="BP115" i="5"/>
  <c r="BG115" i="5"/>
  <c r="AO177" i="5"/>
  <c r="AO178" i="5" s="1"/>
  <c r="AS308" i="5"/>
  <c r="BB309" i="5" s="1"/>
  <c r="AA308" i="5"/>
  <c r="AJ308" i="5"/>
  <c r="X114" i="5"/>
  <c r="AG115" i="5" s="1"/>
  <c r="AE116" i="5"/>
  <c r="AN240" i="5"/>
  <c r="AN178" i="5"/>
  <c r="AX115" i="5"/>
  <c r="BI115" i="5"/>
  <c r="BR116" i="5" s="1"/>
  <c r="AP239" i="5"/>
  <c r="AP177" i="5"/>
  <c r="BO116" i="5"/>
  <c r="AU177" i="5"/>
  <c r="AZ116" i="5"/>
  <c r="AT176" i="5"/>
  <c r="Y115" i="5"/>
  <c r="AU239" i="5"/>
  <c r="AS239" i="5"/>
  <c r="AK114" i="5"/>
  <c r="AT238" i="5"/>
  <c r="AL115" i="5"/>
  <c r="AC115" i="5"/>
  <c r="BK115" i="5"/>
  <c r="BB115" i="5"/>
  <c r="BM115" i="5"/>
  <c r="BT115" i="5"/>
  <c r="BA309" i="5"/>
  <c r="AW310" i="5"/>
  <c r="BF311" i="5" s="1"/>
  <c r="AA114" i="5"/>
  <c r="AJ115" i="5" s="1"/>
  <c r="AS177" i="5"/>
  <c r="BD115" i="5"/>
  <c r="AZ310" i="5"/>
  <c r="AY115" i="5"/>
  <c r="BJ309" i="5"/>
  <c r="BG309" i="5"/>
  <c r="AX309" i="5"/>
  <c r="AY309" i="5"/>
  <c r="BJ115" i="5"/>
  <c r="BI310" i="5"/>
  <c r="AO309" i="5"/>
  <c r="AR309" i="5"/>
  <c r="AP309" i="5"/>
  <c r="BV115" i="5"/>
  <c r="BH309" i="5"/>
  <c r="BS115" i="5"/>
  <c r="Z114" i="5"/>
  <c r="BC309" i="5"/>
  <c r="BL309" i="5"/>
  <c r="BK309" i="5"/>
  <c r="BD310" i="5"/>
  <c r="BM310" i="5"/>
  <c r="AK309" i="5"/>
  <c r="AE310" i="5"/>
  <c r="AI309" i="5"/>
  <c r="AT309" i="5"/>
  <c r="AL310" i="5"/>
  <c r="AU310" i="5"/>
  <c r="AF309" i="5"/>
  <c r="AG309" i="5"/>
  <c r="AI114" i="5"/>
  <c r="AQ310" i="5"/>
  <c r="AN310" i="5"/>
  <c r="AR176" i="5"/>
  <c r="AR238" i="5"/>
  <c r="AO240" i="5"/>
  <c r="J306" i="5"/>
  <c r="B307" i="5"/>
  <c r="S114" i="5"/>
  <c r="AB115" i="5" s="1"/>
  <c r="S308" i="5"/>
  <c r="AB309" i="5" s="1"/>
  <c r="Q114" i="5"/>
  <c r="Q308" i="5"/>
  <c r="Z309" i="5" s="1"/>
  <c r="R114" i="5"/>
  <c r="R308" i="5"/>
  <c r="T115" i="5"/>
  <c r="T309" i="5"/>
  <c r="AC310" i="5" s="1"/>
  <c r="F178" i="5"/>
  <c r="F308" i="5" s="1"/>
  <c r="M115" i="5"/>
  <c r="V116" i="5" s="1"/>
  <c r="M309" i="5"/>
  <c r="V310" i="5" s="1"/>
  <c r="N114" i="5"/>
  <c r="W115" i="5" s="1"/>
  <c r="N308" i="5"/>
  <c r="W309" i="5" s="1"/>
  <c r="P115" i="5"/>
  <c r="P309" i="5"/>
  <c r="Y310" i="5" s="1"/>
  <c r="O114" i="5"/>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AH116" i="5" l="1"/>
  <c r="BF116" i="5"/>
  <c r="BF117" i="5" s="1"/>
  <c r="AF116" i="5"/>
  <c r="AW117" i="5"/>
  <c r="BF118" i="5" s="1"/>
  <c r="AA309" i="5"/>
  <c r="AJ309" i="5"/>
  <c r="BP116" i="5"/>
  <c r="BU116" i="5"/>
  <c r="AU178" i="5"/>
  <c r="BQ115" i="5"/>
  <c r="AQ178" i="5"/>
  <c r="AQ179" i="5" s="1"/>
  <c r="X115" i="5"/>
  <c r="AG116" i="5" s="1"/>
  <c r="BH116" i="5"/>
  <c r="BQ116" i="5"/>
  <c r="BG116" i="5"/>
  <c r="AP178" i="5"/>
  <c r="AP240" i="5"/>
  <c r="AS309" i="5"/>
  <c r="BB310" i="5" s="1"/>
  <c r="AN179" i="5"/>
  <c r="AN241" i="5"/>
  <c r="AW118" i="5" s="1"/>
  <c r="AE117" i="5"/>
  <c r="BD116" i="5"/>
  <c r="BO117" i="5"/>
  <c r="BO118" i="5" s="1"/>
  <c r="AX116" i="5"/>
  <c r="AT177" i="5"/>
  <c r="AZ117" i="5"/>
  <c r="BI116" i="5"/>
  <c r="AQ241" i="5"/>
  <c r="AS240" i="5"/>
  <c r="AC116" i="5"/>
  <c r="BB116" i="5"/>
  <c r="Y116" i="5"/>
  <c r="AH117" i="5" s="1"/>
  <c r="AK115" i="5"/>
  <c r="AL116" i="5"/>
  <c r="AU240" i="5"/>
  <c r="AT239" i="5"/>
  <c r="BC115" i="5"/>
  <c r="BT116" i="5"/>
  <c r="BV116" i="5"/>
  <c r="BK116" i="5"/>
  <c r="AA115" i="5"/>
  <c r="AJ116" i="5" s="1"/>
  <c r="BA310" i="5"/>
  <c r="BJ310" i="5"/>
  <c r="AW311" i="5"/>
  <c r="BF312" i="5" s="1"/>
  <c r="AS178" i="5"/>
  <c r="AZ311" i="5"/>
  <c r="BM116" i="5"/>
  <c r="BI311" i="5"/>
  <c r="AO310" i="5"/>
  <c r="BS116" i="5"/>
  <c r="BG310" i="5"/>
  <c r="AP310" i="5"/>
  <c r="AX310" i="5"/>
  <c r="AX311" i="5" s="1"/>
  <c r="AY116" i="5"/>
  <c r="AY310" i="5"/>
  <c r="BH310" i="5"/>
  <c r="AO241" i="5"/>
  <c r="AT310" i="5"/>
  <c r="BM311" i="5"/>
  <c r="Z115" i="5"/>
  <c r="AI115" i="5"/>
  <c r="BL310" i="5"/>
  <c r="AU311" i="5"/>
  <c r="BP117" i="5"/>
  <c r="AR239" i="5"/>
  <c r="AR177" i="5"/>
  <c r="BK310" i="5"/>
  <c r="AI310" i="5"/>
  <c r="AL311" i="5"/>
  <c r="AE311" i="5"/>
  <c r="BD311" i="5"/>
  <c r="AQ311" i="5"/>
  <c r="BA115" i="5"/>
  <c r="AK310" i="5"/>
  <c r="BC310" i="5"/>
  <c r="AR310" i="5"/>
  <c r="AN311" i="5"/>
  <c r="AG310" i="5"/>
  <c r="AH311" i="5"/>
  <c r="AF310" i="5"/>
  <c r="AO179" i="5"/>
  <c r="C178" i="5"/>
  <c r="C308" i="5" s="1"/>
  <c r="B308" i="5"/>
  <c r="D178" i="5"/>
  <c r="D308" i="5" s="1"/>
  <c r="J307" i="5"/>
  <c r="N80" i="5" s="1"/>
  <c r="Q115" i="5"/>
  <c r="Q309" i="5"/>
  <c r="Z310" i="5" s="1"/>
  <c r="O115" i="5"/>
  <c r="O309" i="5"/>
  <c r="X310" i="5" s="1"/>
  <c r="S115" i="5"/>
  <c r="AB116" i="5" s="1"/>
  <c r="S309" i="5"/>
  <c r="AB310" i="5" s="1"/>
  <c r="P116" i="5"/>
  <c r="P310" i="5"/>
  <c r="Y311" i="5" s="1"/>
  <c r="H178" i="5"/>
  <c r="H308" i="5" s="1"/>
  <c r="T116" i="5"/>
  <c r="T310" i="5"/>
  <c r="AC311" i="5" s="1"/>
  <c r="N115" i="5"/>
  <c r="W116" i="5" s="1"/>
  <c r="AF117" i="5" s="1"/>
  <c r="N309" i="5"/>
  <c r="W310" i="5" s="1"/>
  <c r="M116" i="5"/>
  <c r="V117" i="5" s="1"/>
  <c r="M310" i="5"/>
  <c r="V311" i="5" s="1"/>
  <c r="R115" i="5"/>
  <c r="R309" i="5"/>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BQ117" i="5" l="1"/>
  <c r="BH117" i="5"/>
  <c r="AU179" i="5"/>
  <c r="AA310" i="5"/>
  <c r="AJ310" i="5"/>
  <c r="AN242" i="5"/>
  <c r="X116" i="5"/>
  <c r="AG117" i="5" s="1"/>
  <c r="BG117" i="5"/>
  <c r="BP118" i="5" s="1"/>
  <c r="AQ180" i="5"/>
  <c r="AP179" i="5"/>
  <c r="Y117" i="5"/>
  <c r="AH118" i="5" s="1"/>
  <c r="AS310" i="5"/>
  <c r="BB311" i="5" s="1"/>
  <c r="AP241" i="5"/>
  <c r="AT178" i="5"/>
  <c r="AN180" i="5"/>
  <c r="AE118" i="5"/>
  <c r="AN243" i="5" s="1"/>
  <c r="AX117" i="5"/>
  <c r="BF119" i="5"/>
  <c r="BM117" i="5"/>
  <c r="BD117" i="5"/>
  <c r="AQ242" i="5"/>
  <c r="BO119" i="5"/>
  <c r="BO120" i="5" s="1"/>
  <c r="BI312" i="5"/>
  <c r="BB117" i="5"/>
  <c r="AZ118" i="5"/>
  <c r="AZ119" i="5" s="1"/>
  <c r="BR117" i="5"/>
  <c r="BI117" i="5"/>
  <c r="BI118" i="5" s="1"/>
  <c r="AS241" i="5"/>
  <c r="BJ311" i="5"/>
  <c r="AC117" i="5"/>
  <c r="AU241" i="5"/>
  <c r="BK117" i="5"/>
  <c r="AT240" i="5"/>
  <c r="AK116" i="5"/>
  <c r="AT179" i="5" s="1"/>
  <c r="AL117" i="5"/>
  <c r="BL116" i="5"/>
  <c r="BC116" i="5"/>
  <c r="BC117" i="5" s="1"/>
  <c r="BT117" i="5"/>
  <c r="AA116" i="5"/>
  <c r="AJ117" i="5" s="1"/>
  <c r="AS179" i="5"/>
  <c r="BV117" i="5"/>
  <c r="BH311" i="5"/>
  <c r="AY311" i="5"/>
  <c r="AX118" i="5"/>
  <c r="BQ118" i="5"/>
  <c r="AY117" i="5"/>
  <c r="AO311" i="5"/>
  <c r="AX312" i="5" s="1"/>
  <c r="BK311" i="5"/>
  <c r="AP311" i="5"/>
  <c r="AU312" i="5"/>
  <c r="BG311" i="5"/>
  <c r="BG312" i="5" s="1"/>
  <c r="BD312" i="5"/>
  <c r="AR240" i="5"/>
  <c r="AI116" i="5"/>
  <c r="BA116" i="5"/>
  <c r="AR178" i="5"/>
  <c r="BC311" i="5"/>
  <c r="Z116" i="5"/>
  <c r="BL311" i="5"/>
  <c r="AQ312" i="5"/>
  <c r="AK311" i="5"/>
  <c r="BM312" i="5"/>
  <c r="AE312" i="5"/>
  <c r="AG311" i="5"/>
  <c r="AN312" i="5"/>
  <c r="AZ312" i="5"/>
  <c r="AI311" i="5"/>
  <c r="AF311" i="5"/>
  <c r="AH312" i="5"/>
  <c r="AW312" i="5"/>
  <c r="BF313" i="5" s="1"/>
  <c r="BJ116" i="5"/>
  <c r="AR311" i="5"/>
  <c r="BA311" i="5"/>
  <c r="AT311" i="5"/>
  <c r="AL312" i="5"/>
  <c r="AO242" i="5"/>
  <c r="AO180" i="5"/>
  <c r="AW119" i="5"/>
  <c r="AP180" i="5"/>
  <c r="D179" i="5"/>
  <c r="D309" i="5" s="1"/>
  <c r="C179" i="5"/>
  <c r="C309" i="5" s="1"/>
  <c r="B309" i="5"/>
  <c r="J308" i="5"/>
  <c r="C180" i="5"/>
  <c r="C310" i="5" s="1"/>
  <c r="S116" i="5"/>
  <c r="AB117" i="5" s="1"/>
  <c r="S310" i="5"/>
  <c r="AB311" i="5" s="1"/>
  <c r="O116" i="5"/>
  <c r="X117" i="5" s="1"/>
  <c r="AG118" i="5" s="1"/>
  <c r="O310" i="5"/>
  <c r="X311" i="5" s="1"/>
  <c r="M117" i="5"/>
  <c r="V118" i="5" s="1"/>
  <c r="M311" i="5"/>
  <c r="V312" i="5" s="1"/>
  <c r="Q116" i="5"/>
  <c r="Q310" i="5"/>
  <c r="Z311" i="5" s="1"/>
  <c r="T117" i="5"/>
  <c r="T311" i="5"/>
  <c r="AC312" i="5" s="1"/>
  <c r="N116" i="5"/>
  <c r="W117" i="5" s="1"/>
  <c r="AF118" i="5" s="1"/>
  <c r="N310" i="5"/>
  <c r="W311" i="5" s="1"/>
  <c r="F179" i="5"/>
  <c r="F309" i="5" s="1"/>
  <c r="P117" i="5"/>
  <c r="Y118" i="5" s="1"/>
  <c r="AH119" i="5" s="1"/>
  <c r="P311" i="5"/>
  <c r="Y312" i="5" s="1"/>
  <c r="R116" i="5"/>
  <c r="R310" i="5"/>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AQ243" i="5" l="1"/>
  <c r="AE119" i="5"/>
  <c r="BG118" i="5"/>
  <c r="AA311" i="5"/>
  <c r="AJ312" i="5" s="1"/>
  <c r="AP242" i="5"/>
  <c r="AJ311" i="5"/>
  <c r="AQ181" i="5"/>
  <c r="AY118" i="5"/>
  <c r="AN181" i="5"/>
  <c r="AS311" i="5"/>
  <c r="BB312" i="5" s="1"/>
  <c r="BK118" i="5"/>
  <c r="BD118" i="5"/>
  <c r="BB118" i="5"/>
  <c r="BF120" i="5"/>
  <c r="BO121" i="5" s="1"/>
  <c r="AL118" i="5"/>
  <c r="BM118" i="5"/>
  <c r="BM119" i="5" s="1"/>
  <c r="BV118" i="5"/>
  <c r="AU180" i="5"/>
  <c r="BP119" i="5"/>
  <c r="BI119" i="5"/>
  <c r="BI120" i="5" s="1"/>
  <c r="AU242" i="5"/>
  <c r="AC118" i="5"/>
  <c r="BR118" i="5"/>
  <c r="BR119" i="5" s="1"/>
  <c r="BT118" i="5"/>
  <c r="AT241" i="5"/>
  <c r="AK117" i="5"/>
  <c r="AT180" i="5" s="1"/>
  <c r="AS180" i="5"/>
  <c r="AS242" i="5"/>
  <c r="AA117" i="5"/>
  <c r="AJ118" i="5" s="1"/>
  <c r="BL117" i="5"/>
  <c r="BL118" i="5" s="1"/>
  <c r="BU117" i="5"/>
  <c r="AR241" i="5"/>
  <c r="BH312" i="5"/>
  <c r="BG119" i="5"/>
  <c r="AR179" i="5"/>
  <c r="AX119" i="5"/>
  <c r="BA117" i="5"/>
  <c r="AY312" i="5"/>
  <c r="BH118" i="5"/>
  <c r="BQ119" i="5" s="1"/>
  <c r="BD313" i="5"/>
  <c r="AU313" i="5"/>
  <c r="BM313" i="5"/>
  <c r="BK312" i="5"/>
  <c r="AP312" i="5"/>
  <c r="BC312" i="5"/>
  <c r="AI117" i="5"/>
  <c r="AN313" i="5"/>
  <c r="Z117" i="5"/>
  <c r="AQ313" i="5"/>
  <c r="BL312" i="5"/>
  <c r="BG313" i="5"/>
  <c r="AF312" i="5"/>
  <c r="AI312" i="5"/>
  <c r="AZ313" i="5"/>
  <c r="BI313" i="5"/>
  <c r="AE313" i="5"/>
  <c r="AG312" i="5"/>
  <c r="AO312" i="5"/>
  <c r="AK312" i="5"/>
  <c r="BA312" i="5"/>
  <c r="BJ312" i="5"/>
  <c r="BJ117" i="5"/>
  <c r="BS117" i="5"/>
  <c r="AW313" i="5"/>
  <c r="AL313" i="5"/>
  <c r="AT312" i="5"/>
  <c r="AR312" i="5"/>
  <c r="AH313" i="5"/>
  <c r="AO243" i="5"/>
  <c r="AQ182" i="5"/>
  <c r="AZ120" i="5"/>
  <c r="AQ244" i="5"/>
  <c r="AN182" i="5"/>
  <c r="AN244" i="5"/>
  <c r="AO181" i="5"/>
  <c r="AP181" i="5"/>
  <c r="AW120" i="5"/>
  <c r="F180" i="5"/>
  <c r="F310" i="5" s="1"/>
  <c r="D180" i="5"/>
  <c r="D310" i="5" s="1"/>
  <c r="B310" i="5"/>
  <c r="J309" i="5"/>
  <c r="R117" i="5"/>
  <c r="R311" i="5"/>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AE120"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AR242" i="5" l="1"/>
  <c r="AA312" i="5"/>
  <c r="AJ313" i="5" s="1"/>
  <c r="BV119" i="5"/>
  <c r="AY119" i="5"/>
  <c r="AY120" i="5" s="1"/>
  <c r="AP243" i="5"/>
  <c r="BT119" i="5"/>
  <c r="BK119" i="5"/>
  <c r="AS312" i="5"/>
  <c r="BB313" i="5" s="1"/>
  <c r="AU243" i="5"/>
  <c r="BB119" i="5"/>
  <c r="AL119" i="5"/>
  <c r="AU181" i="5"/>
  <c r="BD119" i="5"/>
  <c r="BD120" i="5" s="1"/>
  <c r="AC119" i="5"/>
  <c r="BR120" i="5"/>
  <c r="BR121" i="5" s="1"/>
  <c r="AS181" i="5"/>
  <c r="AT242" i="5"/>
  <c r="AK118" i="5"/>
  <c r="AT181" i="5" s="1"/>
  <c r="AA118" i="5"/>
  <c r="AJ119" i="5" s="1"/>
  <c r="AS243" i="5"/>
  <c r="BC118" i="5"/>
  <c r="BU118" i="5"/>
  <c r="BU119" i="5" s="1"/>
  <c r="AY313" i="5"/>
  <c r="BG120" i="5"/>
  <c r="BA118" i="5"/>
  <c r="BA119" i="5" s="1"/>
  <c r="BH119" i="5"/>
  <c r="BQ120" i="5" s="1"/>
  <c r="BP120" i="5"/>
  <c r="BH313" i="5"/>
  <c r="AW314" i="5"/>
  <c r="AR180" i="5"/>
  <c r="AO313" i="5"/>
  <c r="BI314" i="5"/>
  <c r="BK313" i="5"/>
  <c r="BM314" i="5"/>
  <c r="BD314" i="5"/>
  <c r="BJ118" i="5"/>
  <c r="AU314" i="5"/>
  <c r="AI118" i="5"/>
  <c r="BV120" i="5"/>
  <c r="Z118" i="5"/>
  <c r="BL313" i="5"/>
  <c r="AZ314" i="5"/>
  <c r="BJ313" i="5"/>
  <c r="BS118" i="5"/>
  <c r="BF314" i="5"/>
  <c r="BA313" i="5"/>
  <c r="AG313" i="5"/>
  <c r="AH314" i="5"/>
  <c r="AE314" i="5"/>
  <c r="AX313" i="5"/>
  <c r="AK313" i="5"/>
  <c r="AQ314" i="5"/>
  <c r="AR313" i="5"/>
  <c r="AF313" i="5"/>
  <c r="AL314" i="5"/>
  <c r="AP313" i="5"/>
  <c r="AI313" i="5"/>
  <c r="AN314" i="5"/>
  <c r="AT313" i="5"/>
  <c r="BC313" i="5"/>
  <c r="AN183" i="5"/>
  <c r="AP244" i="5"/>
  <c r="AQ183" i="5"/>
  <c r="AW121" i="5"/>
  <c r="BI121" i="5"/>
  <c r="BF121" i="5"/>
  <c r="AZ121" i="5"/>
  <c r="AO182" i="5"/>
  <c r="AN245" i="5"/>
  <c r="AO244" i="5"/>
  <c r="AQ245" i="5"/>
  <c r="AP182" i="5"/>
  <c r="AX120" i="5"/>
  <c r="C181" i="5"/>
  <c r="C311" i="5" s="1"/>
  <c r="D181" i="5"/>
  <c r="D311" i="5" s="1"/>
  <c r="H181" i="5"/>
  <c r="H311" i="5" s="1"/>
  <c r="B311" i="5"/>
  <c r="J310" i="5"/>
  <c r="F181" i="5"/>
  <c r="F311" i="5" s="1"/>
  <c r="M119" i="5"/>
  <c r="V120" i="5" s="1"/>
  <c r="AE121" i="5" s="1"/>
  <c r="M313" i="5"/>
  <c r="V314" i="5" s="1"/>
  <c r="N118" i="5"/>
  <c r="W119" i="5" s="1"/>
  <c r="AF120" i="5" s="1"/>
  <c r="N312" i="5"/>
  <c r="W313" i="5" s="1"/>
  <c r="T119" i="5"/>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BT120" i="5" l="1"/>
  <c r="BG121" i="5"/>
  <c r="BK120" i="5"/>
  <c r="BT121" i="5" s="1"/>
  <c r="AS313" i="5"/>
  <c r="AS314" i="5" s="1"/>
  <c r="BM120" i="5"/>
  <c r="BV121" i="5" s="1"/>
  <c r="AL120" i="5"/>
  <c r="AU244" i="5"/>
  <c r="AC120" i="5"/>
  <c r="AU182" i="5"/>
  <c r="BB120" i="5"/>
  <c r="BH314" i="5"/>
  <c r="AS182" i="5"/>
  <c r="AA119" i="5"/>
  <c r="AJ120" i="5" s="1"/>
  <c r="AS244" i="5"/>
  <c r="AK119" i="5"/>
  <c r="AT182" i="5" s="1"/>
  <c r="AT243" i="5"/>
  <c r="BJ119" i="5"/>
  <c r="BJ120" i="5" s="1"/>
  <c r="BI315" i="5"/>
  <c r="BS119" i="5"/>
  <c r="BC119" i="5"/>
  <c r="BL119" i="5"/>
  <c r="BU120" i="5" s="1"/>
  <c r="BP121" i="5"/>
  <c r="BP122" i="5" s="1"/>
  <c r="BH120" i="5"/>
  <c r="BH121" i="5" s="1"/>
  <c r="AW315" i="5"/>
  <c r="AR181" i="5"/>
  <c r="BF315" i="5"/>
  <c r="BM315" i="5"/>
  <c r="AP314" i="5"/>
  <c r="BK314" i="5"/>
  <c r="Z119" i="5"/>
  <c r="BD315" i="5"/>
  <c r="BM316" i="5" s="1"/>
  <c r="AQ315" i="5"/>
  <c r="BJ314" i="5"/>
  <c r="AI119" i="5"/>
  <c r="AR243" i="5"/>
  <c r="BA120" i="5" s="1"/>
  <c r="BR122" i="5"/>
  <c r="BF122" i="5"/>
  <c r="AR314" i="5"/>
  <c r="AL315" i="5"/>
  <c r="AY121" i="5"/>
  <c r="AF314" i="5"/>
  <c r="AJ314" i="5"/>
  <c r="AX314" i="5"/>
  <c r="BG314" i="5"/>
  <c r="AY314" i="5"/>
  <c r="AG314" i="5"/>
  <c r="AO314" i="5"/>
  <c r="AE315" i="5"/>
  <c r="AT314" i="5"/>
  <c r="AK314" i="5"/>
  <c r="AH315" i="5"/>
  <c r="BA314" i="5"/>
  <c r="AI314" i="5"/>
  <c r="AZ315" i="5"/>
  <c r="BC314" i="5"/>
  <c r="BL314" i="5"/>
  <c r="AN315" i="5"/>
  <c r="AU315" i="5"/>
  <c r="AW122" i="5"/>
  <c r="AZ122" i="5"/>
  <c r="AX121" i="5"/>
  <c r="BG122" i="5" s="1"/>
  <c r="AQ246" i="5"/>
  <c r="AP183" i="5"/>
  <c r="AN246" i="5"/>
  <c r="AN184" i="5"/>
  <c r="BO122" i="5"/>
  <c r="AQ184" i="5"/>
  <c r="AO245" i="5"/>
  <c r="AO183" i="5"/>
  <c r="BI122" i="5"/>
  <c r="BM121" i="5"/>
  <c r="AP245" i="5"/>
  <c r="J311" i="5"/>
  <c r="D182" i="5"/>
  <c r="D312" i="5" s="1"/>
  <c r="F182" i="5"/>
  <c r="F312" i="5" s="1"/>
  <c r="B312" i="5"/>
  <c r="H182" i="5"/>
  <c r="H312" i="5" s="1"/>
  <c r="Q119" i="5"/>
  <c r="Q313" i="5"/>
  <c r="Z314" i="5" s="1"/>
  <c r="M120" i="5"/>
  <c r="V121" i="5" s="1"/>
  <c r="AE122" i="5" s="1"/>
  <c r="M314" i="5"/>
  <c r="V315" i="5" s="1"/>
  <c r="R119" i="5"/>
  <c r="R313" i="5"/>
  <c r="AA314" i="5" s="1"/>
  <c r="P120" i="5"/>
  <c r="Y121" i="5" s="1"/>
  <c r="AH122" i="5" s="1"/>
  <c r="P314" i="5"/>
  <c r="Y315" i="5" s="1"/>
  <c r="O119" i="5"/>
  <c r="X120" i="5" s="1"/>
  <c r="AG121" i="5" s="1"/>
  <c r="O313" i="5"/>
  <c r="X314" i="5" s="1"/>
  <c r="T120" i="5"/>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BB314" i="5" l="1"/>
  <c r="AC121" i="5"/>
  <c r="BK121" i="5"/>
  <c r="BT122" i="5" s="1"/>
  <c r="AU245" i="5"/>
  <c r="BD122" i="5" s="1"/>
  <c r="AK120" i="5"/>
  <c r="AL121" i="5"/>
  <c r="BD121" i="5"/>
  <c r="BM122" i="5" s="1"/>
  <c r="AU183" i="5"/>
  <c r="AU184" i="5" s="1"/>
  <c r="AW316" i="5"/>
  <c r="AP315" i="5"/>
  <c r="AS183" i="5"/>
  <c r="AA120" i="5"/>
  <c r="AJ121" i="5" s="1"/>
  <c r="BB121" i="5"/>
  <c r="AS245" i="5"/>
  <c r="AY315" i="5"/>
  <c r="BC120" i="5"/>
  <c r="AQ316" i="5"/>
  <c r="AR182" i="5"/>
  <c r="BF316" i="5"/>
  <c r="BS120" i="5"/>
  <c r="BS121" i="5" s="1"/>
  <c r="BQ121" i="5"/>
  <c r="BQ122" i="5" s="1"/>
  <c r="AT183" i="5"/>
  <c r="BL120" i="5"/>
  <c r="AT244" i="5"/>
  <c r="AT245" i="5" s="1"/>
  <c r="AK121" i="5"/>
  <c r="Z120" i="5"/>
  <c r="AX122" i="5"/>
  <c r="BG123" i="5" s="1"/>
  <c r="AR244" i="5"/>
  <c r="BJ121" i="5"/>
  <c r="BH315" i="5"/>
  <c r="AI120" i="5"/>
  <c r="AR315" i="5"/>
  <c r="AO315" i="5"/>
  <c r="BP123" i="5"/>
  <c r="BK122" i="5"/>
  <c r="AY122" i="5"/>
  <c r="BH122" i="5"/>
  <c r="AS315" i="5"/>
  <c r="BO123" i="5"/>
  <c r="AL122" i="5"/>
  <c r="BL315" i="5"/>
  <c r="BG315" i="5"/>
  <c r="AU316" i="5"/>
  <c r="BF123" i="5"/>
  <c r="BD316" i="5"/>
  <c r="BM317" i="5" s="1"/>
  <c r="BA315" i="5"/>
  <c r="BJ315" i="5"/>
  <c r="AE316" i="5"/>
  <c r="AX315" i="5"/>
  <c r="AK315" i="5"/>
  <c r="AF315" i="5"/>
  <c r="AZ316" i="5"/>
  <c r="BI316" i="5"/>
  <c r="BB315" i="5"/>
  <c r="BK315" i="5"/>
  <c r="AN316" i="5"/>
  <c r="AI315" i="5"/>
  <c r="AT315" i="5"/>
  <c r="AH316" i="5"/>
  <c r="AG315" i="5"/>
  <c r="AJ315" i="5"/>
  <c r="AL316" i="5"/>
  <c r="BC315" i="5"/>
  <c r="BV122" i="5"/>
  <c r="BI123" i="5"/>
  <c r="AN185" i="5"/>
  <c r="AN247" i="5"/>
  <c r="AW123" i="5"/>
  <c r="AP184" i="5"/>
  <c r="AP246" i="5"/>
  <c r="AO184" i="5"/>
  <c r="AQ185" i="5"/>
  <c r="AO246" i="5"/>
  <c r="AQ247" i="5"/>
  <c r="AZ123" i="5"/>
  <c r="BR123" i="5"/>
  <c r="H183" i="5"/>
  <c r="H313" i="5" s="1"/>
  <c r="D183" i="5"/>
  <c r="D313" i="5" s="1"/>
  <c r="F183" i="5"/>
  <c r="F313" i="5" s="1"/>
  <c r="B313" i="5"/>
  <c r="J312" i="5"/>
  <c r="M121" i="5"/>
  <c r="V122" i="5" s="1"/>
  <c r="AE123" i="5" s="1"/>
  <c r="M315" i="5"/>
  <c r="V316" i="5" s="1"/>
  <c r="P121" i="5"/>
  <c r="Y122" i="5" s="1"/>
  <c r="AH123" i="5" s="1"/>
  <c r="P315" i="5"/>
  <c r="Y316" i="5" s="1"/>
  <c r="R120" i="5"/>
  <c r="R314" i="5"/>
  <c r="AA315" i="5" s="1"/>
  <c r="N120" i="5"/>
  <c r="W121" i="5" s="1"/>
  <c r="AF122" i="5" s="1"/>
  <c r="N314" i="5"/>
  <c r="W315" i="5" s="1"/>
  <c r="Q120" i="5"/>
  <c r="Q314" i="5"/>
  <c r="Z315" i="5" s="1"/>
  <c r="O120" i="5"/>
  <c r="X121" i="5" s="1"/>
  <c r="AG122" i="5" s="1"/>
  <c r="O314" i="5"/>
  <c r="X315" i="5" s="1"/>
  <c r="S120" i="5"/>
  <c r="AB121" i="5" s="1"/>
  <c r="S314" i="5"/>
  <c r="AB315" i="5" s="1"/>
  <c r="T121" i="5"/>
  <c r="AC122" i="5" s="1"/>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AU246" i="5" l="1"/>
  <c r="BH316" i="5"/>
  <c r="BB122" i="5"/>
  <c r="Z121" i="5"/>
  <c r="AP316" i="5"/>
  <c r="AS246" i="5"/>
  <c r="BF317" i="5"/>
  <c r="AY316" i="5"/>
  <c r="BH317" i="5" s="1"/>
  <c r="AA121" i="5"/>
  <c r="AJ122" i="5" s="1"/>
  <c r="AS184" i="5"/>
  <c r="AT184" i="5"/>
  <c r="AZ317" i="5"/>
  <c r="AQ317" i="5"/>
  <c r="AT246" i="5"/>
  <c r="BM123" i="5"/>
  <c r="AR183" i="5"/>
  <c r="BL121" i="5"/>
  <c r="AK122" i="5"/>
  <c r="BU121" i="5"/>
  <c r="BC121" i="5"/>
  <c r="AR316" i="5"/>
  <c r="BA316" i="5"/>
  <c r="AX316" i="5"/>
  <c r="AO316" i="5"/>
  <c r="AS316" i="5"/>
  <c r="BB316" i="5"/>
  <c r="BS122" i="5"/>
  <c r="AN317" i="5"/>
  <c r="AR245" i="5"/>
  <c r="BQ123" i="5"/>
  <c r="BT123" i="5"/>
  <c r="AL123" i="5"/>
  <c r="BV123" i="5"/>
  <c r="BK123" i="5"/>
  <c r="AI121" i="5"/>
  <c r="BA121" i="5"/>
  <c r="AU317" i="5"/>
  <c r="BO124" i="5"/>
  <c r="BH123" i="5"/>
  <c r="AU185" i="5"/>
  <c r="AU247" i="5"/>
  <c r="BG316" i="5"/>
  <c r="AY123" i="5"/>
  <c r="BD317" i="5"/>
  <c r="BC316" i="5"/>
  <c r="BJ316" i="5"/>
  <c r="BJ317" i="5" s="1"/>
  <c r="BI317" i="5"/>
  <c r="BK316" i="5"/>
  <c r="AZ124" i="5"/>
  <c r="BD123" i="5"/>
  <c r="AF316" i="5"/>
  <c r="AW317" i="5"/>
  <c r="AK316" i="5"/>
  <c r="AJ316" i="5"/>
  <c r="AG316" i="5"/>
  <c r="AH317" i="5"/>
  <c r="BR124" i="5"/>
  <c r="AL317" i="5"/>
  <c r="BL316" i="5"/>
  <c r="AE317" i="5"/>
  <c r="AT316" i="5"/>
  <c r="AI316" i="5"/>
  <c r="AT247" i="5"/>
  <c r="AO247" i="5"/>
  <c r="AQ186" i="5"/>
  <c r="AX123" i="5"/>
  <c r="AN248" i="5"/>
  <c r="AO185" i="5"/>
  <c r="AP247" i="5"/>
  <c r="AW124" i="5"/>
  <c r="BF124" i="5"/>
  <c r="AP185" i="5"/>
  <c r="AN186" i="5"/>
  <c r="BI124" i="5"/>
  <c r="AQ248" i="5"/>
  <c r="BP124" i="5"/>
  <c r="F184" i="5"/>
  <c r="F314" i="5" s="1"/>
  <c r="H184" i="5"/>
  <c r="H314" i="5" s="1"/>
  <c r="J313" i="5"/>
  <c r="H185" i="5"/>
  <c r="H315" i="5" s="1"/>
  <c r="D184" i="5"/>
  <c r="D314" i="5" s="1"/>
  <c r="B314" i="5"/>
  <c r="T122" i="5"/>
  <c r="AC123" i="5" s="1"/>
  <c r="T316" i="5"/>
  <c r="AC317" i="5" s="1"/>
  <c r="N121" i="5"/>
  <c r="W122" i="5" s="1"/>
  <c r="AF123" i="5" s="1"/>
  <c r="N315" i="5"/>
  <c r="W316" i="5" s="1"/>
  <c r="O121" i="5"/>
  <c r="X122" i="5" s="1"/>
  <c r="AG123" i="5" s="1"/>
  <c r="O315" i="5"/>
  <c r="X316" i="5" s="1"/>
  <c r="M122" i="5"/>
  <c r="V123" i="5" s="1"/>
  <c r="AE124" i="5" s="1"/>
  <c r="M316" i="5"/>
  <c r="V317" i="5" s="1"/>
  <c r="R121" i="5"/>
  <c r="R315" i="5"/>
  <c r="AA316" i="5" s="1"/>
  <c r="P122" i="5"/>
  <c r="Y123" i="5" s="1"/>
  <c r="AH124" i="5" s="1"/>
  <c r="P316" i="5"/>
  <c r="Y317" i="5" s="1"/>
  <c r="S121" i="5"/>
  <c r="AB122"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BI318" i="5" l="1"/>
  <c r="AR184" i="5"/>
  <c r="AY317" i="5"/>
  <c r="AA122" i="5"/>
  <c r="AJ123" i="5" s="1"/>
  <c r="AS186" i="5" s="1"/>
  <c r="AS185" i="5"/>
  <c r="BB123" i="5"/>
  <c r="BK124" i="5" s="1"/>
  <c r="AS247" i="5"/>
  <c r="AP317" i="5"/>
  <c r="AY318" i="5" s="1"/>
  <c r="AT185" i="5"/>
  <c r="AZ318" i="5"/>
  <c r="BI319" i="5" s="1"/>
  <c r="AK123" i="5"/>
  <c r="AT248" i="5" s="1"/>
  <c r="BG317" i="5"/>
  <c r="AU318" i="5"/>
  <c r="AQ318" i="5"/>
  <c r="BU122" i="5"/>
  <c r="AR317" i="5"/>
  <c r="BV124" i="5"/>
  <c r="BK317" i="5"/>
  <c r="BD318" i="5"/>
  <c r="BA317" i="5"/>
  <c r="BQ124" i="5"/>
  <c r="BL122" i="5"/>
  <c r="BC122" i="5"/>
  <c r="BC123" i="5" s="1"/>
  <c r="BC124" i="5" s="1"/>
  <c r="AX317" i="5"/>
  <c r="BH318" i="5"/>
  <c r="AO317" i="5"/>
  <c r="BB317" i="5"/>
  <c r="AN318" i="5"/>
  <c r="AI122" i="5"/>
  <c r="AR185" i="5" s="1"/>
  <c r="BD124" i="5"/>
  <c r="AU248" i="5"/>
  <c r="AL124" i="5"/>
  <c r="AU186" i="5"/>
  <c r="BT124" i="5"/>
  <c r="BA122" i="5"/>
  <c r="BJ122" i="5"/>
  <c r="AZ319" i="5"/>
  <c r="BI125" i="5"/>
  <c r="AR246" i="5"/>
  <c r="BH124" i="5"/>
  <c r="BL317" i="5"/>
  <c r="BC317" i="5"/>
  <c r="AW125" i="5"/>
  <c r="BM318" i="5"/>
  <c r="AX124" i="5"/>
  <c r="BM124" i="5"/>
  <c r="AJ317" i="5"/>
  <c r="AK317" i="5"/>
  <c r="AG317" i="5"/>
  <c r="AF317" i="5"/>
  <c r="AI317" i="5"/>
  <c r="AW318" i="5"/>
  <c r="BF318" i="5"/>
  <c r="AS317" i="5"/>
  <c r="AE318" i="5"/>
  <c r="AL318" i="5"/>
  <c r="AT317" i="5"/>
  <c r="AH318" i="5"/>
  <c r="BR125" i="5"/>
  <c r="BF125" i="5"/>
  <c r="BO125" i="5"/>
  <c r="AP186" i="5"/>
  <c r="AP248" i="5"/>
  <c r="AN249" i="5"/>
  <c r="AO248" i="5"/>
  <c r="AQ249" i="5"/>
  <c r="AZ125" i="5"/>
  <c r="AY124" i="5"/>
  <c r="BG124" i="5"/>
  <c r="AO186" i="5"/>
  <c r="AQ187" i="5"/>
  <c r="AN187" i="5"/>
  <c r="D185" i="5"/>
  <c r="D315" i="5" s="1"/>
  <c r="C185" i="5"/>
  <c r="C315" i="5" s="1"/>
  <c r="C186" i="5"/>
  <c r="C316" i="5" s="1"/>
  <c r="B315" i="5"/>
  <c r="J314" i="5"/>
  <c r="N81" i="5" s="1"/>
  <c r="S122" i="5"/>
  <c r="AB123" i="5" s="1"/>
  <c r="S316" i="5"/>
  <c r="AB317" i="5" s="1"/>
  <c r="P123" i="5"/>
  <c r="Y124" i="5" s="1"/>
  <c r="AH125" i="5" s="1"/>
  <c r="P317" i="5"/>
  <c r="Y318" i="5" s="1"/>
  <c r="O122" i="5"/>
  <c r="X123" i="5" s="1"/>
  <c r="AG124" i="5" s="1"/>
  <c r="O316" i="5"/>
  <c r="X317" i="5" s="1"/>
  <c r="R122" i="5"/>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AA123" i="5" l="1"/>
  <c r="AJ124" i="5" s="1"/>
  <c r="AS248" i="5"/>
  <c r="BB124" i="5"/>
  <c r="BK125" i="5" s="1"/>
  <c r="BA318" i="5"/>
  <c r="AP318" i="5"/>
  <c r="AT186" i="5"/>
  <c r="AK124" i="5"/>
  <c r="AU319" i="5"/>
  <c r="BD319" i="5"/>
  <c r="AQ319" i="5"/>
  <c r="AR318" i="5"/>
  <c r="BM319" i="5"/>
  <c r="BK318" i="5"/>
  <c r="AX318" i="5"/>
  <c r="BG318" i="5"/>
  <c r="BJ318" i="5"/>
  <c r="BJ319" i="5" s="1"/>
  <c r="BQ125" i="5"/>
  <c r="BL123" i="5"/>
  <c r="BL124" i="5" s="1"/>
  <c r="BL125" i="5" s="1"/>
  <c r="BU123" i="5"/>
  <c r="AO318" i="5"/>
  <c r="BI126" i="5"/>
  <c r="BR126" i="5"/>
  <c r="AN319" i="5"/>
  <c r="AW319" i="5"/>
  <c r="BD125" i="5"/>
  <c r="BM125" i="5"/>
  <c r="AR247" i="5"/>
  <c r="BT125" i="5"/>
  <c r="AU249" i="5"/>
  <c r="AL125" i="5"/>
  <c r="AI123" i="5"/>
  <c r="AR186" i="5" s="1"/>
  <c r="AU187" i="5"/>
  <c r="BL318" i="5"/>
  <c r="BI320" i="5"/>
  <c r="BH125" i="5"/>
  <c r="BJ123" i="5"/>
  <c r="BS123" i="5"/>
  <c r="BA123" i="5"/>
  <c r="AZ320" i="5"/>
  <c r="BC318" i="5"/>
  <c r="BF126" i="5"/>
  <c r="BG125" i="5"/>
  <c r="BF319" i="5"/>
  <c r="BV125" i="5"/>
  <c r="AY319" i="5"/>
  <c r="AS318" i="5"/>
  <c r="BB318" i="5"/>
  <c r="AJ318" i="5"/>
  <c r="AK318" i="5"/>
  <c r="AH319" i="5"/>
  <c r="AQ320" i="5" s="1"/>
  <c r="AI318" i="5"/>
  <c r="BH319" i="5"/>
  <c r="AT318" i="5"/>
  <c r="AF318" i="5"/>
  <c r="AL319" i="5"/>
  <c r="AG318" i="5"/>
  <c r="AP319" i="5" s="1"/>
  <c r="AE319" i="5"/>
  <c r="BO126" i="5"/>
  <c r="AO187" i="5"/>
  <c r="AO249" i="5"/>
  <c r="BP125" i="5"/>
  <c r="AQ250" i="5"/>
  <c r="AT249" i="5"/>
  <c r="AS187"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AU320" i="5" l="1"/>
  <c r="BA319" i="5"/>
  <c r="AT187" i="5"/>
  <c r="BD320" i="5"/>
  <c r="BM321" i="5" s="1"/>
  <c r="BB125" i="5"/>
  <c r="AK125" i="5"/>
  <c r="BM320" i="5"/>
  <c r="BG319" i="5"/>
  <c r="AX319" i="5"/>
  <c r="AO319" i="5"/>
  <c r="BI321" i="5"/>
  <c r="BQ126" i="5"/>
  <c r="AU188" i="5"/>
  <c r="BU124" i="5"/>
  <c r="BU125" i="5" s="1"/>
  <c r="BU126" i="5" s="1"/>
  <c r="BR127" i="5"/>
  <c r="BV126" i="5"/>
  <c r="AL126" i="5"/>
  <c r="BI127" i="5"/>
  <c r="AW320" i="5"/>
  <c r="BM126" i="5"/>
  <c r="BF320" i="5"/>
  <c r="AU250" i="5"/>
  <c r="BJ320" i="5"/>
  <c r="BD126" i="5"/>
  <c r="BA124" i="5"/>
  <c r="BH126" i="5"/>
  <c r="BO127" i="5"/>
  <c r="AR248" i="5"/>
  <c r="AI124" i="5"/>
  <c r="BL319" i="5"/>
  <c r="BS124" i="5"/>
  <c r="BK126" i="5"/>
  <c r="BC319" i="5"/>
  <c r="BJ124" i="5"/>
  <c r="BB126" i="5"/>
  <c r="AW127" i="5"/>
  <c r="BP126" i="5"/>
  <c r="BH320" i="5"/>
  <c r="BD321" i="5"/>
  <c r="BT126" i="5"/>
  <c r="AX126" i="5"/>
  <c r="AZ321" i="5"/>
  <c r="BI322" i="5" s="1"/>
  <c r="AI319" i="5"/>
  <c r="AK319" i="5"/>
  <c r="AS319" i="5"/>
  <c r="AR319" i="5"/>
  <c r="AJ319" i="5"/>
  <c r="AE320" i="5"/>
  <c r="AL320" i="5"/>
  <c r="AG319" i="5"/>
  <c r="AF319" i="5"/>
  <c r="AH320" i="5"/>
  <c r="AY320" i="5"/>
  <c r="BB319" i="5"/>
  <c r="BK319" i="5"/>
  <c r="AN320" i="5"/>
  <c r="AT319" i="5"/>
  <c r="AO250" i="5"/>
  <c r="AO188" i="5"/>
  <c r="AN189" i="5"/>
  <c r="AP188" i="5"/>
  <c r="BC126" i="5"/>
  <c r="BL126" i="5"/>
  <c r="BF127" i="5"/>
  <c r="AS250" i="5"/>
  <c r="AQ189" i="5"/>
  <c r="AN251" i="5"/>
  <c r="AP250" i="5"/>
  <c r="AT188"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M127" i="5" l="1"/>
  <c r="BR128" i="5"/>
  <c r="BG320" i="5"/>
  <c r="BL320" i="5"/>
  <c r="BV127" i="5"/>
  <c r="BV128" i="5" s="1"/>
  <c r="BF321" i="5"/>
  <c r="AX320" i="5"/>
  <c r="BG321" i="5" s="1"/>
  <c r="AU189" i="5"/>
  <c r="BQ127" i="5"/>
  <c r="AL127" i="5"/>
  <c r="AU251" i="5"/>
  <c r="BD127" i="5"/>
  <c r="BA125" i="5"/>
  <c r="BT127" i="5"/>
  <c r="AR249" i="5"/>
  <c r="AR187" i="5"/>
  <c r="AI125" i="5"/>
  <c r="AI126" i="5" s="1"/>
  <c r="BK127" i="5"/>
  <c r="BC320" i="5"/>
  <c r="BJ125" i="5"/>
  <c r="BS125" i="5"/>
  <c r="BM322" i="5"/>
  <c r="AZ128" i="5"/>
  <c r="BK320" i="5"/>
  <c r="AX127" i="5"/>
  <c r="AL321" i="5"/>
  <c r="AG320" i="5"/>
  <c r="AK320" i="5"/>
  <c r="AH321" i="5"/>
  <c r="AU321" i="5"/>
  <c r="AE321" i="5"/>
  <c r="AI320" i="5"/>
  <c r="AT320" i="5"/>
  <c r="AQ321" i="5"/>
  <c r="AJ320" i="5"/>
  <c r="AP320" i="5"/>
  <c r="AN321" i="5"/>
  <c r="AW321" i="5"/>
  <c r="AF320" i="5"/>
  <c r="AO320" i="5"/>
  <c r="BH321" i="5"/>
  <c r="AS320" i="5"/>
  <c r="BB320" i="5"/>
  <c r="AR320" i="5"/>
  <c r="BA320" i="5"/>
  <c r="BC127" i="5"/>
  <c r="BI128" i="5"/>
  <c r="AQ190" i="5"/>
  <c r="AP251" i="5"/>
  <c r="BF128" i="5"/>
  <c r="BO128" i="5"/>
  <c r="AN190" i="5"/>
  <c r="AY127" i="5"/>
  <c r="AN252" i="5"/>
  <c r="BG127" i="5"/>
  <c r="BP127" i="5"/>
  <c r="BH127" i="5"/>
  <c r="AS251" i="5"/>
  <c r="AP189" i="5"/>
  <c r="AO251" i="5"/>
  <c r="AQ252" i="5"/>
  <c r="AW128" i="5"/>
  <c r="BL127" i="5"/>
  <c r="BU127" i="5"/>
  <c r="AT251" i="5"/>
  <c r="BB127"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BG128" i="5" l="1"/>
  <c r="BL321" i="5"/>
  <c r="AU252" i="5"/>
  <c r="BT128" i="5"/>
  <c r="AU190" i="5"/>
  <c r="BD128" i="5"/>
  <c r="BM128" i="5"/>
  <c r="BJ126" i="5"/>
  <c r="AR188" i="5"/>
  <c r="AR189" i="5" s="1"/>
  <c r="AI127" i="5"/>
  <c r="AR250" i="5"/>
  <c r="AR251" i="5" s="1"/>
  <c r="BA126" i="5"/>
  <c r="BS126" i="5"/>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U253" i="5"/>
  <c r="AO190" i="5"/>
  <c r="AT252" i="5"/>
  <c r="AU191" i="5"/>
  <c r="BP128" i="5"/>
  <c r="BP129" i="5" s="1"/>
  <c r="AQ191" i="5"/>
  <c r="BB128" i="5"/>
  <c r="BK128" i="5"/>
  <c r="BH128" i="5"/>
  <c r="BQ128" i="5"/>
  <c r="AN191" i="5"/>
  <c r="AW129" i="5"/>
  <c r="AT190" i="5"/>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BD129" i="5" l="1"/>
  <c r="BM129" i="5"/>
  <c r="BS127" i="5"/>
  <c r="BV129" i="5"/>
  <c r="AI128" i="5"/>
  <c r="AR252" i="5"/>
  <c r="BC322" i="5"/>
  <c r="AT322" i="5"/>
  <c r="BH129" i="5"/>
  <c r="AY322" i="5"/>
  <c r="AR190" i="5"/>
  <c r="BA127" i="5"/>
  <c r="BA128" i="5" s="1"/>
  <c r="BJ127" i="5"/>
  <c r="BL129" i="5"/>
  <c r="BR130" i="5"/>
  <c r="BK322" i="5"/>
  <c r="BB322" i="5"/>
  <c r="BO130" i="5"/>
  <c r="AW323" i="5"/>
  <c r="BU129" i="5"/>
  <c r="AO322" i="5"/>
  <c r="AX322" i="5"/>
  <c r="AX129" i="5"/>
  <c r="AY129" i="5"/>
  <c r="BA322" i="5"/>
  <c r="BL322" i="5"/>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BM130" i="5" l="1"/>
  <c r="BV130" i="5"/>
  <c r="AR191" i="5"/>
  <c r="BA129" i="5"/>
  <c r="BA130" i="5" s="1"/>
  <c r="BC323" i="5"/>
  <c r="BL323" i="5"/>
  <c r="AT323" i="5"/>
  <c r="BH130" i="5"/>
  <c r="AO323" i="5"/>
  <c r="BH323" i="5"/>
  <c r="BL130" i="5"/>
  <c r="BU130" i="5"/>
  <c r="BJ128" i="5"/>
  <c r="BJ129" i="5" s="1"/>
  <c r="BS128" i="5"/>
  <c r="BK323" i="5"/>
  <c r="BA323" i="5"/>
  <c r="BF324" i="5"/>
  <c r="AP323" i="5"/>
  <c r="BG323" i="5"/>
  <c r="AX323" i="5"/>
  <c r="BJ323" i="5"/>
  <c r="BG130" i="5"/>
  <c r="AY130" i="5"/>
  <c r="AY323" i="5"/>
  <c r="AN324" i="5"/>
  <c r="BM324" i="5"/>
  <c r="BI324" i="5"/>
  <c r="BI325" i="5" s="1"/>
  <c r="BP130" i="5"/>
  <c r="BT130" i="5"/>
  <c r="AL324" i="5"/>
  <c r="BD324" i="5"/>
  <c r="AU324" i="5"/>
  <c r="AK323" i="5"/>
  <c r="AJ323" i="5"/>
  <c r="AE324" i="5"/>
  <c r="AZ325" i="5"/>
  <c r="AS323" i="5"/>
  <c r="BB323" i="5"/>
  <c r="AI323" i="5"/>
  <c r="AG323" i="5"/>
  <c r="AW324" i="5"/>
  <c r="AH324" i="5"/>
  <c r="AQ325" i="5" s="1"/>
  <c r="AR323" i="5"/>
  <c r="BD131" i="5"/>
  <c r="AF323" i="5"/>
  <c r="AZ131" i="5"/>
  <c r="BI131" i="5"/>
  <c r="BR131" i="5"/>
  <c r="BF131" i="5"/>
  <c r="BO131" i="5"/>
  <c r="AR192" i="5"/>
  <c r="AR254" i="5"/>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V131" i="5" l="1"/>
  <c r="BC324" i="5"/>
  <c r="BH131" i="5"/>
  <c r="BL324" i="5"/>
  <c r="BL325" i="5" s="1"/>
  <c r="BJ130" i="5"/>
  <c r="BJ131" i="5" s="1"/>
  <c r="AO324" i="5"/>
  <c r="BA131" i="5"/>
  <c r="BL131" i="5"/>
  <c r="AY131" i="5"/>
  <c r="BU131" i="5"/>
  <c r="BT131" i="5"/>
  <c r="BA324" i="5"/>
  <c r="BJ324" i="5"/>
  <c r="BS129" i="5"/>
  <c r="BS130"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AK324" i="5"/>
  <c r="AT324" i="5"/>
  <c r="AZ326" i="5"/>
  <c r="AP324" i="5"/>
  <c r="AZ132" i="5"/>
  <c r="AR324" i="5"/>
  <c r="AL325" i="5"/>
  <c r="AF324" i="5"/>
  <c r="AH325" i="5"/>
  <c r="BI326" i="5"/>
  <c r="BD325" i="5"/>
  <c r="AO255" i="5"/>
  <c r="AO193" i="5"/>
  <c r="AP193" i="5"/>
  <c r="AQ194" i="5"/>
  <c r="AT193" i="5"/>
  <c r="AS255" i="5"/>
  <c r="AP255" i="5"/>
  <c r="AR255" i="5"/>
  <c r="AN194" i="5"/>
  <c r="AT255" i="5"/>
  <c r="BK131" i="5"/>
  <c r="AN256" i="5"/>
  <c r="AS193" i="5"/>
  <c r="BV132" i="5"/>
  <c r="BC131" i="5"/>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H132" i="5" l="1"/>
  <c r="BS131" i="5"/>
  <c r="BS132" i="5" s="1"/>
  <c r="AO325" i="5"/>
  <c r="BJ132" i="5"/>
  <c r="BU132" i="5"/>
  <c r="BL132" i="5"/>
  <c r="BJ325" i="5"/>
  <c r="BA325" i="5"/>
  <c r="BM133" i="5"/>
  <c r="BV133" i="5"/>
  <c r="BF326" i="5"/>
  <c r="AW326" i="5"/>
  <c r="BI133" i="5"/>
  <c r="BQ133" i="5"/>
  <c r="BG325" i="5"/>
  <c r="AX325" i="5"/>
  <c r="AX326" i="5" s="1"/>
  <c r="BD133" i="5"/>
  <c r="BM134" i="5" s="1"/>
  <c r="AN326" i="5"/>
  <c r="AS325" i="5"/>
  <c r="BB325" i="5"/>
  <c r="BK325" i="5"/>
  <c r="AW133" i="5"/>
  <c r="BD326" i="5"/>
  <c r="BF133" i="5"/>
  <c r="AT325" i="5"/>
  <c r="BR133" i="5"/>
  <c r="BM326" i="5"/>
  <c r="AX132" i="5"/>
  <c r="BC325" i="5"/>
  <c r="AP325" i="5"/>
  <c r="AY325" i="5"/>
  <c r="AK325" i="5"/>
  <c r="AE326" i="5"/>
  <c r="AI325" i="5"/>
  <c r="AJ325" i="5"/>
  <c r="AH326" i="5"/>
  <c r="AG325" i="5"/>
  <c r="AF325" i="5"/>
  <c r="AZ133" i="5"/>
  <c r="AL326" i="5"/>
  <c r="AQ326" i="5"/>
  <c r="BI327" i="5"/>
  <c r="AU326" i="5"/>
  <c r="BJ326" i="5"/>
  <c r="AR325" i="5"/>
  <c r="AT256" i="5"/>
  <c r="AT194" i="5"/>
  <c r="BO133" i="5"/>
  <c r="BK132" i="5"/>
  <c r="AP256" i="5"/>
  <c r="AS256" i="5"/>
  <c r="BT132" i="5"/>
  <c r="BC132" i="5"/>
  <c r="BL133" i="5" s="1"/>
  <c r="AQ195" i="5"/>
  <c r="BG132" i="5"/>
  <c r="BP132" i="5"/>
  <c r="AO256" i="5"/>
  <c r="AR256" i="5"/>
  <c r="AU257" i="5"/>
  <c r="BB132" i="5"/>
  <c r="AS194" i="5"/>
  <c r="AY132" i="5"/>
  <c r="BH133" i="5" s="1"/>
  <c r="BA132" i="5"/>
  <c r="AP194" i="5"/>
  <c r="AR194" i="5"/>
  <c r="AQ257" i="5"/>
  <c r="AO194" i="5"/>
  <c r="AN257" i="5"/>
  <c r="AN195" i="5"/>
  <c r="AU195"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J133" i="5" l="1"/>
  <c r="BS133" i="5"/>
  <c r="BU133" i="5"/>
  <c r="BG133" i="5"/>
  <c r="AW327" i="5"/>
  <c r="BI134" i="5"/>
  <c r="BV134" i="5"/>
  <c r="BV135" i="5" s="1"/>
  <c r="BF327" i="5"/>
  <c r="BR134" i="5"/>
  <c r="BG326" i="5"/>
  <c r="BG327" i="5" s="1"/>
  <c r="BK326" i="5"/>
  <c r="BB133" i="5"/>
  <c r="BB326" i="5"/>
  <c r="BD327" i="5"/>
  <c r="AN327" i="5"/>
  <c r="AW134" i="5"/>
  <c r="AX133" i="5"/>
  <c r="AT326" i="5"/>
  <c r="BC326" i="5"/>
  <c r="BF134" i="5"/>
  <c r="BM327" i="5"/>
  <c r="BO134" i="5"/>
  <c r="AQ327" i="5"/>
  <c r="BP133" i="5"/>
  <c r="BP134" i="5" s="1"/>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BU134" i="5"/>
  <c r="AQ258" i="5"/>
  <c r="AP195" i="5"/>
  <c r="AZ134" i="5"/>
  <c r="BK133" i="5"/>
  <c r="AP257" i="5"/>
  <c r="BD134" i="5"/>
  <c r="BM135" i="5" s="1"/>
  <c r="BA133" i="5"/>
  <c r="BJ134" i="5" s="1"/>
  <c r="AO257" i="5"/>
  <c r="AS257" i="5"/>
  <c r="AU196" i="5"/>
  <c r="AN196" i="5"/>
  <c r="AY133" i="5"/>
  <c r="AO195" i="5"/>
  <c r="BS134"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BB134" i="5" l="1"/>
  <c r="AW328" i="5"/>
  <c r="BG134" i="5"/>
  <c r="BR135" i="5"/>
  <c r="BF328" i="5"/>
  <c r="BF329" i="5" s="1"/>
  <c r="AT327" i="5"/>
  <c r="AU328" i="5"/>
  <c r="BF135" i="5"/>
  <c r="BK134" i="5"/>
  <c r="BK135" i="5" s="1"/>
  <c r="BK327" i="5"/>
  <c r="BO135" i="5"/>
  <c r="BC327" i="5"/>
  <c r="BL327" i="5"/>
  <c r="BM328" i="5"/>
  <c r="AW135" i="5"/>
  <c r="AQ328" i="5"/>
  <c r="AZ328" i="5"/>
  <c r="BP135" i="5"/>
  <c r="AY327" i="5"/>
  <c r="BC134" i="5"/>
  <c r="BL135" i="5" s="1"/>
  <c r="AS327" i="5"/>
  <c r="BA327" i="5"/>
  <c r="BH327" i="5"/>
  <c r="AZ135" i="5"/>
  <c r="BU135" i="5"/>
  <c r="AG327" i="5"/>
  <c r="AE328" i="5"/>
  <c r="AF327" i="5"/>
  <c r="AR327" i="5"/>
  <c r="BD328" i="5"/>
  <c r="BD329" i="5" s="1"/>
  <c r="BJ327" i="5"/>
  <c r="AN328" i="5"/>
  <c r="AJ327" i="5"/>
  <c r="AO327" i="5"/>
  <c r="AX327" i="5"/>
  <c r="BB327" i="5"/>
  <c r="AY134" i="5"/>
  <c r="AH328" i="5"/>
  <c r="AL328" i="5"/>
  <c r="BI328" i="5"/>
  <c r="AI327" i="5"/>
  <c r="AK327" i="5"/>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BF136" i="5" l="1"/>
  <c r="AT328" i="5"/>
  <c r="AU329" i="5"/>
  <c r="BC328" i="5"/>
  <c r="BC329" i="5" s="1"/>
  <c r="BT135" i="5"/>
  <c r="BT136" i="5" s="1"/>
  <c r="BO136" i="5"/>
  <c r="BA328" i="5"/>
  <c r="BL328" i="5"/>
  <c r="BL329" i="5" s="1"/>
  <c r="AW136" i="5"/>
  <c r="BF137" i="5" s="1"/>
  <c r="BH135" i="5"/>
  <c r="AQ329" i="5"/>
  <c r="AZ329" i="5"/>
  <c r="BI329" i="5"/>
  <c r="AN329" i="5"/>
  <c r="BH328" i="5"/>
  <c r="BB328" i="5"/>
  <c r="AO328" i="5"/>
  <c r="BJ328" i="5"/>
  <c r="BU136" i="5"/>
  <c r="BM329" i="5"/>
  <c r="BM330" i="5" s="1"/>
  <c r="BA135" i="5"/>
  <c r="AR328" i="5"/>
  <c r="BQ135" i="5"/>
  <c r="AX135" i="5"/>
  <c r="AY135" i="5"/>
  <c r="AP197" i="5"/>
  <c r="BK328" i="5"/>
  <c r="AW329" i="5"/>
  <c r="AX328" i="5"/>
  <c r="BG328" i="5"/>
  <c r="AI328" i="5"/>
  <c r="AJ328" i="5"/>
  <c r="BD330" i="5"/>
  <c r="AE329" i="5"/>
  <c r="AL329" i="5"/>
  <c r="AK328" i="5"/>
  <c r="AH329" i="5"/>
  <c r="AS328" i="5"/>
  <c r="AP328" i="5"/>
  <c r="AF328" i="5"/>
  <c r="AG328" i="5"/>
  <c r="AY328" i="5"/>
  <c r="BV137" i="5"/>
  <c r="AT259" i="5"/>
  <c r="AQ260" i="5"/>
  <c r="AR259" i="5"/>
  <c r="BI136" i="5"/>
  <c r="BR136" i="5"/>
  <c r="AS197" i="5"/>
  <c r="AT197" i="5"/>
  <c r="AR197" i="5"/>
  <c r="AZ136" i="5"/>
  <c r="BD136" i="5"/>
  <c r="AQ198"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BO137" i="5" l="1"/>
  <c r="AW137" i="5"/>
  <c r="BF138" i="5" s="1"/>
  <c r="BH136" i="5"/>
  <c r="AR329" i="5"/>
  <c r="AN330" i="5"/>
  <c r="BA329" i="5"/>
  <c r="BJ329" i="5"/>
  <c r="AP198" i="5"/>
  <c r="AQ330" i="5"/>
  <c r="BQ136" i="5"/>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W138" i="5" s="1"/>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BQ137" i="5" l="1"/>
  <c r="AW331" i="5"/>
  <c r="AN331" i="5"/>
  <c r="BS137" i="5"/>
  <c r="BK330" i="5"/>
  <c r="BA330" i="5"/>
  <c r="AZ331" i="5"/>
  <c r="AQ331" i="5"/>
  <c r="BJ330" i="5"/>
  <c r="BA137" i="5"/>
  <c r="BB330" i="5"/>
  <c r="BG330" i="5"/>
  <c r="AX330" i="5"/>
  <c r="BI331" i="5"/>
  <c r="BJ137" i="5"/>
  <c r="BO139" i="5"/>
  <c r="AZ138" i="5"/>
  <c r="BI138" i="5"/>
  <c r="AU331" i="5"/>
  <c r="AY137" i="5"/>
  <c r="AT330" i="5"/>
  <c r="BC331" i="5" s="1"/>
  <c r="BF331" i="5"/>
  <c r="BF332" i="5" s="1"/>
  <c r="BD138" i="5"/>
  <c r="AY330" i="5"/>
  <c r="AF330" i="5"/>
  <c r="AE331" i="5"/>
  <c r="BD331" i="5"/>
  <c r="AL331" i="5"/>
  <c r="AI330" i="5"/>
  <c r="AR331" i="5" s="1"/>
  <c r="AK330" i="5"/>
  <c r="BH137" i="5"/>
  <c r="AH331" i="5"/>
  <c r="BH330" i="5"/>
  <c r="AO330" i="5"/>
  <c r="AS330" i="5"/>
  <c r="AP330" i="5"/>
  <c r="AJ330" i="5"/>
  <c r="BL331" i="5"/>
  <c r="BB137" i="5"/>
  <c r="BA331" i="5"/>
  <c r="AG330" i="5"/>
  <c r="BT138" i="5"/>
  <c r="AU200" i="5"/>
  <c r="AX137" i="5"/>
  <c r="BG137" i="5"/>
  <c r="AR199" i="5"/>
  <c r="BP137" i="5"/>
  <c r="AS261" i="5"/>
  <c r="AS199" i="5"/>
  <c r="AO199" i="5"/>
  <c r="AT199" i="5"/>
  <c r="AP199" i="5"/>
  <c r="BL137" i="5"/>
  <c r="BU137" i="5"/>
  <c r="BM138" i="5"/>
  <c r="BM139" i="5" s="1"/>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AZ332" i="5" l="1"/>
  <c r="BI332" i="5"/>
  <c r="AW332" i="5"/>
  <c r="BF333" i="5" s="1"/>
  <c r="AQ332" i="5"/>
  <c r="AZ333" i="5" s="1"/>
  <c r="BO140" i="5"/>
  <c r="BS138" i="5"/>
  <c r="BK331" i="5"/>
  <c r="BJ331" i="5"/>
  <c r="BJ332" i="5" s="1"/>
  <c r="BA138" i="5"/>
  <c r="BR139" i="5"/>
  <c r="BG331" i="5"/>
  <c r="BI139" i="5"/>
  <c r="BJ138" i="5"/>
  <c r="BH138" i="5"/>
  <c r="BH331" i="5"/>
  <c r="BD139" i="5"/>
  <c r="BM140" i="5" s="1"/>
  <c r="BL332" i="5"/>
  <c r="AO331" i="5"/>
  <c r="BB138" i="5"/>
  <c r="BK138" i="5"/>
  <c r="BT139" i="5" s="1"/>
  <c r="BG138" i="5"/>
  <c r="AS331" i="5"/>
  <c r="AP331" i="5"/>
  <c r="BP138" i="5"/>
  <c r="AY331" i="5"/>
  <c r="AL332" i="5"/>
  <c r="AX331" i="5"/>
  <c r="AK331" i="5"/>
  <c r="AE332" i="5"/>
  <c r="BB331" i="5"/>
  <c r="AH332" i="5"/>
  <c r="AG331" i="5"/>
  <c r="BA332" i="5"/>
  <c r="BD332" i="5"/>
  <c r="BM332" i="5"/>
  <c r="AN332" i="5"/>
  <c r="AI331" i="5"/>
  <c r="AF331" i="5"/>
  <c r="AU332" i="5"/>
  <c r="AT331" i="5"/>
  <c r="AX138" i="5"/>
  <c r="BQ138" i="5"/>
  <c r="AJ331" i="5"/>
  <c r="BC138" i="5"/>
  <c r="BV139" i="5"/>
  <c r="BV140" i="5" s="1"/>
  <c r="BU138" i="5"/>
  <c r="AR200" i="5"/>
  <c r="BL138" i="5"/>
  <c r="AU201" i="5"/>
  <c r="AT20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BI333" i="5" l="1"/>
  <c r="AQ333" i="5"/>
  <c r="BJ139" i="5"/>
  <c r="BS140" i="5" s="1"/>
  <c r="BR140" i="5"/>
  <c r="BQ139" i="5"/>
  <c r="AU333" i="5"/>
  <c r="AP332" i="5"/>
  <c r="BG139" i="5"/>
  <c r="AY332" i="5"/>
  <c r="AS332" i="5"/>
  <c r="AN333" i="5"/>
  <c r="BB332" i="5"/>
  <c r="BP139" i="5"/>
  <c r="BV141" i="5"/>
  <c r="BM333" i="5"/>
  <c r="BH332" i="5"/>
  <c r="BL139" i="5"/>
  <c r="BK139" i="5"/>
  <c r="BT140" i="5" s="1"/>
  <c r="AR201" i="5"/>
  <c r="AX139" i="5"/>
  <c r="AW140" i="5"/>
  <c r="AW333" i="5"/>
  <c r="BD333" i="5"/>
  <c r="AF332" i="5"/>
  <c r="AX332" i="5"/>
  <c r="BG332" i="5"/>
  <c r="AO332" i="5"/>
  <c r="AI332" i="5"/>
  <c r="BJ333" i="5"/>
  <c r="BC139" i="5"/>
  <c r="AH333" i="5"/>
  <c r="AK332" i="5"/>
  <c r="AZ334" i="5"/>
  <c r="BI334" i="5"/>
  <c r="AL333" i="5"/>
  <c r="AJ332" i="5"/>
  <c r="AG332" i="5"/>
  <c r="AE333" i="5"/>
  <c r="AN334" i="5" s="1"/>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AU334" i="5" l="1"/>
  <c r="BD334" i="5"/>
  <c r="BV142" i="5"/>
  <c r="AX140" i="5"/>
  <c r="BU140" i="5"/>
  <c r="AY333" i="5"/>
  <c r="BG140" i="5"/>
  <c r="BP140" i="5"/>
  <c r="BG333" i="5"/>
  <c r="BH333" i="5"/>
  <c r="BH334" i="5" s="1"/>
  <c r="BK333" i="5"/>
  <c r="BL140" i="5"/>
  <c r="BB333" i="5"/>
  <c r="BA140" i="5"/>
  <c r="AO333" i="5"/>
  <c r="BM334" i="5"/>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M335" i="5" l="1"/>
  <c r="BU141" i="5"/>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C336" i="5"/>
  <c r="BR144" i="5"/>
  <c r="BR145" i="5" s="1"/>
  <c r="AP336" i="5"/>
  <c r="AY337" i="5" s="1"/>
  <c r="BF144" i="5"/>
  <c r="AQ337" i="5"/>
  <c r="AZ337" i="5"/>
  <c r="BB143" i="5"/>
  <c r="BC143" i="5"/>
  <c r="BG143" i="5"/>
  <c r="BO144" i="5"/>
  <c r="BH337" i="5"/>
  <c r="BJ336" i="5"/>
  <c r="BJ337" i="5" s="1"/>
  <c r="BI337" i="5"/>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S144" i="5" l="1"/>
  <c r="BI338" i="5"/>
  <c r="BK144" i="5"/>
  <c r="BT145" i="5" s="1"/>
  <c r="BL337" i="5"/>
  <c r="BC337" i="5"/>
  <c r="BO145" i="5"/>
  <c r="BH338" i="5"/>
  <c r="BK338" i="5"/>
  <c r="BM339" i="5"/>
  <c r="AZ338" i="5"/>
  <c r="BB144" i="5"/>
  <c r="BP144" i="5"/>
  <c r="BG144" i="5"/>
  <c r="AF337" i="5"/>
  <c r="AR337" i="5"/>
  <c r="AO337" i="5"/>
  <c r="AX337" i="5"/>
  <c r="BF339" i="5"/>
  <c r="BQ144" i="5"/>
  <c r="BQ145" i="5" s="1"/>
  <c r="BD339" i="5"/>
  <c r="AG337" i="5"/>
  <c r="BI339" i="5"/>
  <c r="AI337" i="5"/>
  <c r="BA337" i="5"/>
  <c r="AJ337" i="5"/>
  <c r="AS338" i="5" s="1"/>
  <c r="AH338" i="5"/>
  <c r="AQ338" i="5"/>
  <c r="BH145" i="5"/>
  <c r="AE338" i="5"/>
  <c r="AN338" i="5"/>
  <c r="AP337" i="5"/>
  <c r="BB338" i="5"/>
  <c r="AL338" i="5"/>
  <c r="AU339" i="5" s="1"/>
  <c r="AK337"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L338" i="5" l="1"/>
  <c r="BK145" i="5"/>
  <c r="BT146" i="5" s="1"/>
  <c r="BK339" i="5"/>
  <c r="BM340" i="5"/>
  <c r="BP145" i="5"/>
  <c r="AO338" i="5"/>
  <c r="AX338" i="5"/>
  <c r="BG338" i="5"/>
  <c r="AT338" i="5"/>
  <c r="BQ146" i="5"/>
  <c r="AQ339" i="5"/>
  <c r="AN339" i="5"/>
  <c r="AZ146" i="5"/>
  <c r="BC145" i="5"/>
  <c r="BC338" i="5"/>
  <c r="AW146" i="5"/>
  <c r="AF338" i="5"/>
  <c r="AE339" i="5"/>
  <c r="AH339" i="5"/>
  <c r="AI338" i="5"/>
  <c r="BA338" i="5"/>
  <c r="BJ338" i="5"/>
  <c r="AP338" i="5"/>
  <c r="AY338" i="5"/>
  <c r="AG338" i="5"/>
  <c r="AK338" i="5"/>
  <c r="BD340" i="5"/>
  <c r="AR338" i="5"/>
  <c r="AZ339" i="5"/>
  <c r="AL339" i="5"/>
  <c r="AW339" i="5"/>
  <c r="BB339" i="5"/>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M341" i="5" l="1"/>
  <c r="BK340" i="5"/>
  <c r="BC339" i="5"/>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AW149" i="5" l="1"/>
  <c r="BJ341" i="5"/>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BK150" i="5" l="1"/>
  <c r="BB150" i="5"/>
  <c r="AU344" i="5"/>
  <c r="BI151" i="5"/>
  <c r="BR152" i="5" s="1"/>
  <c r="AZ151" i="5"/>
  <c r="BD344" i="5"/>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K344" i="5"/>
  <c r="AF343" i="5"/>
  <c r="AH344" i="5"/>
  <c r="BP150" i="5"/>
  <c r="AT274" i="5"/>
  <c r="AU275" i="5"/>
  <c r="BD151" i="5"/>
  <c r="AP274" i="5"/>
  <c r="AW151" i="5"/>
  <c r="AN275" i="5"/>
  <c r="AS274" i="5"/>
  <c r="AN213" i="5"/>
  <c r="AS212" i="5"/>
  <c r="AQ213" i="5"/>
  <c r="AR212" i="5"/>
  <c r="AU213" i="5"/>
  <c r="AR274" i="5"/>
  <c r="AP212" i="5"/>
  <c r="AY150" i="5"/>
  <c r="AT212" i="5"/>
  <c r="AO274" i="5"/>
  <c r="AO212" i="5"/>
  <c r="AQ275" i="5"/>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D345" i="5" l="1"/>
  <c r="BK151" i="5"/>
  <c r="BT152" i="5" s="1"/>
  <c r="BI152" i="5"/>
  <c r="BR153" i="5" s="1"/>
  <c r="AZ152" i="5"/>
  <c r="BM345" i="5"/>
  <c r="BM346" i="5" s="1"/>
  <c r="BF345" i="5"/>
  <c r="BL344" i="5"/>
  <c r="BQ151" i="5"/>
  <c r="BA344" i="5"/>
  <c r="AT344" i="5"/>
  <c r="BG344" i="5"/>
  <c r="BV152" i="5"/>
  <c r="AZ345" i="5"/>
  <c r="AQ345" i="5"/>
  <c r="AO344" i="5"/>
  <c r="AX151" i="5"/>
  <c r="BS152" i="5"/>
  <c r="BG151" i="5"/>
  <c r="BC344" i="5"/>
  <c r="BA151" i="5"/>
  <c r="BJ152" i="5" s="1"/>
  <c r="BP151" i="5"/>
  <c r="AN345" i="5"/>
  <c r="AS344" i="5"/>
  <c r="AX344" i="5"/>
  <c r="BB344" i="5"/>
  <c r="BK345" i="5" s="1"/>
  <c r="BH344" i="5"/>
  <c r="BH345" i="5" s="1"/>
  <c r="BD152" i="5"/>
  <c r="BM152" i="5"/>
  <c r="AE345" i="5"/>
  <c r="BJ344" i="5"/>
  <c r="AL345" i="5"/>
  <c r="AI344" i="5"/>
  <c r="AJ344" i="5"/>
  <c r="AH345" i="5"/>
  <c r="AR344" i="5"/>
  <c r="BI345" i="5"/>
  <c r="AF344" i="5"/>
  <c r="AO345" i="5" s="1"/>
  <c r="AU345" i="5"/>
  <c r="BC151" i="5"/>
  <c r="AW345" i="5"/>
  <c r="AG344" i="5"/>
  <c r="AP344" i="5"/>
  <c r="AK344" i="5"/>
  <c r="AT345" i="5" s="1"/>
  <c r="AW152" i="5"/>
  <c r="AN214" i="5"/>
  <c r="AN276" i="5"/>
  <c r="AR213" i="5"/>
  <c r="AQ214" i="5"/>
  <c r="AU214" i="5"/>
  <c r="AS213" i="5"/>
  <c r="AS275" i="5"/>
  <c r="AU276" i="5"/>
  <c r="BL151" i="5"/>
  <c r="BU151" i="5"/>
  <c r="AO213" i="5"/>
  <c r="AT213" i="5"/>
  <c r="AR275" i="5"/>
  <c r="AQ276"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AZ346" i="5" l="1"/>
  <c r="BJ345" i="5"/>
  <c r="BI346" i="5"/>
  <c r="BI153" i="5"/>
  <c r="AZ153" i="5"/>
  <c r="BG152" i="5"/>
  <c r="BG153" i="5" s="1"/>
  <c r="BC345" i="5"/>
  <c r="BC346" i="5" s="1"/>
  <c r="BV153" i="5"/>
  <c r="BG345" i="5"/>
  <c r="BP152" i="5"/>
  <c r="AX345" i="5"/>
  <c r="AX346" i="5" s="1"/>
  <c r="AR345" i="5"/>
  <c r="BL345" i="5"/>
  <c r="BB345" i="5"/>
  <c r="BK346" i="5" s="1"/>
  <c r="BI347" i="5"/>
  <c r="AY152" i="5"/>
  <c r="AP345" i="5"/>
  <c r="BM153" i="5"/>
  <c r="AY345" i="5"/>
  <c r="BH346" i="5" s="1"/>
  <c r="BR154" i="5"/>
  <c r="AW153" i="5"/>
  <c r="BP153" i="5"/>
  <c r="AU346" i="5"/>
  <c r="BD346" i="5"/>
  <c r="AJ345" i="5"/>
  <c r="AL346" i="5"/>
  <c r="AS345" i="5"/>
  <c r="BL152" i="5"/>
  <c r="BA345" i="5"/>
  <c r="AF345" i="5"/>
  <c r="AO346" i="5" s="1"/>
  <c r="AI345" i="5"/>
  <c r="BH152" i="5"/>
  <c r="AK345" i="5"/>
  <c r="AE346" i="5"/>
  <c r="AN346" i="5"/>
  <c r="AH346" i="5"/>
  <c r="AW346" i="5"/>
  <c r="BF346" i="5"/>
  <c r="AQ346" i="5"/>
  <c r="AG345" i="5"/>
  <c r="AT276" i="5"/>
  <c r="AT214" i="5"/>
  <c r="BU152" i="5"/>
  <c r="AN277" i="5"/>
  <c r="AN215" i="5"/>
  <c r="AR276" i="5"/>
  <c r="BS153" i="5"/>
  <c r="AU277" i="5"/>
  <c r="AS214" i="5"/>
  <c r="AU215" i="5"/>
  <c r="AQ277" i="5"/>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BI154" i="5" l="1"/>
  <c r="AZ154" i="5"/>
  <c r="BL346" i="5"/>
  <c r="BL347" i="5" s="1"/>
  <c r="BV154" i="5"/>
  <c r="BF154" i="5"/>
  <c r="AP346" i="5"/>
  <c r="BR155" i="5"/>
  <c r="BH153" i="5"/>
  <c r="BG346" i="5"/>
  <c r="BG347" i="5" s="1"/>
  <c r="BA346" i="5"/>
  <c r="BP154" i="5"/>
  <c r="AY346" i="5"/>
  <c r="AN347" i="5"/>
  <c r="BF347" i="5"/>
  <c r="BJ346" i="5"/>
  <c r="BL153" i="5"/>
  <c r="BA153" i="5"/>
  <c r="BC153" i="5"/>
  <c r="AT215" i="5"/>
  <c r="AK346" i="5"/>
  <c r="AE347" i="5"/>
  <c r="AF346" i="5"/>
  <c r="AO347" i="5" s="1"/>
  <c r="AJ346" i="5"/>
  <c r="AX347" i="5"/>
  <c r="BQ153" i="5"/>
  <c r="AL347" i="5"/>
  <c r="AG346" i="5"/>
  <c r="AI346" i="5"/>
  <c r="AQ347" i="5"/>
  <c r="AZ347" i="5"/>
  <c r="BU153" i="5"/>
  <c r="AU347" i="5"/>
  <c r="AR346" i="5"/>
  <c r="AT346" i="5"/>
  <c r="AW347" i="5"/>
  <c r="AS346" i="5"/>
  <c r="BB346" i="5"/>
  <c r="BD347" i="5"/>
  <c r="BM347" i="5"/>
  <c r="AH347" i="5"/>
  <c r="BB153" i="5"/>
  <c r="BO154" i="5"/>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O155" i="5" l="1"/>
  <c r="AP347" i="5"/>
  <c r="BR156" i="5"/>
  <c r="AY347" i="5"/>
  <c r="AY348" i="5" s="1"/>
  <c r="BU154" i="5"/>
  <c r="BJ347" i="5"/>
  <c r="BQ154" i="5"/>
  <c r="BG348" i="5"/>
  <c r="AW348" i="5"/>
  <c r="BA154" i="5"/>
  <c r="AT347" i="5"/>
  <c r="AU348" i="5"/>
  <c r="BH347" i="5"/>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J155" i="5" l="1"/>
  <c r="BH348" i="5"/>
  <c r="BF349" i="5"/>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J351" i="5" l="1"/>
  <c r="BF352" i="5"/>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<sst xmlns="http://schemas.openxmlformats.org/spreadsheetml/2006/main" count="269" uniqueCount="107">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</sst>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topLeftCell="A76" zoomScale="75" zoomScaleNormal="75" zoomScaleSheetLayoutView="40" workbookViewId="0">
      <selection activeCell="B30" sqref="B30"/>
    </sheetView>
  </sheetViews>
  <sheetFormatPr defaultRowHeight="18.75" x14ac:dyDescent="0.4"/>
  <cols>
    <col min="1" max="1" width="66.125" bestFit="1" customWidth="1"/>
    <col min="2" max="3" width="9.125" bestFit="1" customWidth="1"/>
    <col min="4" max="4" width="10" bestFit="1" customWidth="1"/>
    <col min="5" max="9" width="9.125" bestFit="1" customWidth="1"/>
    <col min="10" max="10" width="10"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202.42857142857142</v>
      </c>
      <c r="C3" s="19">
        <v>389</v>
      </c>
      <c r="D3" s="19">
        <v>492.42857142857144</v>
      </c>
      <c r="E3" s="19">
        <v>271.57142857142856</v>
      </c>
      <c r="F3" s="19">
        <v>284.71428571428572</v>
      </c>
      <c r="G3" s="19">
        <v>191.57142857142858</v>
      </c>
      <c r="H3" s="19">
        <v>94.428571428571431</v>
      </c>
      <c r="I3" s="19">
        <v>121.14285714285714</v>
      </c>
      <c r="J3" s="11" t="s">
        <v>63</v>
      </c>
    </row>
    <row r="4" spans="1:10" x14ac:dyDescent="0.4">
      <c r="A4" s="5" t="s">
        <v>82</v>
      </c>
      <c r="B4" s="14">
        <v>0</v>
      </c>
      <c r="C4" s="14">
        <v>63.3</v>
      </c>
      <c r="D4" s="14">
        <v>80.400000000000006</v>
      </c>
      <c r="E4" s="14">
        <v>81.5</v>
      </c>
      <c r="F4" s="14">
        <v>84.2</v>
      </c>
      <c r="G4" s="14">
        <v>91.4</v>
      </c>
      <c r="H4" s="14">
        <v>90.6</v>
      </c>
      <c r="I4" s="14">
        <v>94.9</v>
      </c>
      <c r="J4" s="11" t="s">
        <v>80</v>
      </c>
    </row>
    <row r="5" spans="1:10" x14ac:dyDescent="0.4">
      <c r="A5" s="5" t="s">
        <v>81</v>
      </c>
      <c r="B5" s="14">
        <v>0</v>
      </c>
      <c r="C5" s="14">
        <v>0</v>
      </c>
      <c r="D5" s="14">
        <v>2.5</v>
      </c>
      <c r="E5" s="14">
        <v>2.5</v>
      </c>
      <c r="F5" s="14">
        <v>2.7</v>
      </c>
      <c r="G5" s="14">
        <v>2.6</v>
      </c>
      <c r="H5" s="14">
        <v>2</v>
      </c>
      <c r="I5" s="14">
        <v>1.4</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2.68</v>
      </c>
      <c r="C24" t="s">
        <v>65</v>
      </c>
      <c r="J24" s="12"/>
    </row>
    <row r="25" spans="1:12" x14ac:dyDescent="0.4">
      <c r="A25" s="3"/>
      <c r="J25" s="12"/>
    </row>
    <row r="26" spans="1:12" x14ac:dyDescent="0.4">
      <c r="A26" s="1"/>
      <c r="J26" s="12"/>
    </row>
    <row r="27" spans="1:12" x14ac:dyDescent="0.4">
      <c r="A27" s="1" t="s">
        <v>58</v>
      </c>
      <c r="B27" s="14">
        <v>115</v>
      </c>
      <c r="C27" t="s">
        <v>66</v>
      </c>
      <c r="J27" s="12"/>
    </row>
    <row r="28" spans="1:12" x14ac:dyDescent="0.4">
      <c r="A28" s="1" t="s">
        <v>57</v>
      </c>
      <c r="B28" s="14">
        <v>3</v>
      </c>
      <c r="C28" t="s">
        <v>66</v>
      </c>
      <c r="J28" s="10"/>
    </row>
    <row r="29" spans="1:12" x14ac:dyDescent="0.4">
      <c r="A29" s="1" t="s">
        <v>78</v>
      </c>
      <c r="B29" s="14">
        <v>13718</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1.151230039868147</v>
      </c>
      <c r="C45" s="8">
        <f>IF(C44=5,B45,IF(C44=6,1,IF(C44=7,0.85^(1/5),"")))</f>
        <v>1.151230039868147</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0.36699999999999999</v>
      </c>
      <c r="D51">
        <f t="shared" si="0"/>
        <v>0.19599999999999998</v>
      </c>
      <c r="E51">
        <f t="shared" si="0"/>
        <v>0.18499999999999997</v>
      </c>
      <c r="F51">
        <f t="shared" si="0"/>
        <v>0.15800000000000006</v>
      </c>
      <c r="G51">
        <f t="shared" si="0"/>
        <v>8.5999999999999882E-2</v>
      </c>
      <c r="H51">
        <f t="shared" si="0"/>
        <v>9.4000000000000097E-2</v>
      </c>
      <c r="I51">
        <f t="shared" si="0"/>
        <v>5.0999999999999948E-2</v>
      </c>
    </row>
    <row r="52" spans="1:10" hidden="1" x14ac:dyDescent="0.4">
      <c r="A52" t="s">
        <v>90</v>
      </c>
      <c r="B52">
        <f>(B4-B5)/100</f>
        <v>0</v>
      </c>
      <c r="C52">
        <f t="shared" ref="C52:I52" si="1">(C4-C5)/100</f>
        <v>0.63300000000000001</v>
      </c>
      <c r="D52">
        <f t="shared" si="1"/>
        <v>0.77900000000000003</v>
      </c>
      <c r="E52">
        <f t="shared" si="1"/>
        <v>0.79</v>
      </c>
      <c r="F52">
        <f t="shared" si="1"/>
        <v>0.81499999999999995</v>
      </c>
      <c r="G52">
        <f t="shared" si="1"/>
        <v>0.88800000000000012</v>
      </c>
      <c r="H52">
        <f t="shared" si="1"/>
        <v>0.8859999999999999</v>
      </c>
      <c r="I52">
        <f t="shared" si="1"/>
        <v>0.93500000000000005</v>
      </c>
    </row>
    <row r="53" spans="1:10" hidden="1" x14ac:dyDescent="0.4">
      <c r="A53" t="s">
        <v>94</v>
      </c>
      <c r="B53">
        <f>B5/100</f>
        <v>0</v>
      </c>
      <c r="C53">
        <f t="shared" ref="C53:I53" si="2">C5/100</f>
        <v>0</v>
      </c>
      <c r="D53">
        <f t="shared" si="2"/>
        <v>2.5000000000000001E-2</v>
      </c>
      <c r="E53">
        <f t="shared" si="2"/>
        <v>2.5000000000000001E-2</v>
      </c>
      <c r="F53">
        <f t="shared" si="2"/>
        <v>2.7000000000000003E-2</v>
      </c>
      <c r="G53">
        <f t="shared" si="2"/>
        <v>2.6000000000000002E-2</v>
      </c>
      <c r="H53">
        <f t="shared" si="2"/>
        <v>0.02</v>
      </c>
      <c r="I53">
        <f t="shared" si="2"/>
        <v>1.3999999999999999E-2</v>
      </c>
    </row>
    <row r="54" spans="1:10" hidden="1" x14ac:dyDescent="0.4"/>
    <row r="55" spans="1:10" hidden="1" x14ac:dyDescent="0.4">
      <c r="A55" t="s">
        <v>96</v>
      </c>
      <c r="B55">
        <f>B51</f>
        <v>1</v>
      </c>
      <c r="C55">
        <f t="shared" ref="C55:H55" si="3">C51</f>
        <v>0.36699999999999999</v>
      </c>
      <c r="D55">
        <f t="shared" si="3"/>
        <v>0.19599999999999998</v>
      </c>
      <c r="E55">
        <f t="shared" si="3"/>
        <v>0.18499999999999997</v>
      </c>
      <c r="F55">
        <f t="shared" si="3"/>
        <v>0.15800000000000006</v>
      </c>
      <c r="G55">
        <f t="shared" si="3"/>
        <v>8.5999999999999882E-2</v>
      </c>
      <c r="H55">
        <f t="shared" si="3"/>
        <v>9.4000000000000097E-2</v>
      </c>
      <c r="I55">
        <f>I51</f>
        <v>5.0999999999999948E-2</v>
      </c>
    </row>
    <row r="56" spans="1:10" hidden="1" x14ac:dyDescent="0.4">
      <c r="A56" t="s">
        <v>97</v>
      </c>
      <c r="B56">
        <f>B52*(1-$B$32/100)</f>
        <v>0</v>
      </c>
      <c r="C56">
        <f t="shared" ref="C56:H56" si="4">C52*(1-$B$32/100)</f>
        <v>0.44309999999999999</v>
      </c>
      <c r="D56">
        <f t="shared" si="4"/>
        <v>0.54530000000000001</v>
      </c>
      <c r="E56">
        <f t="shared" si="4"/>
        <v>0.55299999999999994</v>
      </c>
      <c r="F56">
        <f t="shared" si="4"/>
        <v>0.5704999999999999</v>
      </c>
      <c r="G56">
        <f t="shared" si="4"/>
        <v>0.62160000000000004</v>
      </c>
      <c r="H56">
        <f t="shared" si="4"/>
        <v>0.62019999999999986</v>
      </c>
      <c r="I56">
        <f>I52*(1-$B$32/100)</f>
        <v>0.65449999999999997</v>
      </c>
    </row>
    <row r="57" spans="1:10" hidden="1" x14ac:dyDescent="0.4">
      <c r="A57" t="s">
        <v>98</v>
      </c>
      <c r="B57">
        <f>B53*(1-$B$34/100)</f>
        <v>0</v>
      </c>
      <c r="C57">
        <f t="shared" ref="C57:H57" si="5">C53*(1-$B$34/100)</f>
        <v>0</v>
      </c>
      <c r="D57">
        <f t="shared" si="5"/>
        <v>1.0000000000000002E-2</v>
      </c>
      <c r="E57">
        <f t="shared" si="5"/>
        <v>1.0000000000000002E-2</v>
      </c>
      <c r="F57">
        <f t="shared" si="5"/>
        <v>1.0800000000000002E-2</v>
      </c>
      <c r="G57">
        <f t="shared" si="5"/>
        <v>1.0400000000000001E-2</v>
      </c>
      <c r="H57">
        <f t="shared" si="5"/>
        <v>8.0000000000000002E-3</v>
      </c>
      <c r="I57">
        <f>I53*(1-$B$34/100)</f>
        <v>5.5999999999999999E-3</v>
      </c>
    </row>
    <row r="58" spans="1:10" hidden="1" x14ac:dyDescent="0.4"/>
    <row r="59" spans="1:10" hidden="1" x14ac:dyDescent="0.4">
      <c r="A59" t="s">
        <v>95</v>
      </c>
      <c r="B59">
        <f>SUM(B55:B57)</f>
        <v>1</v>
      </c>
      <c r="C59">
        <f t="shared" ref="C59:H59" si="6">SUM(C55:C57)</f>
        <v>0.81010000000000004</v>
      </c>
      <c r="D59">
        <f t="shared" si="6"/>
        <v>0.75129999999999997</v>
      </c>
      <c r="E59">
        <f t="shared" si="6"/>
        <v>0.74799999999999989</v>
      </c>
      <c r="F59">
        <f t="shared" si="6"/>
        <v>0.73929999999999996</v>
      </c>
      <c r="G59">
        <f t="shared" si="6"/>
        <v>0.71799999999999986</v>
      </c>
      <c r="H59">
        <f t="shared" si="6"/>
        <v>0.72219999999999995</v>
      </c>
      <c r="I59">
        <f>SUM(I55:I57)</f>
        <v>0.71109999999999995</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4.1246759659301323E-3</v>
      </c>
      <c r="D64">
        <f t="shared" si="8"/>
        <v>5.1923998402768536E-3</v>
      </c>
      <c r="E64">
        <f t="shared" si="8"/>
        <v>1.7075534759358291E-2</v>
      </c>
      <c r="F64">
        <f t="shared" si="8"/>
        <v>3.2994724739618564E-2</v>
      </c>
      <c r="G64">
        <f t="shared" si="8"/>
        <v>4.4661559888579387E-2</v>
      </c>
      <c r="H64">
        <f t="shared" si="8"/>
        <v>7.5353087787316558E-2</v>
      </c>
      <c r="I64">
        <f>I55/I59*I61+I56/I59*I61*$B$48+I57/I59*I61*$B$49</f>
        <v>8.4443819434678671E-2</v>
      </c>
    </row>
    <row r="65" spans="1:14" hidden="1" x14ac:dyDescent="0.4">
      <c r="A65" s="8" t="s">
        <v>22</v>
      </c>
      <c r="B65" s="8">
        <f>B64*(1-$B$39/100*$B$40/100)</f>
        <v>5.79E-3</v>
      </c>
      <c r="C65" s="8">
        <f t="shared" ref="C65:I65" si="9">C64*(1-$B$39/100*$B$40/100)</f>
        <v>3.9803123071225771E-3</v>
      </c>
      <c r="D65" s="8">
        <f t="shared" si="9"/>
        <v>5.0106658458671637E-3</v>
      </c>
      <c r="E65" s="8">
        <f t="shared" si="9"/>
        <v>1.6477891042780749E-2</v>
      </c>
      <c r="F65" s="8">
        <f t="shared" si="9"/>
        <v>3.1839909373731913E-2</v>
      </c>
      <c r="G65" s="8">
        <f t="shared" si="9"/>
        <v>4.309840529247911E-2</v>
      </c>
      <c r="H65" s="8">
        <f t="shared" si="9"/>
        <v>7.271572971476048E-2</v>
      </c>
      <c r="I65" s="8">
        <f t="shared" si="9"/>
        <v>8.1488285754464915E-2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3.980312307122577E-4</v>
      </c>
      <c r="D69" s="7">
        <f t="shared" si="12"/>
        <v>3.340443897244776E-4</v>
      </c>
      <c r="E69" s="7">
        <f t="shared" si="12"/>
        <v>1.9773469251336898E-3</v>
      </c>
      <c r="F69" s="7">
        <f t="shared" si="12"/>
        <v>4.7759864060597868E-3</v>
      </c>
      <c r="G69" s="7">
        <f t="shared" si="12"/>
        <v>1.149290807799443E-2</v>
      </c>
      <c r="H69" s="7">
        <f t="shared" si="12"/>
        <v>2.3269033508723353E-2</v>
      </c>
      <c r="I69" s="7">
        <f>I68*I65</f>
        <v>2.987903810997047E-2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300.26680978155366</v>
      </c>
      <c r="G79" t="s">
        <v>55</v>
      </c>
      <c r="H79" s="28">
        <f>J232</f>
        <v>16.617338524459498</v>
      </c>
      <c r="M79" t="s">
        <v>55</v>
      </c>
      <c r="N79" s="31">
        <f>J300</f>
        <v>27652.761497027463</v>
      </c>
    </row>
    <row r="80" spans="1:14" x14ac:dyDescent="0.4">
      <c r="B80" t="s">
        <v>56</v>
      </c>
      <c r="C80" s="17">
        <f>J174</f>
        <v>985.4514863034583</v>
      </c>
      <c r="G80" t="s">
        <v>56</v>
      </c>
      <c r="H80" s="17">
        <f>J239</f>
        <v>77.529241570419302</v>
      </c>
      <c r="M80" t="s">
        <v>56</v>
      </c>
      <c r="N80" s="32">
        <f>J307</f>
        <v>71381.780964862803</v>
      </c>
    </row>
    <row r="81" spans="1:67" x14ac:dyDescent="0.4">
      <c r="B81" t="s">
        <v>61</v>
      </c>
      <c r="C81" s="24">
        <f>J181</f>
        <v>2722.3446006108952</v>
      </c>
      <c r="G81" t="s">
        <v>61</v>
      </c>
      <c r="H81" s="24">
        <f>J246</f>
        <v>236.68141144024668</v>
      </c>
      <c r="M81" t="s">
        <v>61</v>
      </c>
      <c r="N81" s="33">
        <f>J314</f>
        <v>191148.00913034656</v>
      </c>
    </row>
    <row r="82" spans="1:67" x14ac:dyDescent="0.4">
      <c r="B82" t="s">
        <v>62</v>
      </c>
      <c r="C82" s="26">
        <f>J188</f>
        <v>7327.0435597016676</v>
      </c>
      <c r="G82" t="s">
        <v>62</v>
      </c>
      <c r="H82" s="26">
        <f>J253</f>
        <v>650.10444180273362</v>
      </c>
      <c r="M82" t="s">
        <v>62</v>
      </c>
      <c r="N82" s="34">
        <f>J321</f>
        <v>512289.25211369374</v>
      </c>
    </row>
    <row r="84" spans="1:67" x14ac:dyDescent="0.4">
      <c r="C84" t="s">
        <v>69</v>
      </c>
    </row>
    <row r="85" spans="1:67" x14ac:dyDescent="0.4">
      <c r="B85" t="s">
        <v>55</v>
      </c>
      <c r="C85" s="29">
        <f>C79*2.5</f>
        <v>750.6670244538841</v>
      </c>
    </row>
    <row r="86" spans="1:67" x14ac:dyDescent="0.4">
      <c r="B86" t="s">
        <v>56</v>
      </c>
      <c r="C86" s="22">
        <f>C80*2.5</f>
        <v>2463.6287157586457</v>
      </c>
    </row>
    <row r="87" spans="1:67" x14ac:dyDescent="0.4">
      <c r="B87" t="s">
        <v>61</v>
      </c>
      <c r="C87" s="25">
        <f>C81*2.5</f>
        <v>6805.861501527238</v>
      </c>
    </row>
    <row r="88" spans="1:67" x14ac:dyDescent="0.4">
      <c r="B88" t="s">
        <v>62</v>
      </c>
      <c r="C88" s="27">
        <f>C82*2.5</f>
        <v>18317.60889925417</v>
      </c>
    </row>
    <row r="90" spans="1:67" x14ac:dyDescent="0.4">
      <c r="C90" t="s">
        <v>70</v>
      </c>
    </row>
    <row r="91" spans="1:67" x14ac:dyDescent="0.4">
      <c r="B91" t="s">
        <v>55</v>
      </c>
      <c r="C91" s="29">
        <f>C79*4</f>
        <v>1201.0672391262146</v>
      </c>
    </row>
    <row r="92" spans="1:67" x14ac:dyDescent="0.4">
      <c r="B92" t="s">
        <v>56</v>
      </c>
      <c r="C92" s="22">
        <f>C80*4</f>
        <v>3941.8059452138332</v>
      </c>
    </row>
    <row r="93" spans="1:67" x14ac:dyDescent="0.4">
      <c r="B93" t="s">
        <v>61</v>
      </c>
      <c r="C93" s="25">
        <f>C81*4</f>
        <v>10889.378402443581</v>
      </c>
    </row>
    <row r="94" spans="1:67" x14ac:dyDescent="0.4">
      <c r="B94" t="s">
        <v>62</v>
      </c>
      <c r="C94" s="27">
        <f>C82*4</f>
        <v>29308.17423880667</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202.42857142857142</v>
      </c>
      <c r="C98" s="16">
        <f t="shared" ref="C98:C129" si="15">N98</f>
        <v>389</v>
      </c>
      <c r="D98" s="16">
        <f t="shared" ref="D98:D129" si="16">O98</f>
        <v>492.42857142857144</v>
      </c>
      <c r="E98" s="16">
        <f t="shared" ref="E98:E129" si="17">P98</f>
        <v>271.57142857142856</v>
      </c>
      <c r="F98" s="16">
        <f t="shared" ref="F98:F129" si="18">Q98</f>
        <v>284.71428571428572</v>
      </c>
      <c r="G98" s="16">
        <f t="shared" ref="G98:G129" si="19">R98</f>
        <v>191.57142857142858</v>
      </c>
      <c r="H98" s="16">
        <f t="shared" ref="H98:H129" si="20">S98</f>
        <v>94.428571428571431</v>
      </c>
      <c r="I98" s="16">
        <f t="shared" ref="I98:I129" si="21">T98</f>
        <v>121.14285714285714</v>
      </c>
      <c r="J98" s="16">
        <f>SUM(B98:I98)</f>
        <v>2047.2857142857144</v>
      </c>
      <c r="L98">
        <v>0</v>
      </c>
      <c r="M98">
        <f t="shared" ref="M98:T98" si="22">B3</f>
        <v>202.42857142857142</v>
      </c>
      <c r="N98">
        <f t="shared" si="22"/>
        <v>389</v>
      </c>
      <c r="O98">
        <f t="shared" si="22"/>
        <v>492.42857142857144</v>
      </c>
      <c r="P98">
        <f t="shared" si="22"/>
        <v>271.57142857142856</v>
      </c>
      <c r="Q98">
        <f t="shared" si="22"/>
        <v>284.71428571428572</v>
      </c>
      <c r="R98">
        <f t="shared" si="22"/>
        <v>191.57142857142858</v>
      </c>
      <c r="S98">
        <f t="shared" si="22"/>
        <v>94.428571428571431</v>
      </c>
      <c r="T98">
        <f t="shared" si="22"/>
        <v>121.14285714285714</v>
      </c>
      <c r="V98">
        <v>0</v>
      </c>
      <c r="W98">
        <v>0</v>
      </c>
      <c r="X98">
        <v>0</v>
      </c>
      <c r="Y98">
        <v>0</v>
      </c>
      <c r="Z98">
        <v>0</v>
      </c>
      <c r="AA98">
        <f>($B$27-$B$28*2/3)/9*4</f>
        <v>50.222222222222221</v>
      </c>
      <c r="AB98">
        <v>0</v>
      </c>
      <c r="AC98">
        <v>0</v>
      </c>
      <c r="AE98">
        <v>0</v>
      </c>
      <c r="AF98">
        <v>0</v>
      </c>
      <c r="AG98">
        <v>0</v>
      </c>
      <c r="AH98">
        <v>0</v>
      </c>
      <c r="AI98">
        <v>0</v>
      </c>
      <c r="AJ98">
        <f>($B$27-$B$28*2/3)/9*3</f>
        <v>37.666666666666664</v>
      </c>
      <c r="AK98">
        <v>0</v>
      </c>
      <c r="AL98">
        <v>0</v>
      </c>
      <c r="AW98">
        <v>0</v>
      </c>
      <c r="AX98">
        <v>0</v>
      </c>
      <c r="AY98">
        <v>0</v>
      </c>
      <c r="AZ98">
        <v>0</v>
      </c>
      <c r="BA98">
        <v>0</v>
      </c>
      <c r="BB98">
        <f>$B$28/18*5</f>
        <v>0.83333333333333326</v>
      </c>
      <c r="BC98">
        <v>0</v>
      </c>
      <c r="BD98">
        <v>0</v>
      </c>
      <c r="BF98">
        <v>0</v>
      </c>
      <c r="BG98">
        <v>0</v>
      </c>
      <c r="BH98">
        <v>0</v>
      </c>
      <c r="BI98">
        <v>0</v>
      </c>
      <c r="BJ98">
        <v>0</v>
      </c>
      <c r="BK98">
        <f>$B$28/18*4</f>
        <v>0.66666666666666663</v>
      </c>
      <c r="BL98">
        <v>0</v>
      </c>
      <c r="BM98">
        <v>0</v>
      </c>
      <c r="BO98">
        <v>0</v>
      </c>
      <c r="BP98">
        <v>0</v>
      </c>
      <c r="BQ98">
        <v>0</v>
      </c>
      <c r="BR98">
        <v>0</v>
      </c>
      <c r="BS98">
        <v>0</v>
      </c>
      <c r="BT98">
        <f>$B$28/18*3</f>
        <v>0.5</v>
      </c>
      <c r="BU98">
        <v>0</v>
      </c>
      <c r="BV98">
        <v>0</v>
      </c>
    </row>
    <row r="99" spans="1:74" hidden="1" x14ac:dyDescent="0.4">
      <c r="A99" s="9">
        <v>1</v>
      </c>
      <c r="B99" s="16">
        <f t="shared" ref="B99:B129" si="23">M99</f>
        <v>233.04185235616632</v>
      </c>
      <c r="C99" s="16">
        <f t="shared" si="15"/>
        <v>447.82848550870915</v>
      </c>
      <c r="D99" s="16">
        <f t="shared" si="16"/>
        <v>566.89856391792898</v>
      </c>
      <c r="E99" s="16">
        <f t="shared" si="17"/>
        <v>312.64118654133534</v>
      </c>
      <c r="F99" s="16">
        <f t="shared" si="18"/>
        <v>327.77163849388813</v>
      </c>
      <c r="G99" s="16">
        <f t="shared" si="19"/>
        <v>220.5427833518836</v>
      </c>
      <c r="H99" s="16">
        <f t="shared" si="20"/>
        <v>108.70900805040645</v>
      </c>
      <c r="I99" s="16">
        <f t="shared" si="21"/>
        <v>139.46329625831265</v>
      </c>
      <c r="J99" s="16">
        <f t="shared" ref="J99:J158" si="24">SUM(B99:I99)</f>
        <v>2356.8968144786304</v>
      </c>
      <c r="L99">
        <v>1</v>
      </c>
      <c r="M99">
        <f t="shared" ref="M99:M128" si="25">M98*$B$45</f>
        <v>233.04185235616632</v>
      </c>
      <c r="N99">
        <f t="shared" ref="N99:N128" si="26">N98*$B$45</f>
        <v>447.82848550870915</v>
      </c>
      <c r="O99">
        <f t="shared" ref="O99:O128" si="27">O98*$B$45</f>
        <v>566.89856391792898</v>
      </c>
      <c r="P99">
        <f t="shared" ref="P99:P128" si="28">P98*$B$45</f>
        <v>312.64118654133534</v>
      </c>
      <c r="Q99">
        <f t="shared" ref="Q99:Q128" si="29">Q98*$B$45</f>
        <v>327.77163849388813</v>
      </c>
      <c r="R99">
        <f t="shared" ref="R99:R128" si="30">R98*$B$45</f>
        <v>220.5427833518836</v>
      </c>
      <c r="S99">
        <f t="shared" ref="S99:S128" si="31">S98*$B$45</f>
        <v>108.70900805040645</v>
      </c>
      <c r="T99">
        <f t="shared" ref="T99:T128" si="32">T98*$B$45</f>
        <v>139.46329625831265</v>
      </c>
      <c r="V99">
        <f t="shared" ref="V99:AC99" si="33">IF(V98+M98*B$65-V98/B$74&lt;0,0,V98+M98*B$65-V98/B$74)</f>
        <v>1.1720614285714286</v>
      </c>
      <c r="W99">
        <f t="shared" si="33"/>
        <v>1.5483414874706825</v>
      </c>
      <c r="X99">
        <f t="shared" si="33"/>
        <v>2.4673950243863021</v>
      </c>
      <c r="Y99">
        <f t="shared" si="33"/>
        <v>4.4749244103323145</v>
      </c>
      <c r="Z99">
        <f t="shared" si="33"/>
        <v>9.0652770545496715</v>
      </c>
      <c r="AA99">
        <f t="shared" si="33"/>
        <v>43.41197862658619</v>
      </c>
      <c r="AB99">
        <f t="shared" si="33"/>
        <v>6.8664424773509536</v>
      </c>
      <c r="AC99">
        <f t="shared" si="33"/>
        <v>9.8717237599694645</v>
      </c>
      <c r="AE99">
        <f t="shared" ref="AE99:AL99" si="34">IF(AE98+V98/B$74-AE98/B$74&lt;0,0,AE98+V98/B$74-AE98/B$74)</f>
        <v>0</v>
      </c>
      <c r="AF99">
        <f t="shared" si="34"/>
        <v>0</v>
      </c>
      <c r="AG99">
        <f t="shared" si="34"/>
        <v>0</v>
      </c>
      <c r="AH99">
        <f t="shared" si="34"/>
        <v>0</v>
      </c>
      <c r="AI99">
        <f t="shared" si="34"/>
        <v>0</v>
      </c>
      <c r="AJ99">
        <f t="shared" si="34"/>
        <v>41.433333333333337</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0.6333333333333333</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0.76666666666666661</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0.59999999999999987</v>
      </c>
      <c r="BU99">
        <f t="shared" si="37"/>
        <v>0</v>
      </c>
      <c r="BV99">
        <f t="shared" si="37"/>
        <v>0</v>
      </c>
    </row>
    <row r="100" spans="1:74" hidden="1" x14ac:dyDescent="0.4">
      <c r="A100" s="9">
        <v>2</v>
      </c>
      <c r="B100" s="16">
        <f t="shared" si="23"/>
        <v>268.28478097893617</v>
      </c>
      <c r="C100" s="16">
        <f t="shared" si="15"/>
        <v>515.55360522628314</v>
      </c>
      <c r="D100" s="16">
        <f t="shared" si="16"/>
        <v>652.63065634043267</v>
      </c>
      <c r="E100" s="16">
        <f t="shared" si="17"/>
        <v>359.92192564640629</v>
      </c>
      <c r="F100" s="16">
        <f t="shared" si="18"/>
        <v>377.34055645096669</v>
      </c>
      <c r="G100" s="16">
        <f t="shared" si="19"/>
        <v>253.89547727082106</v>
      </c>
      <c r="H100" s="16">
        <f t="shared" si="20"/>
        <v>125.14907567189613</v>
      </c>
      <c r="I100" s="16">
        <f t="shared" si="21"/>
        <v>160.55433611160046</v>
      </c>
      <c r="J100" s="16">
        <f t="shared" si="24"/>
        <v>2713.3304136973429</v>
      </c>
      <c r="L100">
        <v>2</v>
      </c>
      <c r="M100">
        <f t="shared" si="25"/>
        <v>268.28478097893617</v>
      </c>
      <c r="N100">
        <f t="shared" si="26"/>
        <v>515.55360522628314</v>
      </c>
      <c r="O100">
        <f t="shared" si="27"/>
        <v>652.63065634043267</v>
      </c>
      <c r="P100">
        <f t="shared" si="28"/>
        <v>359.92192564640629</v>
      </c>
      <c r="Q100">
        <f t="shared" si="29"/>
        <v>377.34055645096669</v>
      </c>
      <c r="R100">
        <f t="shared" si="30"/>
        <v>253.89547727082106</v>
      </c>
      <c r="S100">
        <f t="shared" si="31"/>
        <v>125.14907567189613</v>
      </c>
      <c r="T100">
        <f t="shared" si="32"/>
        <v>160.55433611160046</v>
      </c>
      <c r="V100">
        <f t="shared" ref="V100:V158" si="38">IF(V99+M99*B$65-V99/B$74&lt;0,0,V99+M99*B$65-V99/B$74)</f>
        <v>2.1306866108564888</v>
      </c>
      <c r="W100">
        <f t="shared" ref="W100:W158" si="39">IF(W99+N99*C$65-W99/C$74&lt;0,0,W99+N99*C$65-W99/C$74)</f>
        <v>2.8147248906641682</v>
      </c>
      <c r="X100">
        <f t="shared" ref="X100:X158" si="40">IF(X99+O99*D$65-X99/D$74&lt;0,0,X99+O99*D$65-X99/D$74)</f>
        <v>4.4854692885522445</v>
      </c>
      <c r="Y100">
        <f t="shared" ref="Y100:Y158" si="41">IF(Y99+P99*E$65-Y99/E$74&lt;0,0,Y99+P99*E$65-Y99/E$74)</f>
        <v>8.1349503475353586</v>
      </c>
      <c r="Z100">
        <f t="shared" ref="Z100:Z158" si="42">IF(Z99+Q99*F$65-Z99/F$74&lt;0,0,Z99+Q99*F$65-Z99/F$74)</f>
        <v>16.479737301291465</v>
      </c>
      <c r="AA100">
        <f t="shared" ref="AA100:AA158" si="43">IF(AA99+R99*G$65-AA99/G$74&lt;0,0,AA99+R99*G$65-AA99/G$74)</f>
        <v>39.893427299841235</v>
      </c>
      <c r="AB100">
        <f t="shared" ref="AB100:AB158" si="44">IF(AB99+S99*H$65-AB99/H$74&lt;0,0,AB99+S99*H$65-AB99/H$74)</f>
        <v>12.898631194117407</v>
      </c>
      <c r="AC100">
        <f t="shared" ref="AC100:AC158" si="45">IF(AC99+T99*I$65-AC99/I$74&lt;0,0,AC99+T99*I$65-AC99/I$74)</f>
        <v>19.120979320590127</v>
      </c>
      <c r="AE100">
        <f t="shared" ref="AE100:AE158" si="46">IF(AE99+V99/B$74-AE99/B$74&lt;0,0,AE99+V99/B$74-AE99/B$74)</f>
        <v>0.39068714285714284</v>
      </c>
      <c r="AF100">
        <f t="shared" ref="AF100:AF158" si="47">IF(AF99+W99/C$74-AF99/C$74&lt;0,0,AF99+W99/C$74-AF99/C$74)</f>
        <v>0.51611382915689419</v>
      </c>
      <c r="AG100">
        <f t="shared" ref="AG100:AG158" si="48">IF(AG99+X99/D$74-AG99/D$74&lt;0,0,AG99+X99/D$74-AG99/D$74)</f>
        <v>0.82246500812876733</v>
      </c>
      <c r="AH100">
        <f t="shared" ref="AH100:AH158" si="49">IF(AH99+Y99/E$74-AH99/E$74&lt;0,0,AH99+Y99/E$74-AH99/E$74)</f>
        <v>1.4916414701107714</v>
      </c>
      <c r="AI100">
        <f t="shared" ref="AI100:AI158" si="50">IF(AI99+Z99/F$74-AI99/F$74&lt;0,0,AI99+Z99/F$74-AI99/F$74)</f>
        <v>3.0217590181832237</v>
      </c>
      <c r="AJ100">
        <f t="shared" ref="AJ100:AJ158" si="51">IF(AJ99+AA99/G$74-AJ99/G$74&lt;0,0,AJ99+AA99/G$74-AJ99/G$74)</f>
        <v>42.02692692130919</v>
      </c>
      <c r="AK100">
        <f t="shared" ref="AK100:AK158" si="52">IF(AK99+AB99/H$74-AK99/H$74&lt;0,0,AK99+AB99/H$74-AK99/H$74)</f>
        <v>1.8726661301866239</v>
      </c>
      <c r="AL100">
        <f t="shared" ref="AL100:AL158" si="53">IF(AL99+AC99/I$74-AL99/I$74&lt;0,0,AL99+AC99/I$74-AL99/I$74)</f>
        <v>2.1153693771363136</v>
      </c>
      <c r="AW100">
        <f t="shared" ref="AW100:BD100" si="54">IF(AW99+AN223/B$74-AW99/B$75&lt;0,0,AW99+AN223/B$74-AW99/B$75)</f>
        <v>0</v>
      </c>
      <c r="AX100">
        <f t="shared" si="54"/>
        <v>0</v>
      </c>
      <c r="AY100">
        <f t="shared" si="54"/>
        <v>0</v>
      </c>
      <c r="AZ100">
        <f t="shared" si="54"/>
        <v>0</v>
      </c>
      <c r="BA100">
        <f t="shared" si="54"/>
        <v>0</v>
      </c>
      <c r="BB100">
        <f t="shared" si="54"/>
        <v>1.3673333333333335</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0.68666666666666654</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0.7</v>
      </c>
      <c r="BU100">
        <f t="shared" si="37"/>
        <v>0</v>
      </c>
      <c r="BV100">
        <f t="shared" si="37"/>
        <v>0</v>
      </c>
    </row>
    <row r="101" spans="1:74" hidden="1" x14ac:dyDescent="0.4">
      <c r="A101" s="9">
        <v>3</v>
      </c>
      <c r="B101" s="16">
        <f t="shared" si="23"/>
        <v>308.85749910239775</v>
      </c>
      <c r="C101" s="16">
        <f t="shared" si="15"/>
        <v>593.5207974988208</v>
      </c>
      <c r="D101" s="16">
        <f t="shared" si="16"/>
        <v>751.32801651797126</v>
      </c>
      <c r="E101" s="16">
        <f t="shared" si="17"/>
        <v>414.35293281133255</v>
      </c>
      <c r="F101" s="16">
        <f t="shared" si="18"/>
        <v>434.40578384691514</v>
      </c>
      <c r="G101" s="16">
        <f t="shared" si="19"/>
        <v>292.29210042082951</v>
      </c>
      <c r="H101" s="16">
        <f t="shared" si="20"/>
        <v>144.07537537521873</v>
      </c>
      <c r="I101" s="16">
        <f t="shared" si="21"/>
        <v>184.83497476276168</v>
      </c>
      <c r="J101" s="16">
        <f t="shared" si="24"/>
        <v>3123.667480336248</v>
      </c>
      <c r="L101">
        <v>3</v>
      </c>
      <c r="M101">
        <f t="shared" si="25"/>
        <v>308.85749910239775</v>
      </c>
      <c r="N101">
        <f t="shared" si="26"/>
        <v>593.5207974988208</v>
      </c>
      <c r="O101">
        <f t="shared" si="27"/>
        <v>751.32801651797126</v>
      </c>
      <c r="P101">
        <f t="shared" si="28"/>
        <v>414.35293281133255</v>
      </c>
      <c r="Q101">
        <f t="shared" si="29"/>
        <v>434.40578384691514</v>
      </c>
      <c r="R101">
        <f t="shared" si="30"/>
        <v>292.29210042082951</v>
      </c>
      <c r="S101">
        <f t="shared" si="31"/>
        <v>144.07537537521873</v>
      </c>
      <c r="T101">
        <f t="shared" si="32"/>
        <v>184.83497476276168</v>
      </c>
      <c r="V101">
        <f t="shared" si="38"/>
        <v>2.9738266224390331</v>
      </c>
      <c r="W101">
        <f t="shared" si="39"/>
        <v>3.9285476203063681</v>
      </c>
      <c r="X101">
        <f t="shared" si="40"/>
        <v>6.2604269987257055</v>
      </c>
      <c r="Y101">
        <f t="shared" si="41"/>
        <v>11.354054506399557</v>
      </c>
      <c r="Z101">
        <f t="shared" si="42"/>
        <v>23.000980654626662</v>
      </c>
      <c r="AA101">
        <f t="shared" si="43"/>
        <v>38.867889291234128</v>
      </c>
      <c r="AB101">
        <f t="shared" si="44"/>
        <v>18.481129047240547</v>
      </c>
      <c r="AC101">
        <f t="shared" si="45"/>
        <v>28.106924229215608</v>
      </c>
      <c r="AE101">
        <f t="shared" si="46"/>
        <v>0.97068696552359157</v>
      </c>
      <c r="AF101">
        <f t="shared" si="47"/>
        <v>1.2823175163259855</v>
      </c>
      <c r="AG101">
        <f t="shared" si="48"/>
        <v>2.0434664349365934</v>
      </c>
      <c r="AH101">
        <f t="shared" si="49"/>
        <v>3.7060777625856338</v>
      </c>
      <c r="AI101">
        <f t="shared" si="50"/>
        <v>7.507751779219304</v>
      </c>
      <c r="AJ101">
        <f t="shared" si="51"/>
        <v>41.386877034868803</v>
      </c>
      <c r="AK101">
        <f t="shared" si="52"/>
        <v>4.8797475112586559</v>
      </c>
      <c r="AL101">
        <f t="shared" si="53"/>
        <v>5.7594286507335593</v>
      </c>
      <c r="AW101">
        <f t="shared" ref="AW101:BD101" si="57">IF(AW100+AN224/B$74-AW100/B$75&lt;0,0,AW100+AN224/B$74-AW100/B$75)</f>
        <v>0</v>
      </c>
      <c r="AX101">
        <f t="shared" si="57"/>
        <v>0</v>
      </c>
      <c r="AY101">
        <f t="shared" si="57"/>
        <v>0</v>
      </c>
      <c r="AZ101">
        <f t="shared" si="57"/>
        <v>0</v>
      </c>
      <c r="BA101">
        <f t="shared" si="57"/>
        <v>0</v>
      </c>
      <c r="BB101">
        <f t="shared" si="57"/>
        <v>2.321133333333333</v>
      </c>
      <c r="BC101">
        <f t="shared" si="57"/>
        <v>0</v>
      </c>
      <c r="BD101">
        <f t="shared" si="57"/>
        <v>0</v>
      </c>
      <c r="BF101">
        <f t="shared" si="55"/>
        <v>0</v>
      </c>
      <c r="BG101">
        <f t="shared" si="36"/>
        <v>0</v>
      </c>
      <c r="BH101">
        <f t="shared" si="36"/>
        <v>0</v>
      </c>
      <c r="BI101">
        <f t="shared" si="36"/>
        <v>0</v>
      </c>
      <c r="BJ101">
        <f t="shared" si="36"/>
        <v>0</v>
      </c>
      <c r="BK101">
        <f t="shared" si="36"/>
        <v>1.0950666666666666</v>
      </c>
      <c r="BL101">
        <f t="shared" si="36"/>
        <v>0</v>
      </c>
      <c r="BM101">
        <f t="shared" si="36"/>
        <v>0</v>
      </c>
      <c r="BO101">
        <f t="shared" si="56"/>
        <v>0</v>
      </c>
      <c r="BP101">
        <f t="shared" si="37"/>
        <v>0</v>
      </c>
      <c r="BQ101">
        <f t="shared" si="37"/>
        <v>0</v>
      </c>
      <c r="BR101">
        <f t="shared" si="37"/>
        <v>0</v>
      </c>
      <c r="BS101">
        <f t="shared" si="37"/>
        <v>0</v>
      </c>
      <c r="BT101">
        <f t="shared" si="37"/>
        <v>0.69199999999999995</v>
      </c>
      <c r="BU101">
        <f t="shared" si="37"/>
        <v>0</v>
      </c>
      <c r="BV101">
        <f t="shared" si="37"/>
        <v>0</v>
      </c>
    </row>
    <row r="102" spans="1:74" hidden="1" x14ac:dyDescent="0.4">
      <c r="A102" s="9">
        <v>4</v>
      </c>
      <c r="B102" s="16">
        <f t="shared" si="23"/>
        <v>355.56603100522955</v>
      </c>
      <c r="C102" s="16">
        <f t="shared" si="15"/>
        <v>683.27897136714182</v>
      </c>
      <c r="D102" s="16">
        <f t="shared" si="16"/>
        <v>864.95138241003986</v>
      </c>
      <c r="E102" s="16">
        <f t="shared" si="17"/>
        <v>477.01554335987402</v>
      </c>
      <c r="F102" s="16">
        <f t="shared" si="18"/>
        <v>500.10098785703775</v>
      </c>
      <c r="G102" s="16">
        <f t="shared" si="19"/>
        <v>336.49544642061596</v>
      </c>
      <c r="H102" s="16">
        <f t="shared" si="20"/>
        <v>165.8639001372313</v>
      </c>
      <c r="I102" s="16">
        <f t="shared" si="21"/>
        <v>212.78757536516207</v>
      </c>
      <c r="J102" s="16">
        <f t="shared" si="24"/>
        <v>3596.0598379223316</v>
      </c>
      <c r="L102">
        <v>4</v>
      </c>
      <c r="M102">
        <f t="shared" si="25"/>
        <v>355.56603100522955</v>
      </c>
      <c r="N102">
        <f t="shared" si="26"/>
        <v>683.27897136714182</v>
      </c>
      <c r="O102">
        <f t="shared" si="27"/>
        <v>864.95138241003986</v>
      </c>
      <c r="P102">
        <f t="shared" si="28"/>
        <v>477.01554335987402</v>
      </c>
      <c r="Q102">
        <f t="shared" si="29"/>
        <v>500.10098785703775</v>
      </c>
      <c r="R102">
        <f t="shared" si="30"/>
        <v>336.49544642061596</v>
      </c>
      <c r="S102">
        <f t="shared" si="31"/>
        <v>165.8639001372313</v>
      </c>
      <c r="T102">
        <f t="shared" si="32"/>
        <v>212.78757536516207</v>
      </c>
      <c r="V102">
        <f t="shared" si="38"/>
        <v>3.7708360014289051</v>
      </c>
      <c r="W102">
        <f t="shared" si="39"/>
        <v>4.9814298816886753</v>
      </c>
      <c r="X102">
        <f t="shared" si="40"/>
        <v>7.9382716305601893</v>
      </c>
      <c r="Y102">
        <f t="shared" si="41"/>
        <v>14.397032151054828</v>
      </c>
      <c r="Z102">
        <f t="shared" si="42"/>
        <v>29.165427892195197</v>
      </c>
      <c r="AA102">
        <f t="shared" si="43"/>
        <v>39.804845911590803</v>
      </c>
      <c r="AB102">
        <f t="shared" si="44"/>
        <v>23.917367179602913</v>
      </c>
      <c r="AC102">
        <f t="shared" si="45"/>
        <v>37.145897135270928</v>
      </c>
      <c r="AE102">
        <f t="shared" si="46"/>
        <v>1.6384001844954055</v>
      </c>
      <c r="AF102">
        <f t="shared" si="47"/>
        <v>2.1643942176527795</v>
      </c>
      <c r="AG102">
        <f t="shared" si="48"/>
        <v>3.4491199561996306</v>
      </c>
      <c r="AH102">
        <f t="shared" si="49"/>
        <v>6.2554033438569414</v>
      </c>
      <c r="AI102">
        <f t="shared" si="50"/>
        <v>12.672161404355091</v>
      </c>
      <c r="AJ102">
        <f t="shared" si="51"/>
        <v>40.631180711778399</v>
      </c>
      <c r="AK102">
        <f t="shared" si="52"/>
        <v>8.589215202890081</v>
      </c>
      <c r="AL102">
        <f t="shared" si="53"/>
        <v>10.548177703265427</v>
      </c>
      <c r="AW102">
        <f t="shared" ref="AW102:BD102" si="58">IF(AW101+AN225/B$74-AW101/B$75&lt;0,0,AW101+AN225/B$74-AW101/B$75)</f>
        <v>4.3409682539682533E-3</v>
      </c>
      <c r="AX102">
        <f t="shared" si="58"/>
        <v>5.7345981017432679E-3</v>
      </c>
      <c r="AY102">
        <f t="shared" si="58"/>
        <v>6.0923333935464239E-3</v>
      </c>
      <c r="AZ102">
        <f t="shared" si="58"/>
        <v>1.9888552934810285E-2</v>
      </c>
      <c r="BA102">
        <f t="shared" si="58"/>
        <v>5.0362650303053723E-2</v>
      </c>
      <c r="BB102">
        <f t="shared" si="58"/>
        <v>3.1790395794447539</v>
      </c>
      <c r="BC102">
        <f t="shared" si="58"/>
        <v>4.4572549214359311E-2</v>
      </c>
      <c r="BD102">
        <f t="shared" si="58"/>
        <v>3.5615912982397115E-2</v>
      </c>
      <c r="BF102">
        <f t="shared" si="55"/>
        <v>0</v>
      </c>
      <c r="BG102">
        <f t="shared" si="36"/>
        <v>0</v>
      </c>
      <c r="BH102">
        <f t="shared" si="36"/>
        <v>0</v>
      </c>
      <c r="BI102">
        <f t="shared" si="36"/>
        <v>0</v>
      </c>
      <c r="BJ102">
        <f t="shared" si="36"/>
        <v>0</v>
      </c>
      <c r="BK102">
        <f t="shared" si="36"/>
        <v>1.8307066666666665</v>
      </c>
      <c r="BL102">
        <f t="shared" si="36"/>
        <v>0</v>
      </c>
      <c r="BM102">
        <f t="shared" si="36"/>
        <v>0</v>
      </c>
      <c r="BO102">
        <f t="shared" si="56"/>
        <v>0</v>
      </c>
      <c r="BP102">
        <f t="shared" si="37"/>
        <v>0</v>
      </c>
      <c r="BQ102">
        <f t="shared" si="37"/>
        <v>0</v>
      </c>
      <c r="BR102">
        <f t="shared" si="37"/>
        <v>0</v>
      </c>
      <c r="BS102">
        <f t="shared" si="37"/>
        <v>0</v>
      </c>
      <c r="BT102">
        <f t="shared" si="37"/>
        <v>0.93384</v>
      </c>
      <c r="BU102">
        <f t="shared" si="37"/>
        <v>0</v>
      </c>
      <c r="BV102">
        <f t="shared" si="37"/>
        <v>0</v>
      </c>
    </row>
    <row r="103" spans="1:74" hidden="1" x14ac:dyDescent="0.4">
      <c r="A103" s="9">
        <v>5</v>
      </c>
      <c r="B103" s="16">
        <f t="shared" si="23"/>
        <v>409.33829604990922</v>
      </c>
      <c r="C103" s="16">
        <f t="shared" si="15"/>
        <v>786.61127744806117</v>
      </c>
      <c r="D103" s="16">
        <f t="shared" si="16"/>
        <v>995.75801445591901</v>
      </c>
      <c r="E103" s="16">
        <f t="shared" si="17"/>
        <v>549.15462299991361</v>
      </c>
      <c r="F103" s="16">
        <f t="shared" si="18"/>
        <v>575.7312801887573</v>
      </c>
      <c r="G103" s="16">
        <f t="shared" si="19"/>
        <v>387.38366619825564</v>
      </c>
      <c r="H103" s="16">
        <f t="shared" si="20"/>
        <v>190.94750436767114</v>
      </c>
      <c r="I103" s="16">
        <f t="shared" si="21"/>
        <v>244.96744887108187</v>
      </c>
      <c r="J103" s="16">
        <f t="shared" si="24"/>
        <v>4139.8921105795689</v>
      </c>
      <c r="L103">
        <v>5</v>
      </c>
      <c r="M103">
        <f t="shared" si="25"/>
        <v>409.33829604990922</v>
      </c>
      <c r="N103">
        <f t="shared" si="26"/>
        <v>786.61127744806117</v>
      </c>
      <c r="O103">
        <f t="shared" si="27"/>
        <v>995.75801445591901</v>
      </c>
      <c r="P103">
        <f t="shared" si="28"/>
        <v>549.15462299991361</v>
      </c>
      <c r="Q103">
        <f t="shared" si="29"/>
        <v>575.7312801887573</v>
      </c>
      <c r="R103">
        <f t="shared" si="30"/>
        <v>387.38366619825564</v>
      </c>
      <c r="S103">
        <f t="shared" si="31"/>
        <v>190.94750436767114</v>
      </c>
      <c r="T103">
        <f t="shared" si="32"/>
        <v>244.96744887108187</v>
      </c>
      <c r="V103">
        <f t="shared" si="38"/>
        <v>4.5726179871395489</v>
      </c>
      <c r="W103">
        <f t="shared" si="39"/>
        <v>6.0406169533898062</v>
      </c>
      <c r="X103">
        <f t="shared" si="40"/>
        <v>9.6261634372177003</v>
      </c>
      <c r="Y103">
        <f t="shared" si="41"/>
        <v>17.458231583233413</v>
      </c>
      <c r="Z103">
        <f t="shared" si="42"/>
        <v>35.366788725878685</v>
      </c>
      <c r="AA103">
        <f t="shared" si="43"/>
        <v>42.365809267022961</v>
      </c>
      <c r="AB103">
        <f t="shared" si="44"/>
        <v>29.455363389707966</v>
      </c>
      <c r="AC103">
        <f t="shared" si="45"/>
        <v>46.525756781211797</v>
      </c>
      <c r="AE103">
        <f t="shared" si="46"/>
        <v>2.3492121234732388</v>
      </c>
      <c r="AF103">
        <f t="shared" si="47"/>
        <v>3.1034061056647451</v>
      </c>
      <c r="AG103">
        <f t="shared" si="48"/>
        <v>4.9455038476531499</v>
      </c>
      <c r="AH103">
        <f t="shared" si="49"/>
        <v>8.9692796129229038</v>
      </c>
      <c r="AI103">
        <f t="shared" si="50"/>
        <v>18.169916900301793</v>
      </c>
      <c r="AJ103">
        <f t="shared" si="51"/>
        <v>40.383280271722121</v>
      </c>
      <c r="AK103">
        <f t="shared" si="52"/>
        <v>12.769620287448125</v>
      </c>
      <c r="AL103">
        <f t="shared" si="53"/>
        <v>16.247689010123747</v>
      </c>
      <c r="AW103">
        <f t="shared" ref="AW103:BD103" si="59">IF(AW102+AN226/B$74-AW102/B$75&lt;0,0,AW102+AN226/B$74-AW102/B$75)</f>
        <v>1.5415776865606046E-2</v>
      </c>
      <c r="AX103">
        <f t="shared" si="59"/>
        <v>2.0364877045481546E-2</v>
      </c>
      <c r="AY103">
        <f t="shared" si="59"/>
        <v>2.1635277360053915E-2</v>
      </c>
      <c r="AZ103">
        <f t="shared" si="59"/>
        <v>7.0628826631606093E-2</v>
      </c>
      <c r="BA103">
        <f t="shared" si="59"/>
        <v>0.17884935664357907</v>
      </c>
      <c r="BB103">
        <f t="shared" si="59"/>
        <v>3.8403112528927466</v>
      </c>
      <c r="BC103">
        <f t="shared" si="59"/>
        <v>0.17084873050212632</v>
      </c>
      <c r="BD103">
        <f t="shared" si="59"/>
        <v>0.14276186030094296</v>
      </c>
      <c r="BF103">
        <f t="shared" si="55"/>
        <v>2.6045809523809519E-3</v>
      </c>
      <c r="BG103">
        <f t="shared" si="36"/>
        <v>3.4407588610459606E-3</v>
      </c>
      <c r="BH103">
        <f t="shared" si="36"/>
        <v>3.6554000361278542E-3</v>
      </c>
      <c r="BI103">
        <f t="shared" si="36"/>
        <v>1.193313176088617E-2</v>
      </c>
      <c r="BJ103">
        <f t="shared" si="36"/>
        <v>3.0217590181832232E-2</v>
      </c>
      <c r="BK103">
        <f t="shared" si="36"/>
        <v>2.6397064143335189</v>
      </c>
      <c r="BL103">
        <f t="shared" si="36"/>
        <v>2.2286274607179656E-2</v>
      </c>
      <c r="BM103">
        <f t="shared" si="36"/>
        <v>1.7807956491198557E-2</v>
      </c>
      <c r="BO103">
        <f t="shared" si="56"/>
        <v>0</v>
      </c>
      <c r="BP103">
        <f t="shared" si="37"/>
        <v>0</v>
      </c>
      <c r="BQ103">
        <f t="shared" si="37"/>
        <v>0</v>
      </c>
      <c r="BR103">
        <f t="shared" si="37"/>
        <v>0</v>
      </c>
      <c r="BS103">
        <f t="shared" si="37"/>
        <v>0</v>
      </c>
      <c r="BT103">
        <f t="shared" si="37"/>
        <v>1.4719599999999997</v>
      </c>
      <c r="BU103">
        <f t="shared" si="37"/>
        <v>0</v>
      </c>
      <c r="BV103">
        <f t="shared" si="37"/>
        <v>0</v>
      </c>
    </row>
    <row r="104" spans="1:74" hidden="1" x14ac:dyDescent="0.4">
      <c r="A104" s="9">
        <v>6</v>
      </c>
      <c r="B104" s="16">
        <f t="shared" si="23"/>
        <v>471.24254288109631</v>
      </c>
      <c r="C104" s="16">
        <f t="shared" si="15"/>
        <v>905.57053229726546</v>
      </c>
      <c r="D104" s="16">
        <f t="shared" si="16"/>
        <v>1146.3465386811145</v>
      </c>
      <c r="E104" s="16">
        <f t="shared" si="17"/>
        <v>632.20329852996781</v>
      </c>
      <c r="F104" s="16">
        <f t="shared" si="18"/>
        <v>662.79914464504236</v>
      </c>
      <c r="G104" s="16">
        <f t="shared" si="19"/>
        <v>445.96771348168676</v>
      </c>
      <c r="H104" s="16">
        <f t="shared" si="20"/>
        <v>219.82450306591721</v>
      </c>
      <c r="I104" s="16">
        <f t="shared" si="21"/>
        <v>282.01388593025382</v>
      </c>
      <c r="J104" s="16">
        <f t="shared" si="24"/>
        <v>4765.9681595123448</v>
      </c>
      <c r="L104">
        <v>6</v>
      </c>
      <c r="M104">
        <f t="shared" si="25"/>
        <v>471.24254288109631</v>
      </c>
      <c r="N104">
        <f t="shared" si="26"/>
        <v>905.57053229726546</v>
      </c>
      <c r="O104">
        <f t="shared" si="27"/>
        <v>1146.3465386811145</v>
      </c>
      <c r="P104">
        <f t="shared" si="28"/>
        <v>632.20329852996781</v>
      </c>
      <c r="Q104">
        <f t="shared" si="29"/>
        <v>662.79914464504236</v>
      </c>
      <c r="R104">
        <f t="shared" si="30"/>
        <v>445.96771348168676</v>
      </c>
      <c r="S104">
        <f t="shared" si="31"/>
        <v>219.82450306591721</v>
      </c>
      <c r="T104">
        <f t="shared" si="32"/>
        <v>282.01388593025382</v>
      </c>
      <c r="V104">
        <f t="shared" si="38"/>
        <v>5.41848072555534</v>
      </c>
      <c r="W104">
        <f t="shared" si="39"/>
        <v>7.1580365174744678</v>
      </c>
      <c r="X104">
        <f t="shared" si="40"/>
        <v>11.406852965261242</v>
      </c>
      <c r="Y104">
        <f t="shared" si="41"/>
        <v>20.68773109892086</v>
      </c>
      <c r="Z104">
        <f t="shared" si="42"/>
        <v>41.909090935418476</v>
      </c>
      <c r="AA104">
        <f t="shared" si="43"/>
        <v>46.351684736414931</v>
      </c>
      <c r="AB104">
        <f t="shared" si="44"/>
        <v>35.306969582549776</v>
      </c>
      <c r="AC104">
        <f t="shared" si="45"/>
        <v>56.517929230815405</v>
      </c>
      <c r="AE104">
        <f t="shared" si="46"/>
        <v>3.0903474113620089</v>
      </c>
      <c r="AF104">
        <f t="shared" si="47"/>
        <v>4.0824763882397654</v>
      </c>
      <c r="AG104">
        <f t="shared" si="48"/>
        <v>6.5057237108413331</v>
      </c>
      <c r="AH104">
        <f t="shared" si="49"/>
        <v>11.798930269693072</v>
      </c>
      <c r="AI104">
        <f t="shared" si="50"/>
        <v>23.902207508827427</v>
      </c>
      <c r="AJ104">
        <f t="shared" si="51"/>
        <v>40.978038970312369</v>
      </c>
      <c r="AK104">
        <f t="shared" si="52"/>
        <v>17.320277497155352</v>
      </c>
      <c r="AL104">
        <f t="shared" si="53"/>
        <v>22.735846389642614</v>
      </c>
      <c r="AW104">
        <f t="shared" ref="AW104:BD104" si="60">IF(AW103+AN227/B$74-AW103/B$75&lt;0,0,AW103+AN227/B$74-AW103/B$75)</f>
        <v>3.3490350283314971E-2</v>
      </c>
      <c r="AX104">
        <f t="shared" si="60"/>
        <v>4.4242133995301879E-2</v>
      </c>
      <c r="AY104">
        <f t="shared" si="60"/>
        <v>4.7002043658368312E-2</v>
      </c>
      <c r="AZ104">
        <f t="shared" si="60"/>
        <v>0.15343917887585629</v>
      </c>
      <c r="BA104">
        <f t="shared" si="60"/>
        <v>0.3885452970782548</v>
      </c>
      <c r="BB104">
        <f t="shared" si="60"/>
        <v>4.309359633020172</v>
      </c>
      <c r="BC104">
        <f t="shared" si="60"/>
        <v>0.39790730659882129</v>
      </c>
      <c r="BD104">
        <f t="shared" si="60"/>
        <v>0.34715586692331102</v>
      </c>
      <c r="BF104">
        <f t="shared" si="55"/>
        <v>1.029129850031601E-2</v>
      </c>
      <c r="BG104">
        <f t="shared" si="36"/>
        <v>1.3595229771707311E-2</v>
      </c>
      <c r="BH104">
        <f t="shared" si="36"/>
        <v>1.4443326430483492E-2</v>
      </c>
      <c r="BI104">
        <f t="shared" si="36"/>
        <v>4.7150548683318125E-2</v>
      </c>
      <c r="BJ104">
        <f t="shared" si="36"/>
        <v>0.11939665005888034</v>
      </c>
      <c r="BK104">
        <f t="shared" si="36"/>
        <v>3.3600693174690552</v>
      </c>
      <c r="BL104">
        <f t="shared" si="36"/>
        <v>9.6567502554652976E-2</v>
      </c>
      <c r="BM104">
        <f t="shared" si="36"/>
        <v>8.0284908396070748E-2</v>
      </c>
      <c r="BO104">
        <f t="shared" si="56"/>
        <v>1.562748571428571E-3</v>
      </c>
      <c r="BP104">
        <f t="shared" si="37"/>
        <v>2.0644553166275764E-3</v>
      </c>
      <c r="BQ104">
        <f t="shared" si="37"/>
        <v>2.1932400216767125E-3</v>
      </c>
      <c r="BR104">
        <f t="shared" si="37"/>
        <v>7.1598790565317013E-3</v>
      </c>
      <c r="BS104">
        <f t="shared" si="37"/>
        <v>1.8130554109099337E-2</v>
      </c>
      <c r="BT104">
        <f t="shared" si="37"/>
        <v>2.1726078486001112</v>
      </c>
      <c r="BU104">
        <f t="shared" si="37"/>
        <v>1.1143137303589828E-2</v>
      </c>
      <c r="BV104">
        <f t="shared" si="37"/>
        <v>8.9039782455992787E-3</v>
      </c>
    </row>
    <row r="105" spans="1:74" hidden="1" x14ac:dyDescent="0.4">
      <c r="A105" s="9">
        <v>7</v>
      </c>
      <c r="B105" s="16">
        <f t="shared" si="23"/>
        <v>542.50857142857149</v>
      </c>
      <c r="C105" s="16">
        <f t="shared" si="15"/>
        <v>1042.52</v>
      </c>
      <c r="D105" s="16">
        <f t="shared" si="16"/>
        <v>1319.7085714285718</v>
      </c>
      <c r="E105" s="16">
        <f t="shared" si="17"/>
        <v>727.81142857142891</v>
      </c>
      <c r="F105" s="16">
        <f t="shared" si="18"/>
        <v>763.03428571428583</v>
      </c>
      <c r="G105" s="16">
        <f t="shared" si="19"/>
        <v>513.41142857142859</v>
      </c>
      <c r="H105" s="16">
        <f t="shared" si="20"/>
        <v>253.06857142857146</v>
      </c>
      <c r="I105" s="16">
        <f t="shared" si="21"/>
        <v>324.66285714285715</v>
      </c>
      <c r="J105" s="16">
        <f t="shared" si="24"/>
        <v>5486.7257142857161</v>
      </c>
      <c r="L105">
        <v>7</v>
      </c>
      <c r="M105">
        <f t="shared" si="25"/>
        <v>542.50857142857149</v>
      </c>
      <c r="N105">
        <f t="shared" si="26"/>
        <v>1042.52</v>
      </c>
      <c r="O105">
        <f t="shared" si="27"/>
        <v>1319.7085714285718</v>
      </c>
      <c r="P105">
        <f t="shared" si="28"/>
        <v>727.81142857142891</v>
      </c>
      <c r="Q105">
        <f t="shared" si="29"/>
        <v>763.03428571428583</v>
      </c>
      <c r="R105">
        <f t="shared" si="30"/>
        <v>513.41142857142859</v>
      </c>
      <c r="S105">
        <f t="shared" si="31"/>
        <v>253.06857142857146</v>
      </c>
      <c r="T105">
        <f t="shared" si="32"/>
        <v>324.66285714285715</v>
      </c>
      <c r="V105">
        <f t="shared" si="38"/>
        <v>6.340814806985108</v>
      </c>
      <c r="W105">
        <f t="shared" si="39"/>
        <v>8.3764778796533275</v>
      </c>
      <c r="X105">
        <f t="shared" si="40"/>
        <v>13.348528092404996</v>
      </c>
      <c r="Y105">
        <f t="shared" si="41"/>
        <v>24.209197802677306</v>
      </c>
      <c r="Z105">
        <f t="shared" si="42"/>
        <v>49.042858655430834</v>
      </c>
      <c r="AA105">
        <f t="shared" si="43"/>
        <v>51.666676578484392</v>
      </c>
      <c r="AB105">
        <f t="shared" si="44"/>
        <v>41.662495209658971</v>
      </c>
      <c r="AC105">
        <f t="shared" si="45"/>
        <v>67.387772519052263</v>
      </c>
      <c r="AE105">
        <f t="shared" si="46"/>
        <v>3.866391849426452</v>
      </c>
      <c r="AF105">
        <f t="shared" si="47"/>
        <v>5.1076630979846653</v>
      </c>
      <c r="AG105">
        <f t="shared" si="48"/>
        <v>8.1394334623146349</v>
      </c>
      <c r="AH105">
        <f t="shared" si="49"/>
        <v>14.761863879435666</v>
      </c>
      <c r="AI105">
        <f t="shared" si="50"/>
        <v>29.904501984357779</v>
      </c>
      <c r="AJ105">
        <f t="shared" si="51"/>
        <v>42.590132700143137</v>
      </c>
      <c r="AK105">
        <f t="shared" si="52"/>
        <v>22.225738974990193</v>
      </c>
      <c r="AL105">
        <f t="shared" si="53"/>
        <v>29.974864141322499</v>
      </c>
      <c r="AW105">
        <f t="shared" ref="AW105:BD105" si="61">IF(AW104+AN228/B$74-AW104/B$75&lt;0,0,AW104+AN228/B$74-AW104/B$75)</f>
        <v>5.7714523398854786E-2</v>
      </c>
      <c r="AX105">
        <f t="shared" si="61"/>
        <v>7.6243265779135205E-2</v>
      </c>
      <c r="AY105">
        <f t="shared" si="61"/>
        <v>8.0999467774046277E-2</v>
      </c>
      <c r="AZ105">
        <f t="shared" si="61"/>
        <v>0.26442449853812383</v>
      </c>
      <c r="BA105">
        <f t="shared" si="61"/>
        <v>0.66958710345021399</v>
      </c>
      <c r="BB105">
        <f t="shared" si="61"/>
        <v>4.63420717203355</v>
      </c>
      <c r="BC105">
        <f t="shared" si="61"/>
        <v>0.73015204393125643</v>
      </c>
      <c r="BD105">
        <f t="shared" si="61"/>
        <v>0.66381627017811284</v>
      </c>
      <c r="BF105">
        <f t="shared" si="55"/>
        <v>2.4210729570115386E-2</v>
      </c>
      <c r="BG105">
        <f t="shared" si="36"/>
        <v>3.1983372305864052E-2</v>
      </c>
      <c r="BH105">
        <f t="shared" si="36"/>
        <v>3.3978556767214382E-2</v>
      </c>
      <c r="BI105">
        <f t="shared" si="36"/>
        <v>0.11092372679884104</v>
      </c>
      <c r="BJ105">
        <f t="shared" si="36"/>
        <v>0.28088583827050495</v>
      </c>
      <c r="BK105">
        <f t="shared" si="36"/>
        <v>3.9296435067997253</v>
      </c>
      <c r="BL105">
        <f t="shared" si="36"/>
        <v>0.24723740457673715</v>
      </c>
      <c r="BM105">
        <f t="shared" si="36"/>
        <v>0.21372038765969087</v>
      </c>
      <c r="BO105">
        <f t="shared" si="56"/>
        <v>6.7998785287610346E-3</v>
      </c>
      <c r="BP105">
        <f t="shared" si="37"/>
        <v>8.9829199896754169E-3</v>
      </c>
      <c r="BQ105">
        <f t="shared" si="37"/>
        <v>9.5432918669607781E-3</v>
      </c>
      <c r="BR105">
        <f t="shared" si="37"/>
        <v>3.1154280832603558E-2</v>
      </c>
      <c r="BS105">
        <f t="shared" si="37"/>
        <v>7.8890211678967925E-2</v>
      </c>
      <c r="BT105">
        <f t="shared" si="37"/>
        <v>2.8850847299214779</v>
      </c>
      <c r="BU105">
        <f t="shared" si="37"/>
        <v>5.3855319929121397E-2</v>
      </c>
      <c r="BV105">
        <f t="shared" si="37"/>
        <v>4.4594443320835009E-2</v>
      </c>
    </row>
    <row r="106" spans="1:74" hidden="1" x14ac:dyDescent="0.4">
      <c r="A106" s="9">
        <v>8</v>
      </c>
      <c r="B106" s="16">
        <f t="shared" si="23"/>
        <v>624.55216431452584</v>
      </c>
      <c r="C106" s="16">
        <f t="shared" si="15"/>
        <v>1200.1803411633405</v>
      </c>
      <c r="D106" s="16">
        <f t="shared" si="16"/>
        <v>1519.28815130005</v>
      </c>
      <c r="E106" s="16">
        <f t="shared" si="17"/>
        <v>837.87837993077915</v>
      </c>
      <c r="F106" s="16">
        <f t="shared" si="18"/>
        <v>878.42799116362028</v>
      </c>
      <c r="G106" s="16">
        <f t="shared" si="19"/>
        <v>591.05465938304803</v>
      </c>
      <c r="H106" s="16">
        <f t="shared" si="20"/>
        <v>291.34014157508932</v>
      </c>
      <c r="I106" s="16">
        <f t="shared" si="21"/>
        <v>373.76163397227793</v>
      </c>
      <c r="J106" s="16">
        <f t="shared" si="24"/>
        <v>6316.4834628027311</v>
      </c>
      <c r="L106">
        <v>8</v>
      </c>
      <c r="M106">
        <f t="shared" si="25"/>
        <v>624.55216431452584</v>
      </c>
      <c r="N106">
        <f t="shared" si="26"/>
        <v>1200.1803411633405</v>
      </c>
      <c r="O106">
        <f t="shared" si="27"/>
        <v>1519.28815130005</v>
      </c>
      <c r="P106">
        <f t="shared" si="28"/>
        <v>837.87837993077915</v>
      </c>
      <c r="Q106">
        <f t="shared" si="29"/>
        <v>878.42799116362028</v>
      </c>
      <c r="R106">
        <f t="shared" si="30"/>
        <v>591.05465938304803</v>
      </c>
      <c r="S106">
        <f t="shared" si="31"/>
        <v>291.34014157508932</v>
      </c>
      <c r="T106">
        <f t="shared" si="32"/>
        <v>373.76163397227793</v>
      </c>
      <c r="V106">
        <f t="shared" si="38"/>
        <v>7.3683344998948339</v>
      </c>
      <c r="W106">
        <f t="shared" si="39"/>
        <v>9.7338737728569811</v>
      </c>
      <c r="X106">
        <f t="shared" si="40"/>
        <v>15.511637393625287</v>
      </c>
      <c r="Y106">
        <f t="shared" si="41"/>
        <v>28.132262621475476</v>
      </c>
      <c r="Z106">
        <f t="shared" si="42"/>
        <v>56.990181609813675</v>
      </c>
      <c r="AA106">
        <f t="shared" si="43"/>
        <v>58.293887435301187</v>
      </c>
      <c r="AB106">
        <f t="shared" si="44"/>
        <v>48.702062355416174</v>
      </c>
      <c r="AC106">
        <f t="shared" si="45"/>
        <v>79.403755227402087</v>
      </c>
      <c r="AE106">
        <f t="shared" si="46"/>
        <v>4.691199501946004</v>
      </c>
      <c r="AF106">
        <f t="shared" si="47"/>
        <v>6.1972680252075527</v>
      </c>
      <c r="AG106">
        <f t="shared" si="48"/>
        <v>9.8757983390114212</v>
      </c>
      <c r="AH106">
        <f t="shared" si="49"/>
        <v>17.910975187182881</v>
      </c>
      <c r="AI106">
        <f t="shared" si="50"/>
        <v>36.283954208048804</v>
      </c>
      <c r="AJ106">
        <f t="shared" si="51"/>
        <v>45.313095863645515</v>
      </c>
      <c r="AK106">
        <f t="shared" si="52"/>
        <v>27.526672493536225</v>
      </c>
      <c r="AL106">
        <f t="shared" si="53"/>
        <v>37.991915936550299</v>
      </c>
      <c r="AW106">
        <f t="shared" ref="AW106:BD106" si="62">IF(AW105+AN229/B$74-AW105/B$75&lt;0,0,AW105+AN229/B$74-AW105/B$75)</f>
        <v>8.696859167613899E-2</v>
      </c>
      <c r="AX106">
        <f t="shared" si="62"/>
        <v>0.11488909652388335</v>
      </c>
      <c r="AY106">
        <f t="shared" si="62"/>
        <v>0.12205609998964989</v>
      </c>
      <c r="AZ106">
        <f t="shared" si="62"/>
        <v>0.3984547543363447</v>
      </c>
      <c r="BA106">
        <f t="shared" si="62"/>
        <v>1.008984289606484</v>
      </c>
      <c r="BB106">
        <f t="shared" si="62"/>
        <v>4.8744801272787548</v>
      </c>
      <c r="BC106">
        <f t="shared" si="62"/>
        <v>1.1636533572334782</v>
      </c>
      <c r="BD106">
        <f t="shared" si="62"/>
        <v>1.0998928133551535</v>
      </c>
      <c r="BF106">
        <f t="shared" si="55"/>
        <v>4.4313005867359027E-2</v>
      </c>
      <c r="BG106">
        <f t="shared" si="36"/>
        <v>5.8539308389826752E-2</v>
      </c>
      <c r="BH106">
        <f t="shared" si="36"/>
        <v>6.2191103371313505E-2</v>
      </c>
      <c r="BI106">
        <f t="shared" si="36"/>
        <v>0.20302418984241072</v>
      </c>
      <c r="BJ106">
        <f t="shared" si="36"/>
        <v>0.51410659737833031</v>
      </c>
      <c r="BK106">
        <f t="shared" si="36"/>
        <v>4.3523817059400205</v>
      </c>
      <c r="BL106">
        <f t="shared" si="36"/>
        <v>0.48869472425399674</v>
      </c>
      <c r="BM106">
        <f t="shared" si="36"/>
        <v>0.43876832891890183</v>
      </c>
      <c r="BO106">
        <f t="shared" si="56"/>
        <v>1.7246389153573644E-2</v>
      </c>
      <c r="BP106">
        <f t="shared" si="37"/>
        <v>2.2783191379388598E-2</v>
      </c>
      <c r="BQ106">
        <f t="shared" si="37"/>
        <v>2.4204450807112941E-2</v>
      </c>
      <c r="BR106">
        <f t="shared" si="37"/>
        <v>7.9015948412346049E-2</v>
      </c>
      <c r="BS106">
        <f t="shared" si="37"/>
        <v>0.20008758763389012</v>
      </c>
      <c r="BT106">
        <f t="shared" si="37"/>
        <v>3.511819996048426</v>
      </c>
      <c r="BU106">
        <f t="shared" si="37"/>
        <v>0.15054636225292928</v>
      </c>
      <c r="BV106">
        <f t="shared" si="37"/>
        <v>0.12915741549026294</v>
      </c>
    </row>
    <row r="107" spans="1:74" hidden="1" x14ac:dyDescent="0.4">
      <c r="A107" s="9">
        <v>9</v>
      </c>
      <c r="B107" s="16">
        <f t="shared" si="23"/>
        <v>719.00321302354905</v>
      </c>
      <c r="C107" s="16">
        <f t="shared" si="15"/>
        <v>1381.6836620064387</v>
      </c>
      <c r="D107" s="16">
        <f t="shared" si="16"/>
        <v>1749.0501589923599</v>
      </c>
      <c r="E107" s="16">
        <f t="shared" si="17"/>
        <v>964.59076073236929</v>
      </c>
      <c r="F107" s="16">
        <f t="shared" si="18"/>
        <v>1011.2726912885909</v>
      </c>
      <c r="G107" s="16">
        <f t="shared" si="19"/>
        <v>680.43987908580038</v>
      </c>
      <c r="H107" s="16">
        <f t="shared" si="20"/>
        <v>335.39952280068167</v>
      </c>
      <c r="I107" s="16">
        <f t="shared" si="21"/>
        <v>430.2856207790893</v>
      </c>
      <c r="J107" s="16">
        <f t="shared" si="24"/>
        <v>7271.7255087088797</v>
      </c>
      <c r="L107">
        <v>9</v>
      </c>
      <c r="M107">
        <f t="shared" si="25"/>
        <v>719.00321302354905</v>
      </c>
      <c r="N107">
        <f t="shared" si="26"/>
        <v>1381.6836620064387</v>
      </c>
      <c r="O107">
        <f t="shared" si="27"/>
        <v>1749.0501589923599</v>
      </c>
      <c r="P107">
        <f t="shared" si="28"/>
        <v>964.59076073236929</v>
      </c>
      <c r="Q107">
        <f t="shared" si="29"/>
        <v>1011.2726912885909</v>
      </c>
      <c r="R107">
        <f t="shared" si="30"/>
        <v>680.43987908580038</v>
      </c>
      <c r="S107">
        <f t="shared" si="31"/>
        <v>335.39952280068167</v>
      </c>
      <c r="T107">
        <f t="shared" si="32"/>
        <v>430.2856207790893</v>
      </c>
      <c r="V107">
        <f t="shared" si="38"/>
        <v>8.528380031310995</v>
      </c>
      <c r="W107">
        <f t="shared" si="39"/>
        <v>11.266341764603672</v>
      </c>
      <c r="X107">
        <f t="shared" si="40"/>
        <v>17.953736845500014</v>
      </c>
      <c r="Y107">
        <f t="shared" si="41"/>
        <v>32.561310399251347</v>
      </c>
      <c r="Z107">
        <f t="shared" si="42"/>
        <v>65.9625220365415</v>
      </c>
      <c r="AA107">
        <f t="shared" si="43"/>
        <v>66.279234464809633</v>
      </c>
      <c r="AB107">
        <f t="shared" si="44"/>
        <v>56.604692702864199</v>
      </c>
      <c r="AC107">
        <f t="shared" si="45"/>
        <v>92.845859654718922</v>
      </c>
      <c r="AE107">
        <f t="shared" si="46"/>
        <v>5.5835778345956131</v>
      </c>
      <c r="AF107">
        <f t="shared" si="47"/>
        <v>7.3761366077573616</v>
      </c>
      <c r="AG107">
        <f t="shared" si="48"/>
        <v>11.754411357216044</v>
      </c>
      <c r="AH107">
        <f t="shared" si="49"/>
        <v>21.318070998613745</v>
      </c>
      <c r="AI107">
        <f t="shared" si="50"/>
        <v>43.186030008637097</v>
      </c>
      <c r="AJ107">
        <f t="shared" si="51"/>
        <v>49.207333335142209</v>
      </c>
      <c r="AK107">
        <f t="shared" si="52"/>
        <v>33.301778819503483</v>
      </c>
      <c r="AL107">
        <f t="shared" si="53"/>
        <v>46.86588149887568</v>
      </c>
      <c r="AW107">
        <f t="shared" ref="AW107:BD107" si="63">IF(AW106+AN230/B$74-AW106/B$75&lt;0,0,AW106+AN230/B$74-AW106/B$75)</f>
        <v>0.12033586765292535</v>
      </c>
      <c r="AX107">
        <f t="shared" si="63"/>
        <v>0.15896864428420246</v>
      </c>
      <c r="AY107">
        <f t="shared" si="63"/>
        <v>0.16888541497006337</v>
      </c>
      <c r="AZ107">
        <f t="shared" si="63"/>
        <v>0.55133005674107693</v>
      </c>
      <c r="BA107">
        <f t="shared" si="63"/>
        <v>1.3961017143994887</v>
      </c>
      <c r="BB107">
        <f t="shared" si="63"/>
        <v>5.0865133166406702</v>
      </c>
      <c r="BC107">
        <f t="shared" si="63"/>
        <v>1.6916195195385781</v>
      </c>
      <c r="BD107">
        <f t="shared" si="63"/>
        <v>1.6580417746334097</v>
      </c>
      <c r="BF107">
        <f t="shared" si="55"/>
        <v>6.9906357352626999E-2</v>
      </c>
      <c r="BG107">
        <f t="shared" si="36"/>
        <v>9.2349181270260719E-2</v>
      </c>
      <c r="BH107">
        <f t="shared" si="36"/>
        <v>9.8110101342315348E-2</v>
      </c>
      <c r="BI107">
        <f t="shared" si="36"/>
        <v>0.32028252853877115</v>
      </c>
      <c r="BJ107">
        <f t="shared" si="36"/>
        <v>0.81103321271522266</v>
      </c>
      <c r="BK107">
        <f t="shared" si="36"/>
        <v>4.6656407587432609</v>
      </c>
      <c r="BL107">
        <f t="shared" si="36"/>
        <v>0.82617404074373735</v>
      </c>
      <c r="BM107">
        <f t="shared" si="36"/>
        <v>0.76933057113702774</v>
      </c>
      <c r="BO107">
        <f t="shared" si="56"/>
        <v>3.3486359181844873E-2</v>
      </c>
      <c r="BP107">
        <f t="shared" si="37"/>
        <v>4.4236861585651488E-2</v>
      </c>
      <c r="BQ107">
        <f t="shared" si="37"/>
        <v>4.6996442345633278E-2</v>
      </c>
      <c r="BR107">
        <f t="shared" si="37"/>
        <v>0.15342089327038486</v>
      </c>
      <c r="BS107">
        <f t="shared" si="37"/>
        <v>0.38849899348055417</v>
      </c>
      <c r="BT107">
        <f t="shared" si="37"/>
        <v>4.0161570219833829</v>
      </c>
      <c r="BU107">
        <f t="shared" si="37"/>
        <v>0.31962054325346301</v>
      </c>
      <c r="BV107">
        <f t="shared" si="37"/>
        <v>0.28396287220458238</v>
      </c>
    </row>
    <row r="108" spans="1:74" hidden="1" x14ac:dyDescent="0.4">
      <c r="A108" s="9">
        <v>10</v>
      </c>
      <c r="B108" s="16">
        <f t="shared" si="23"/>
        <v>827.73809759442611</v>
      </c>
      <c r="C108" s="16">
        <f t="shared" si="15"/>
        <v>1590.6357372968398</v>
      </c>
      <c r="D108" s="16">
        <f t="shared" si="16"/>
        <v>2013.5590842681634</v>
      </c>
      <c r="E108" s="16">
        <f t="shared" si="17"/>
        <v>1110.4658599343718</v>
      </c>
      <c r="F108" s="16">
        <f t="shared" si="18"/>
        <v>1164.2075007097328</v>
      </c>
      <c r="G108" s="16">
        <f t="shared" si="19"/>
        <v>783.34282912782305</v>
      </c>
      <c r="H108" s="16">
        <f t="shared" si="20"/>
        <v>386.12200600558623</v>
      </c>
      <c r="I108" s="16">
        <f t="shared" si="21"/>
        <v>495.35773236420135</v>
      </c>
      <c r="J108" s="16">
        <f t="shared" si="24"/>
        <v>8371.4288473011457</v>
      </c>
      <c r="L108">
        <v>10</v>
      </c>
      <c r="M108">
        <f t="shared" si="25"/>
        <v>827.73809759442611</v>
      </c>
      <c r="N108">
        <f t="shared" si="26"/>
        <v>1590.6357372968398</v>
      </c>
      <c r="O108">
        <f t="shared" si="27"/>
        <v>2013.5590842681634</v>
      </c>
      <c r="P108">
        <f t="shared" si="28"/>
        <v>1110.4658599343718</v>
      </c>
      <c r="Q108">
        <f t="shared" si="29"/>
        <v>1164.2075007097328</v>
      </c>
      <c r="R108">
        <f t="shared" si="30"/>
        <v>783.34282912782305</v>
      </c>
      <c r="S108">
        <f t="shared" si="31"/>
        <v>386.12200600558623</v>
      </c>
      <c r="T108">
        <f t="shared" si="32"/>
        <v>495.35773236420135</v>
      </c>
      <c r="V108">
        <f t="shared" si="38"/>
        <v>9.8486152909470128</v>
      </c>
      <c r="W108">
        <f t="shared" si="39"/>
        <v>13.010426994170201</v>
      </c>
      <c r="X108">
        <f t="shared" si="40"/>
        <v>20.73306379137156</v>
      </c>
      <c r="Y108">
        <f t="shared" si="41"/>
        <v>37.601961722388538</v>
      </c>
      <c r="Z108">
        <f t="shared" si="42"/>
        <v>76.173845533786377</v>
      </c>
      <c r="AA108">
        <f t="shared" si="43"/>
        <v>75.721337811372052</v>
      </c>
      <c r="AB108">
        <f t="shared" si="44"/>
        <v>65.555870284880712</v>
      </c>
      <c r="AC108">
        <f t="shared" si="45"/>
        <v>108.01355592222004</v>
      </c>
      <c r="AE108">
        <f t="shared" si="46"/>
        <v>6.5651785668340725</v>
      </c>
      <c r="AF108">
        <f t="shared" si="47"/>
        <v>8.6728716600394655</v>
      </c>
      <c r="AG108">
        <f t="shared" si="48"/>
        <v>13.820853186644037</v>
      </c>
      <c r="AH108">
        <f t="shared" si="49"/>
        <v>25.065817465492945</v>
      </c>
      <c r="AI108">
        <f t="shared" si="50"/>
        <v>50.778194017938574</v>
      </c>
      <c r="AJ108">
        <f t="shared" si="51"/>
        <v>54.328903674042436</v>
      </c>
      <c r="AK108">
        <f t="shared" si="52"/>
        <v>39.657118969510954</v>
      </c>
      <c r="AL108">
        <f t="shared" si="53"/>
        <v>56.718733960842087</v>
      </c>
      <c r="AW108">
        <f t="shared" ref="AW108:BD108" si="64">IF(AW107+AN231/B$74-AW107/B$75&lt;0,0,AW107+AN231/B$74-AW107/B$75)</f>
        <v>0.15729107329332781</v>
      </c>
      <c r="AX108">
        <f t="shared" si="64"/>
        <v>0.20778799511019763</v>
      </c>
      <c r="AY108">
        <f t="shared" si="64"/>
        <v>0.22075021107461593</v>
      </c>
      <c r="AZ108">
        <f t="shared" si="64"/>
        <v>0.72064379519656185</v>
      </c>
      <c r="BA108">
        <f t="shared" si="64"/>
        <v>1.8248452549318728</v>
      </c>
      <c r="BB108">
        <f t="shared" si="64"/>
        <v>5.3178245133941804</v>
      </c>
      <c r="BC108">
        <f t="shared" si="64"/>
        <v>2.3081121298726455</v>
      </c>
      <c r="BD108">
        <f t="shared" si="64"/>
        <v>2.3393270569892262</v>
      </c>
      <c r="BF108">
        <f t="shared" si="55"/>
        <v>0.10016406353280601</v>
      </c>
      <c r="BG108">
        <f t="shared" si="36"/>
        <v>0.13232085907862573</v>
      </c>
      <c r="BH108">
        <f t="shared" si="36"/>
        <v>0.14057528951896417</v>
      </c>
      <c r="BI108">
        <f t="shared" si="36"/>
        <v>0.4589110454601546</v>
      </c>
      <c r="BJ108">
        <f t="shared" si="36"/>
        <v>1.1620743137257823</v>
      </c>
      <c r="BK108">
        <f t="shared" si="36"/>
        <v>4.9181642934817065</v>
      </c>
      <c r="BL108">
        <f t="shared" si="36"/>
        <v>1.2588967801411579</v>
      </c>
      <c r="BM108">
        <f t="shared" si="36"/>
        <v>1.2136861728852186</v>
      </c>
      <c r="BO108">
        <f t="shared" si="56"/>
        <v>5.5338358084314157E-2</v>
      </c>
      <c r="BP108">
        <f t="shared" si="37"/>
        <v>7.3104253396417032E-2</v>
      </c>
      <c r="BQ108">
        <f t="shared" si="37"/>
        <v>7.7664637743642517E-2</v>
      </c>
      <c r="BR108">
        <f t="shared" si="37"/>
        <v>0.25353787443141668</v>
      </c>
      <c r="BS108">
        <f t="shared" si="37"/>
        <v>0.64201952502135518</v>
      </c>
      <c r="BT108">
        <f t="shared" si="37"/>
        <v>4.4058472640393092</v>
      </c>
      <c r="BU108">
        <f t="shared" si="37"/>
        <v>0.57289729199860018</v>
      </c>
      <c r="BV108">
        <f t="shared" si="37"/>
        <v>0.52664672167080506</v>
      </c>
    </row>
    <row r="109" spans="1:74" hidden="1" x14ac:dyDescent="0.4">
      <c r="A109" s="9">
        <v>11</v>
      </c>
      <c r="B109" s="16">
        <f t="shared" si="23"/>
        <v>952.91696309401527</v>
      </c>
      <c r="C109" s="16">
        <f t="shared" si="15"/>
        <v>1831.1876432639403</v>
      </c>
      <c r="D109" s="16">
        <f t="shared" si="16"/>
        <v>2318.0697048589072</v>
      </c>
      <c r="E109" s="16">
        <f t="shared" si="17"/>
        <v>1278.4016562044631</v>
      </c>
      <c r="F109" s="16">
        <f t="shared" si="18"/>
        <v>1340.2706474568615</v>
      </c>
      <c r="G109" s="16">
        <f t="shared" si="19"/>
        <v>901.80779640725075</v>
      </c>
      <c r="H109" s="16">
        <f t="shared" si="20"/>
        <v>444.51525236777991</v>
      </c>
      <c r="I109" s="16">
        <f t="shared" si="21"/>
        <v>570.27070197863441</v>
      </c>
      <c r="J109" s="16">
        <f t="shared" si="24"/>
        <v>9637.4403656318518</v>
      </c>
      <c r="L109">
        <v>11</v>
      </c>
      <c r="M109">
        <f t="shared" si="25"/>
        <v>952.91696309401527</v>
      </c>
      <c r="N109">
        <f t="shared" si="26"/>
        <v>1831.1876432639403</v>
      </c>
      <c r="O109">
        <f t="shared" si="27"/>
        <v>2318.0697048589072</v>
      </c>
      <c r="P109">
        <f t="shared" si="28"/>
        <v>1278.4016562044631</v>
      </c>
      <c r="Q109">
        <f t="shared" si="29"/>
        <v>1340.2706474568615</v>
      </c>
      <c r="R109">
        <f t="shared" si="30"/>
        <v>901.80779640725075</v>
      </c>
      <c r="S109">
        <f t="shared" si="31"/>
        <v>444.51525236777991</v>
      </c>
      <c r="T109">
        <f t="shared" si="32"/>
        <v>570.27070197863441</v>
      </c>
      <c r="V109">
        <f t="shared" si="38"/>
        <v>11.358347112369737</v>
      </c>
      <c r="W109">
        <f t="shared" si="39"/>
        <v>15.004844997425073</v>
      </c>
      <c r="X109">
        <f t="shared" si="40"/>
        <v>23.911314259759088</v>
      </c>
      <c r="Y109">
        <f t="shared" si="41"/>
        <v>43.366109928318764</v>
      </c>
      <c r="Z109">
        <f t="shared" si="42"/>
        <v>87.850825004007746</v>
      </c>
      <c r="AA109">
        <f t="shared" si="43"/>
        <v>86.765763200668559</v>
      </c>
      <c r="AB109">
        <f t="shared" si="44"/>
        <v>75.754139996445673</v>
      </c>
      <c r="AC109">
        <f t="shared" si="45"/>
        <v>125.23364638446496</v>
      </c>
      <c r="AE109">
        <f t="shared" si="46"/>
        <v>7.6596574748717181</v>
      </c>
      <c r="AF109">
        <f t="shared" si="47"/>
        <v>10.118723438083045</v>
      </c>
      <c r="AG109">
        <f t="shared" si="48"/>
        <v>16.124923388219877</v>
      </c>
      <c r="AH109">
        <f t="shared" si="49"/>
        <v>29.244532217791473</v>
      </c>
      <c r="AI109">
        <f t="shared" si="50"/>
        <v>59.243411189887837</v>
      </c>
      <c r="AJ109">
        <f t="shared" si="51"/>
        <v>60.746633915241325</v>
      </c>
      <c r="AK109">
        <f t="shared" si="52"/>
        <v>46.720414782793618</v>
      </c>
      <c r="AL109">
        <f t="shared" si="53"/>
        <v>67.710481523994503</v>
      </c>
      <c r="AW109">
        <f t="shared" ref="AW109:BD109" si="65">IF(AW108+AN232/B$74-AW108/B$75&lt;0,0,AW108+AN232/B$74-AW108/B$75)</f>
        <v>0.19772733385649857</v>
      </c>
      <c r="AX109">
        <f t="shared" si="65"/>
        <v>0.26120596306128308</v>
      </c>
      <c r="AY109">
        <f t="shared" si="65"/>
        <v>0.27750049491139595</v>
      </c>
      <c r="AZ109">
        <f t="shared" si="65"/>
        <v>0.90590631306022884</v>
      </c>
      <c r="BA109">
        <f t="shared" si="65"/>
        <v>2.2939749815647517</v>
      </c>
      <c r="BB109">
        <f t="shared" si="65"/>
        <v>5.6063592361176227</v>
      </c>
      <c r="BC109">
        <f t="shared" si="65"/>
        <v>3.010186077905459</v>
      </c>
      <c r="BD109">
        <f t="shared" si="65"/>
        <v>3.1454010748000112</v>
      </c>
      <c r="BF109">
        <f t="shared" si="55"/>
        <v>0.1344402693891191</v>
      </c>
      <c r="BG109">
        <f t="shared" si="36"/>
        <v>0.17760114069756885</v>
      </c>
      <c r="BH109">
        <f t="shared" si="36"/>
        <v>0.18868024245235521</v>
      </c>
      <c r="BI109">
        <f t="shared" si="36"/>
        <v>0.61595069530199886</v>
      </c>
      <c r="BJ109">
        <f t="shared" si="36"/>
        <v>1.5597368784494368</v>
      </c>
      <c r="BK109">
        <f t="shared" si="36"/>
        <v>5.1579604254291915</v>
      </c>
      <c r="BL109">
        <f t="shared" si="36"/>
        <v>1.7835044550069017</v>
      </c>
      <c r="BM109">
        <f t="shared" si="36"/>
        <v>1.7765066149372222</v>
      </c>
      <c r="BO109">
        <f t="shared" si="56"/>
        <v>8.2233781353409266E-2</v>
      </c>
      <c r="BP109">
        <f t="shared" si="37"/>
        <v>0.10863421680574226</v>
      </c>
      <c r="BQ109">
        <f t="shared" si="37"/>
        <v>0.11541102880883553</v>
      </c>
      <c r="BR109">
        <f t="shared" si="37"/>
        <v>0.37676177704865943</v>
      </c>
      <c r="BS109">
        <f t="shared" si="37"/>
        <v>0.95405239824401122</v>
      </c>
      <c r="BT109">
        <f t="shared" si="37"/>
        <v>4.7132374817047484</v>
      </c>
      <c r="BU109">
        <f t="shared" si="37"/>
        <v>0.91589703606987904</v>
      </c>
      <c r="BV109">
        <f t="shared" si="37"/>
        <v>0.87016644727801185</v>
      </c>
    </row>
    <row r="110" spans="1:74" hidden="1" x14ac:dyDescent="0.4">
      <c r="A110" s="9">
        <v>12</v>
      </c>
      <c r="B110" s="16">
        <f t="shared" si="23"/>
        <v>1097.0266334137568</v>
      </c>
      <c r="C110" s="16">
        <f t="shared" si="15"/>
        <v>2108.1182235608044</v>
      </c>
      <c r="D110" s="16">
        <f t="shared" si="16"/>
        <v>2668.6314787418637</v>
      </c>
      <c r="E110" s="16">
        <f t="shared" si="17"/>
        <v>1471.7343896397692</v>
      </c>
      <c r="F110" s="16">
        <f t="shared" si="18"/>
        <v>1542.9598309058699</v>
      </c>
      <c r="G110" s="16">
        <f t="shared" si="19"/>
        <v>1038.188225411325</v>
      </c>
      <c r="H110" s="16">
        <f t="shared" si="20"/>
        <v>511.73931170535866</v>
      </c>
      <c r="I110" s="16">
        <f t="shared" si="21"/>
        <v>656.51276297449942</v>
      </c>
      <c r="J110" s="16">
        <f t="shared" si="24"/>
        <v>11094.910856353246</v>
      </c>
      <c r="L110">
        <v>12</v>
      </c>
      <c r="M110">
        <f t="shared" si="25"/>
        <v>1097.0266334137568</v>
      </c>
      <c r="N110">
        <f t="shared" si="26"/>
        <v>2108.1182235608044</v>
      </c>
      <c r="O110">
        <f t="shared" si="27"/>
        <v>2668.6314787418637</v>
      </c>
      <c r="P110">
        <f t="shared" si="28"/>
        <v>1471.7343896397692</v>
      </c>
      <c r="Q110">
        <f t="shared" si="29"/>
        <v>1542.9598309058699</v>
      </c>
      <c r="R110">
        <f t="shared" si="30"/>
        <v>1038.188225411325</v>
      </c>
      <c r="S110">
        <f t="shared" si="31"/>
        <v>511.73931170535866</v>
      </c>
      <c r="T110">
        <f t="shared" si="32"/>
        <v>656.51276297449942</v>
      </c>
      <c r="V110">
        <f t="shared" si="38"/>
        <v>13.089620624560839</v>
      </c>
      <c r="W110">
        <f t="shared" si="39"/>
        <v>17.291928711417629</v>
      </c>
      <c r="X110">
        <f t="shared" si="40"/>
        <v>27.555948871648631</v>
      </c>
      <c r="Y110">
        <f t="shared" si="41"/>
        <v>49.976103152060105</v>
      </c>
      <c r="Z110">
        <f t="shared" si="42"/>
        <v>101.24131262063796</v>
      </c>
      <c r="AA110">
        <f t="shared" si="43"/>
        <v>99.602512145945155</v>
      </c>
      <c r="AB110">
        <f t="shared" si="44"/>
        <v>87.417170942679064</v>
      </c>
      <c r="AC110">
        <f t="shared" si="45"/>
        <v>144.86824693659958</v>
      </c>
      <c r="AE110">
        <f t="shared" si="46"/>
        <v>8.8925540207043916</v>
      </c>
      <c r="AF110">
        <f t="shared" si="47"/>
        <v>11.747430624530386</v>
      </c>
      <c r="AG110">
        <f t="shared" si="48"/>
        <v>18.720387012066279</v>
      </c>
      <c r="AH110">
        <f t="shared" si="49"/>
        <v>33.951724787967237</v>
      </c>
      <c r="AI110">
        <f t="shared" si="50"/>
        <v>68.779215794594478</v>
      </c>
      <c r="AJ110">
        <f t="shared" si="51"/>
        <v>68.552372700869498</v>
      </c>
      <c r="AK110">
        <f t="shared" si="52"/>
        <v>54.638703477425992</v>
      </c>
      <c r="AL110">
        <f t="shared" si="53"/>
        <v>80.036873994095316</v>
      </c>
      <c r="AW110">
        <f t="shared" ref="AW110:BD110" si="66">IF(AW109+AN233/B$74-AW109/B$75&lt;0,0,AW109+AN233/B$74-AW109/B$75)</f>
        <v>0.24191129842242295</v>
      </c>
      <c r="AX110">
        <f t="shared" si="66"/>
        <v>0.31957480256975446</v>
      </c>
      <c r="AY110">
        <f t="shared" si="66"/>
        <v>0.33951049522369547</v>
      </c>
      <c r="AZ110">
        <f t="shared" si="66"/>
        <v>1.1083392880850669</v>
      </c>
      <c r="BA110">
        <f t="shared" si="66"/>
        <v>2.8065844793195458</v>
      </c>
      <c r="BB110">
        <f t="shared" si="66"/>
        <v>5.9818979841560331</v>
      </c>
      <c r="BC110">
        <f t="shared" si="66"/>
        <v>3.7989107560888904</v>
      </c>
      <c r="BD110">
        <f t="shared" si="66"/>
        <v>4.0800240282255675</v>
      </c>
      <c r="BF110">
        <f t="shared" si="55"/>
        <v>0.17241250806954678</v>
      </c>
      <c r="BG110">
        <f t="shared" si="36"/>
        <v>0.2277640341157974</v>
      </c>
      <c r="BH110">
        <f t="shared" si="36"/>
        <v>0.24197239392777969</v>
      </c>
      <c r="BI110">
        <f t="shared" si="36"/>
        <v>0.78992406595693687</v>
      </c>
      <c r="BJ110">
        <f t="shared" si="36"/>
        <v>2.0002797403186254</v>
      </c>
      <c r="BK110">
        <f t="shared" si="36"/>
        <v>5.4269997118422513</v>
      </c>
      <c r="BL110">
        <f t="shared" si="36"/>
        <v>2.3968452664561806</v>
      </c>
      <c r="BM110">
        <f t="shared" si="36"/>
        <v>2.4609538448686168</v>
      </c>
      <c r="BO110">
        <f t="shared" si="56"/>
        <v>0.11355767417483514</v>
      </c>
      <c r="BP110">
        <f t="shared" si="37"/>
        <v>0.15001437114083821</v>
      </c>
      <c r="BQ110">
        <f t="shared" si="37"/>
        <v>0.15937255699494735</v>
      </c>
      <c r="BR110">
        <f t="shared" si="37"/>
        <v>0.52027512800066311</v>
      </c>
      <c r="BS110">
        <f t="shared" si="37"/>
        <v>1.3174630863672665</v>
      </c>
      <c r="BT110">
        <f t="shared" si="37"/>
        <v>4.9800712479394136</v>
      </c>
      <c r="BU110">
        <f t="shared" si="37"/>
        <v>1.3497007455383905</v>
      </c>
      <c r="BV110">
        <f t="shared" si="37"/>
        <v>1.3233365311076171</v>
      </c>
    </row>
    <row r="111" spans="1:74" hidden="1" x14ac:dyDescent="0.4">
      <c r="A111" s="9">
        <v>13</v>
      </c>
      <c r="B111" s="16">
        <f t="shared" si="23"/>
        <v>1262.9300149213384</v>
      </c>
      <c r="C111" s="16">
        <f t="shared" si="15"/>
        <v>2426.9290265566719</v>
      </c>
      <c r="D111" s="16">
        <f t="shared" si="16"/>
        <v>3072.2087236653879</v>
      </c>
      <c r="E111" s="16">
        <f t="shared" si="17"/>
        <v>1694.3048400603145</v>
      </c>
      <c r="F111" s="16">
        <f t="shared" si="18"/>
        <v>1776.301707648714</v>
      </c>
      <c r="G111" s="16">
        <f t="shared" si="19"/>
        <v>1195.1934721309203</v>
      </c>
      <c r="H111" s="16">
        <f t="shared" si="20"/>
        <v>589.12966821665816</v>
      </c>
      <c r="I111" s="16">
        <f t="shared" si="21"/>
        <v>755.79721429308029</v>
      </c>
      <c r="J111" s="16">
        <f t="shared" si="24"/>
        <v>12772.794667493086</v>
      </c>
      <c r="L111">
        <v>13</v>
      </c>
      <c r="M111">
        <f t="shared" si="25"/>
        <v>1262.9300149213384</v>
      </c>
      <c r="N111">
        <f t="shared" si="26"/>
        <v>2426.9290265566719</v>
      </c>
      <c r="O111">
        <f t="shared" si="27"/>
        <v>3072.2087236653879</v>
      </c>
      <c r="P111">
        <f t="shared" si="28"/>
        <v>1694.3048400603145</v>
      </c>
      <c r="Q111">
        <f t="shared" si="29"/>
        <v>1776.301707648714</v>
      </c>
      <c r="R111">
        <f t="shared" si="30"/>
        <v>1195.1934721309203</v>
      </c>
      <c r="S111">
        <f t="shared" si="31"/>
        <v>589.12966821665816</v>
      </c>
      <c r="T111">
        <f t="shared" si="32"/>
        <v>755.79721429308029</v>
      </c>
      <c r="V111">
        <f t="shared" si="38"/>
        <v>15.078197957172879</v>
      </c>
      <c r="W111">
        <f t="shared" si="39"/>
        <v>19.91892138438687</v>
      </c>
      <c r="X111">
        <f t="shared" si="40"/>
        <v>31.742253186836926</v>
      </c>
      <c r="Y111">
        <f t="shared" si="41"/>
        <v>57.568481017770949</v>
      </c>
      <c r="Z111">
        <f t="shared" si="42"/>
        <v>116.62190959711023</v>
      </c>
      <c r="AA111">
        <f t="shared" si="43"/>
        <v>114.46601541081856</v>
      </c>
      <c r="AB111">
        <f t="shared" si="44"/>
        <v>100.78762179633284</v>
      </c>
      <c r="AC111">
        <f t="shared" si="45"/>
        <v>167.3231507951904</v>
      </c>
      <c r="AE111">
        <f t="shared" si="46"/>
        <v>10.291576221989875</v>
      </c>
      <c r="AF111">
        <f t="shared" si="47"/>
        <v>13.5955966534928</v>
      </c>
      <c r="AG111">
        <f t="shared" si="48"/>
        <v>21.665574298593729</v>
      </c>
      <c r="AH111">
        <f t="shared" si="49"/>
        <v>39.293184242664857</v>
      </c>
      <c r="AI111">
        <f t="shared" si="50"/>
        <v>79.59991473660898</v>
      </c>
      <c r="AJ111">
        <f t="shared" si="51"/>
        <v>77.867414534392196</v>
      </c>
      <c r="AK111">
        <f t="shared" si="52"/>
        <v>63.578285513404097</v>
      </c>
      <c r="AL111">
        <f t="shared" si="53"/>
        <v>93.929311053203378</v>
      </c>
      <c r="AW111">
        <f t="shared" ref="AW111:BD111" si="67">IF(AW110+AN234/B$74-AW110/B$75&lt;0,0,AW110+AN234/B$74-AW110/B$75)</f>
        <v>0.29041873456520395</v>
      </c>
      <c r="AX111">
        <f t="shared" si="67"/>
        <v>0.38365512634787413</v>
      </c>
      <c r="AY111">
        <f t="shared" si="67"/>
        <v>0.40758827321201307</v>
      </c>
      <c r="AZ111">
        <f t="shared" si="67"/>
        <v>1.3305806533785636</v>
      </c>
      <c r="BA111">
        <f t="shared" si="67"/>
        <v>3.3693536360217133</v>
      </c>
      <c r="BB111">
        <f t="shared" si="67"/>
        <v>6.468226410424494</v>
      </c>
      <c r="BC111">
        <f t="shared" si="67"/>
        <v>4.6797095407091378</v>
      </c>
      <c r="BD111">
        <f t="shared" si="67"/>
        <v>5.1500753131756323</v>
      </c>
      <c r="BF111">
        <f t="shared" si="55"/>
        <v>0.21411178228127248</v>
      </c>
      <c r="BG111">
        <f t="shared" si="36"/>
        <v>0.28285049518817162</v>
      </c>
      <c r="BH111">
        <f t="shared" si="36"/>
        <v>0.30049525470532917</v>
      </c>
      <c r="BI111">
        <f t="shared" si="36"/>
        <v>0.98097319923381465</v>
      </c>
      <c r="BJ111">
        <f t="shared" si="36"/>
        <v>2.4840625837191777</v>
      </c>
      <c r="BK111">
        <f t="shared" si="36"/>
        <v>5.7599386752305204</v>
      </c>
      <c r="BL111">
        <f t="shared" si="36"/>
        <v>3.0978780112725355</v>
      </c>
      <c r="BM111">
        <f t="shared" si="36"/>
        <v>3.2704889365470922</v>
      </c>
      <c r="BO111">
        <f t="shared" si="56"/>
        <v>0.14887057451166211</v>
      </c>
      <c r="BP111">
        <f t="shared" si="37"/>
        <v>0.19666416892581373</v>
      </c>
      <c r="BQ111">
        <f t="shared" si="37"/>
        <v>0.20893245915464675</v>
      </c>
      <c r="BR111">
        <f t="shared" si="37"/>
        <v>0.68206449077442732</v>
      </c>
      <c r="BS111">
        <f t="shared" si="37"/>
        <v>1.7271530787380815</v>
      </c>
      <c r="BT111">
        <f t="shared" si="37"/>
        <v>5.2482283262811151</v>
      </c>
      <c r="BU111">
        <f t="shared" si="37"/>
        <v>1.8732730059972855</v>
      </c>
      <c r="BV111">
        <f t="shared" si="37"/>
        <v>1.8921451879881173</v>
      </c>
    </row>
    <row r="112" spans="1:74" hidden="1" x14ac:dyDescent="0.4">
      <c r="A112" s="9">
        <v>14</v>
      </c>
      <c r="B112" s="16">
        <f t="shared" si="23"/>
        <v>1453.9229714285718</v>
      </c>
      <c r="C112" s="16">
        <f t="shared" si="15"/>
        <v>2793.9536000000007</v>
      </c>
      <c r="D112" s="16">
        <f t="shared" si="16"/>
        <v>3536.8189714285736</v>
      </c>
      <c r="E112" s="16">
        <f t="shared" si="17"/>
        <v>1950.5346285714302</v>
      </c>
      <c r="F112" s="16">
        <f t="shared" si="18"/>
        <v>2044.9318857142866</v>
      </c>
      <c r="G112" s="16">
        <f t="shared" si="19"/>
        <v>1375.9426285714285</v>
      </c>
      <c r="H112" s="16">
        <f t="shared" si="20"/>
        <v>678.22377142857158</v>
      </c>
      <c r="I112" s="16">
        <f t="shared" si="21"/>
        <v>870.09645714285728</v>
      </c>
      <c r="J112" s="16">
        <f t="shared" si="24"/>
        <v>14704.424914285721</v>
      </c>
      <c r="L112">
        <v>14</v>
      </c>
      <c r="M112">
        <f t="shared" si="25"/>
        <v>1453.9229714285718</v>
      </c>
      <c r="N112">
        <f t="shared" si="26"/>
        <v>2793.9536000000007</v>
      </c>
      <c r="O112">
        <f t="shared" si="27"/>
        <v>3536.8189714285736</v>
      </c>
      <c r="P112">
        <f t="shared" si="28"/>
        <v>1950.5346285714302</v>
      </c>
      <c r="Q112">
        <f t="shared" si="29"/>
        <v>2044.9318857142866</v>
      </c>
      <c r="R112">
        <f t="shared" si="30"/>
        <v>1375.9426285714285</v>
      </c>
      <c r="S112">
        <f t="shared" si="31"/>
        <v>678.22377142857158</v>
      </c>
      <c r="T112">
        <f t="shared" si="32"/>
        <v>870.09645714285728</v>
      </c>
      <c r="V112">
        <f t="shared" si="38"/>
        <v>17.364496757843135</v>
      </c>
      <c r="W112">
        <f t="shared" si="39"/>
        <v>22.939216395841118</v>
      </c>
      <c r="X112">
        <f t="shared" si="40"/>
        <v>36.555313447603261</v>
      </c>
      <c r="Y112">
        <f t="shared" si="41"/>
        <v>66.297557892950564</v>
      </c>
      <c r="Z112">
        <f t="shared" si="42"/>
        <v>134.30522512334713</v>
      </c>
      <c r="AA112">
        <f t="shared" si="43"/>
        <v>131.63714345239674</v>
      </c>
      <c r="AB112">
        <f t="shared" si="44"/>
        <v>116.13908230014019</v>
      </c>
      <c r="AC112">
        <f t="shared" si="45"/>
        <v>193.05680928124983</v>
      </c>
      <c r="AE112">
        <f t="shared" si="46"/>
        <v>11.887116800384211</v>
      </c>
      <c r="AF112">
        <f t="shared" si="47"/>
        <v>15.703371563790824</v>
      </c>
      <c r="AG112">
        <f t="shared" si="48"/>
        <v>25.02446726134146</v>
      </c>
      <c r="AH112">
        <f t="shared" si="49"/>
        <v>45.384949834366886</v>
      </c>
      <c r="AI112">
        <f t="shared" si="50"/>
        <v>91.940579690109388</v>
      </c>
      <c r="AJ112">
        <f t="shared" si="51"/>
        <v>88.846994797320093</v>
      </c>
      <c r="AK112">
        <f t="shared" si="52"/>
        <v>73.726286317839225</v>
      </c>
      <c r="AL112">
        <f t="shared" si="53"/>
        <v>109.65656242648632</v>
      </c>
      <c r="AW112">
        <f t="shared" ref="AW112:BD112" si="68">IF(AW111+AN235/B$74-AW111/B$75&lt;0,0,AW111+AN235/B$74-AW111/B$75)</f>
        <v>0.34407645974250911</v>
      </c>
      <c r="AX112">
        <f t="shared" si="68"/>
        <v>0.45453919435835766</v>
      </c>
      <c r="AY112">
        <f t="shared" si="68"/>
        <v>0.48289422612254163</v>
      </c>
      <c r="AZ112">
        <f t="shared" si="68"/>
        <v>1.5764185506206796</v>
      </c>
      <c r="BA112">
        <f t="shared" si="68"/>
        <v>3.9918749471811896</v>
      </c>
      <c r="BB112">
        <f t="shared" si="68"/>
        <v>7.0853745607241212</v>
      </c>
      <c r="BC112">
        <f t="shared" si="68"/>
        <v>5.6623492524163854</v>
      </c>
      <c r="BD112">
        <f t="shared" si="68"/>
        <v>6.3662184333030867</v>
      </c>
      <c r="BF112">
        <f t="shared" si="55"/>
        <v>0.25989595365163132</v>
      </c>
      <c r="BG112">
        <f t="shared" si="36"/>
        <v>0.34333327388399315</v>
      </c>
      <c r="BH112">
        <f t="shared" si="36"/>
        <v>0.36475106580933947</v>
      </c>
      <c r="BI112">
        <f t="shared" si="36"/>
        <v>1.1907376717206639</v>
      </c>
      <c r="BJ112">
        <f t="shared" si="36"/>
        <v>3.015237215100699</v>
      </c>
      <c r="BK112">
        <f t="shared" si="36"/>
        <v>6.1849113163469038</v>
      </c>
      <c r="BL112">
        <f t="shared" si="36"/>
        <v>3.8887937759908371</v>
      </c>
      <c r="BM112">
        <f t="shared" si="36"/>
        <v>4.2102821248613616</v>
      </c>
      <c r="BO112">
        <f t="shared" si="56"/>
        <v>0.18801529917342832</v>
      </c>
      <c r="BP112">
        <f t="shared" si="37"/>
        <v>0.24837596468322848</v>
      </c>
      <c r="BQ112">
        <f t="shared" si="37"/>
        <v>0.26387013648505619</v>
      </c>
      <c r="BR112">
        <f t="shared" si="37"/>
        <v>0.86140971585005954</v>
      </c>
      <c r="BS112">
        <f t="shared" si="37"/>
        <v>2.1812987817267393</v>
      </c>
      <c r="BT112">
        <f t="shared" si="37"/>
        <v>5.555254535650759</v>
      </c>
      <c r="BU112">
        <f t="shared" si="37"/>
        <v>2.4855755086349105</v>
      </c>
      <c r="BV112">
        <f t="shared" si="37"/>
        <v>2.5813170622676047</v>
      </c>
    </row>
    <row r="113" spans="1:74" hidden="1" x14ac:dyDescent="0.4">
      <c r="A113" s="9">
        <v>15</v>
      </c>
      <c r="B113" s="16">
        <f t="shared" si="23"/>
        <v>1673.7998003629295</v>
      </c>
      <c r="C113" s="16">
        <f t="shared" si="15"/>
        <v>3216.4833143177534</v>
      </c>
      <c r="D113" s="16">
        <f t="shared" si="16"/>
        <v>4071.6922454841356</v>
      </c>
      <c r="E113" s="16">
        <f t="shared" si="17"/>
        <v>2245.5140582144886</v>
      </c>
      <c r="F113" s="16">
        <f t="shared" si="18"/>
        <v>2354.1870163185031</v>
      </c>
      <c r="G113" s="16">
        <f t="shared" si="19"/>
        <v>1584.0264871465686</v>
      </c>
      <c r="H113" s="16">
        <f t="shared" si="20"/>
        <v>780.79157942123948</v>
      </c>
      <c r="I113" s="16">
        <f t="shared" si="21"/>
        <v>1001.681179045705</v>
      </c>
      <c r="J113" s="16">
        <f t="shared" si="24"/>
        <v>16928.175680311324</v>
      </c>
      <c r="L113">
        <v>15</v>
      </c>
      <c r="M113">
        <f t="shared" si="25"/>
        <v>1673.7998003629295</v>
      </c>
      <c r="N113">
        <f t="shared" si="26"/>
        <v>3216.4833143177534</v>
      </c>
      <c r="O113">
        <f t="shared" si="27"/>
        <v>4071.6922454841356</v>
      </c>
      <c r="P113">
        <f t="shared" si="28"/>
        <v>2245.5140582144886</v>
      </c>
      <c r="Q113">
        <f t="shared" si="29"/>
        <v>2354.1870163185031</v>
      </c>
      <c r="R113">
        <f t="shared" si="30"/>
        <v>1584.0264871465686</v>
      </c>
      <c r="S113">
        <f t="shared" si="31"/>
        <v>780.79157942123948</v>
      </c>
      <c r="T113">
        <f t="shared" si="32"/>
        <v>1001.681179045705</v>
      </c>
      <c r="V113">
        <f t="shared" si="38"/>
        <v>19.994545176466854</v>
      </c>
      <c r="W113">
        <f t="shared" si="39"/>
        <v>26.413618830170179</v>
      </c>
      <c r="X113">
        <f t="shared" si="40"/>
        <v>42.092026988221029</v>
      </c>
      <c r="Y113">
        <f t="shared" si="41"/>
        <v>76.339069013404554</v>
      </c>
      <c r="Z113">
        <f t="shared" si="42"/>
        <v>154.64726266549567</v>
      </c>
      <c r="AA113">
        <f t="shared" si="43"/>
        <v>151.44693348204822</v>
      </c>
      <c r="AB113">
        <f t="shared" si="44"/>
        <v>133.78232357670018</v>
      </c>
      <c r="AC113">
        <f t="shared" si="45"/>
        <v>222.590161740301</v>
      </c>
      <c r="AE113">
        <f t="shared" si="46"/>
        <v>13.712910119537185</v>
      </c>
      <c r="AF113">
        <f t="shared" si="47"/>
        <v>18.115319841140924</v>
      </c>
      <c r="AG113">
        <f t="shared" si="48"/>
        <v>28.868082656762063</v>
      </c>
      <c r="AH113">
        <f t="shared" si="49"/>
        <v>52.355819187228107</v>
      </c>
      <c r="AI113">
        <f t="shared" si="50"/>
        <v>106.06212816785531</v>
      </c>
      <c r="AJ113">
        <f t="shared" si="51"/>
        <v>101.68403939384311</v>
      </c>
      <c r="AK113">
        <f t="shared" si="52"/>
        <v>85.293412494830406</v>
      </c>
      <c r="AL113">
        <f t="shared" si="53"/>
        <v>127.52804389536422</v>
      </c>
      <c r="AW113">
        <f t="shared" ref="AW113:BD113" si="69">IF(AW112+AN236/B$74-AW112/B$75&lt;0,0,AW112+AN236/B$74-AW112/B$75)</f>
        <v>0.40392074141895395</v>
      </c>
      <c r="AX113">
        <f t="shared" si="69"/>
        <v>0.5335959586616239</v>
      </c>
      <c r="AY113">
        <f t="shared" si="69"/>
        <v>0.56688270388597972</v>
      </c>
      <c r="AZ113">
        <f t="shared" si="69"/>
        <v>1.8506007363299726</v>
      </c>
      <c r="BA113">
        <f t="shared" si="69"/>
        <v>4.6861708863309612</v>
      </c>
      <c r="BB113">
        <f t="shared" si="69"/>
        <v>7.851626570703087</v>
      </c>
      <c r="BC113">
        <f t="shared" si="69"/>
        <v>6.7608025328201231</v>
      </c>
      <c r="BD113">
        <f t="shared" si="69"/>
        <v>7.7433570028235987</v>
      </c>
      <c r="BF113">
        <f t="shared" si="55"/>
        <v>0.31040425730615795</v>
      </c>
      <c r="BG113">
        <f t="shared" si="36"/>
        <v>0.41005682616861183</v>
      </c>
      <c r="BH113">
        <f t="shared" si="36"/>
        <v>0.43563696199726076</v>
      </c>
      <c r="BI113">
        <f t="shared" si="36"/>
        <v>1.4221461990606734</v>
      </c>
      <c r="BJ113">
        <f t="shared" si="36"/>
        <v>3.6012198543489937</v>
      </c>
      <c r="BK113">
        <f t="shared" si="36"/>
        <v>6.7251892629732328</v>
      </c>
      <c r="BL113">
        <f t="shared" si="36"/>
        <v>4.7755715142036106</v>
      </c>
      <c r="BM113">
        <f t="shared" si="36"/>
        <v>5.2882502790822237</v>
      </c>
      <c r="BO113">
        <f t="shared" si="56"/>
        <v>0.23114369186035011</v>
      </c>
      <c r="BP113">
        <f t="shared" si="37"/>
        <v>0.30535035020368728</v>
      </c>
      <c r="BQ113">
        <f t="shared" si="37"/>
        <v>0.32439869407962618</v>
      </c>
      <c r="BR113">
        <f t="shared" si="37"/>
        <v>1.0590064893724223</v>
      </c>
      <c r="BS113">
        <f t="shared" si="37"/>
        <v>2.6816618417511151</v>
      </c>
      <c r="BT113">
        <f t="shared" si="37"/>
        <v>5.9330486040684463</v>
      </c>
      <c r="BU113">
        <f t="shared" si="37"/>
        <v>3.1871846423128734</v>
      </c>
      <c r="BV113">
        <f t="shared" si="37"/>
        <v>3.3957995935644831</v>
      </c>
    </row>
    <row r="114" spans="1:74" hidden="1" x14ac:dyDescent="0.4">
      <c r="A114" s="9">
        <v>16</v>
      </c>
      <c r="B114" s="16">
        <f t="shared" si="23"/>
        <v>1926.9286109031118</v>
      </c>
      <c r="C114" s="16">
        <f t="shared" si="15"/>
        <v>3702.9122141772568</v>
      </c>
      <c r="D114" s="16">
        <f t="shared" si="16"/>
        <v>4687.4544260995262</v>
      </c>
      <c r="E114" s="16">
        <f t="shared" si="17"/>
        <v>2585.1032387627502</v>
      </c>
      <c r="F114" s="16">
        <f t="shared" si="18"/>
        <v>2710.2108126534245</v>
      </c>
      <c r="G114" s="16">
        <f t="shared" si="19"/>
        <v>1823.5788759499449</v>
      </c>
      <c r="H114" s="16">
        <f t="shared" si="20"/>
        <v>898.87072110582699</v>
      </c>
      <c r="I114" s="16">
        <f t="shared" si="21"/>
        <v>1153.1654636879593</v>
      </c>
      <c r="J114" s="16">
        <f t="shared" si="24"/>
        <v>19488.224363339803</v>
      </c>
      <c r="L114">
        <v>16</v>
      </c>
      <c r="M114">
        <f t="shared" si="25"/>
        <v>1926.9286109031118</v>
      </c>
      <c r="N114">
        <f t="shared" si="26"/>
        <v>3702.9122141772568</v>
      </c>
      <c r="O114">
        <f t="shared" si="27"/>
        <v>4687.4544260995262</v>
      </c>
      <c r="P114">
        <f t="shared" si="28"/>
        <v>2585.1032387627502</v>
      </c>
      <c r="Q114">
        <f t="shared" si="29"/>
        <v>2710.2108126534245</v>
      </c>
      <c r="R114">
        <f t="shared" si="30"/>
        <v>1823.5788759499449</v>
      </c>
      <c r="S114">
        <f t="shared" si="31"/>
        <v>898.87072110582699</v>
      </c>
      <c r="T114">
        <f t="shared" si="32"/>
        <v>1153.1654636879593</v>
      </c>
      <c r="V114">
        <f t="shared" si="38"/>
        <v>23.020997628412594</v>
      </c>
      <c r="W114">
        <f t="shared" si="39"/>
        <v>30.41168734174682</v>
      </c>
      <c r="X114">
        <f t="shared" si="40"/>
        <v>48.463240594810223</v>
      </c>
      <c r="Y114">
        <f t="shared" si="41"/>
        <v>87.894048661893805</v>
      </c>
      <c r="Z114">
        <f t="shared" si="42"/>
        <v>178.05527635872792</v>
      </c>
      <c r="AA114">
        <f t="shared" si="43"/>
        <v>174.28186897449854</v>
      </c>
      <c r="AB114">
        <f t="shared" si="44"/>
        <v>154.07206478126503</v>
      </c>
      <c r="AC114">
        <f t="shared" si="45"/>
        <v>256.51755209175366</v>
      </c>
      <c r="AE114">
        <f t="shared" si="46"/>
        <v>15.806788471847074</v>
      </c>
      <c r="AF114">
        <f t="shared" si="47"/>
        <v>20.881419504150678</v>
      </c>
      <c r="AG114">
        <f t="shared" si="48"/>
        <v>33.276064100581721</v>
      </c>
      <c r="AH114">
        <f t="shared" si="49"/>
        <v>60.350235795953594</v>
      </c>
      <c r="AI114">
        <f t="shared" si="50"/>
        <v>122.2571730004021</v>
      </c>
      <c r="AJ114">
        <f t="shared" si="51"/>
        <v>116.61290762030464</v>
      </c>
      <c r="AK114">
        <f t="shared" si="52"/>
        <v>98.51766097170399</v>
      </c>
      <c r="AL114">
        <f t="shared" si="53"/>
        <v>147.89849771927922</v>
      </c>
      <c r="AW114">
        <f t="shared" ref="AW114:BD114" si="70">IF(AW113+AN237/B$74-AW113/B$75&lt;0,0,AW113+AN237/B$74-AW113/B$75)</f>
        <v>0.47117414380870631</v>
      </c>
      <c r="AX114">
        <f t="shared" si="70"/>
        <v>0.62244047700784599</v>
      </c>
      <c r="AY114">
        <f t="shared" si="70"/>
        <v>0.66126951467045225</v>
      </c>
      <c r="AZ114">
        <f t="shared" si="70"/>
        <v>2.158728503044681</v>
      </c>
      <c r="BA114">
        <f t="shared" si="70"/>
        <v>5.4664252876731982</v>
      </c>
      <c r="BB114">
        <f t="shared" si="70"/>
        <v>8.7852122259063243</v>
      </c>
      <c r="BC114">
        <f t="shared" si="70"/>
        <v>7.9931199472135894</v>
      </c>
      <c r="BD114">
        <f t="shared" si="70"/>
        <v>9.3009887824215021</v>
      </c>
      <c r="BF114">
        <f t="shared" si="55"/>
        <v>0.36651414777383562</v>
      </c>
      <c r="BG114">
        <f t="shared" si="36"/>
        <v>0.48418030566441916</v>
      </c>
      <c r="BH114">
        <f t="shared" si="36"/>
        <v>0.51438440713049216</v>
      </c>
      <c r="BI114">
        <f t="shared" si="36"/>
        <v>1.6792189214222528</v>
      </c>
      <c r="BJ114">
        <f t="shared" si="36"/>
        <v>4.2521904735381746</v>
      </c>
      <c r="BK114">
        <f t="shared" si="36"/>
        <v>7.401051647611145</v>
      </c>
      <c r="BL114">
        <f t="shared" si="36"/>
        <v>5.7681870235118664</v>
      </c>
      <c r="BM114">
        <f t="shared" si="36"/>
        <v>6.5158036409529121</v>
      </c>
      <c r="BO114">
        <f t="shared" si="56"/>
        <v>0.27870003112783481</v>
      </c>
      <c r="BP114">
        <f t="shared" si="37"/>
        <v>0.36817423578264197</v>
      </c>
      <c r="BQ114">
        <f t="shared" si="37"/>
        <v>0.39114165483020691</v>
      </c>
      <c r="BR114">
        <f t="shared" si="37"/>
        <v>1.2768903151853732</v>
      </c>
      <c r="BS114">
        <f t="shared" si="37"/>
        <v>3.2333966493098423</v>
      </c>
      <c r="BT114">
        <f t="shared" si="37"/>
        <v>6.4083329994113196</v>
      </c>
      <c r="BU114">
        <f t="shared" si="37"/>
        <v>3.981378078258242</v>
      </c>
      <c r="BV114">
        <f t="shared" si="37"/>
        <v>4.3420249363233534</v>
      </c>
    </row>
    <row r="115" spans="1:74" hidden="1" x14ac:dyDescent="0.4">
      <c r="A115" s="9">
        <v>17</v>
      </c>
      <c r="B115" s="16">
        <f t="shared" si="23"/>
        <v>2218.3381015530626</v>
      </c>
      <c r="C115" s="16">
        <f t="shared" si="15"/>
        <v>4262.9037759555322</v>
      </c>
      <c r="D115" s="16">
        <f t="shared" si="16"/>
        <v>5396.3383458386797</v>
      </c>
      <c r="E115" s="16">
        <f t="shared" si="17"/>
        <v>2976.048504624117</v>
      </c>
      <c r="F115" s="16">
        <f t="shared" si="18"/>
        <v>3120.0761019020847</v>
      </c>
      <c r="G115" s="16">
        <f t="shared" si="19"/>
        <v>2099.3587820625658</v>
      </c>
      <c r="H115" s="16">
        <f t="shared" si="20"/>
        <v>1034.8069760949713</v>
      </c>
      <c r="I115" s="16">
        <f t="shared" si="21"/>
        <v>1327.5587227360597</v>
      </c>
      <c r="J115" s="16">
        <f t="shared" si="24"/>
        <v>22435.429310767075</v>
      </c>
      <c r="L115">
        <v>17</v>
      </c>
      <c r="M115">
        <f t="shared" si="25"/>
        <v>2218.3381015530626</v>
      </c>
      <c r="N115">
        <f t="shared" si="26"/>
        <v>4262.9037759555322</v>
      </c>
      <c r="O115">
        <f t="shared" si="27"/>
        <v>5396.3383458386797</v>
      </c>
      <c r="P115">
        <f t="shared" si="28"/>
        <v>2976.048504624117</v>
      </c>
      <c r="Q115">
        <f t="shared" si="29"/>
        <v>3120.0761019020847</v>
      </c>
      <c r="R115">
        <f t="shared" si="30"/>
        <v>2099.3587820625658</v>
      </c>
      <c r="S115">
        <f t="shared" si="31"/>
        <v>1034.8069760949713</v>
      </c>
      <c r="T115">
        <f t="shared" si="32"/>
        <v>1327.5587227360597</v>
      </c>
      <c r="V115">
        <f t="shared" si="38"/>
        <v>26.504248409404081</v>
      </c>
      <c r="W115">
        <f t="shared" si="39"/>
        <v>35.013205286115458</v>
      </c>
      <c r="X115">
        <f t="shared" si="40"/>
        <v>55.796094860122579</v>
      </c>
      <c r="Y115">
        <f t="shared" si="41"/>
        <v>101.19308194393477</v>
      </c>
      <c r="Z115">
        <f t="shared" si="42"/>
        <v>204.99638423107862</v>
      </c>
      <c r="AA115">
        <f t="shared" si="43"/>
        <v>200.5906497606432</v>
      </c>
      <c r="AB115">
        <f t="shared" si="44"/>
        <v>177.41445115445407</v>
      </c>
      <c r="AC115">
        <f t="shared" si="45"/>
        <v>295.51898204213376</v>
      </c>
      <c r="AE115">
        <f t="shared" si="46"/>
        <v>18.211524857368914</v>
      </c>
      <c r="AF115">
        <f t="shared" si="47"/>
        <v>24.058175450016062</v>
      </c>
      <c r="AG115">
        <f t="shared" si="48"/>
        <v>38.33845626532456</v>
      </c>
      <c r="AH115">
        <f t="shared" si="49"/>
        <v>69.531506751267003</v>
      </c>
      <c r="AI115">
        <f t="shared" si="50"/>
        <v>140.85654078651072</v>
      </c>
      <c r="AJ115">
        <f t="shared" si="51"/>
        <v>133.91359602656283</v>
      </c>
      <c r="AK115">
        <f t="shared" si="52"/>
        <v>113.66886201067517</v>
      </c>
      <c r="AL115">
        <f t="shared" si="53"/>
        <v>171.17400937052375</v>
      </c>
      <c r="AW115">
        <f t="shared" ref="AW115:BD115" si="71">IF(AW114+AN238/B$74-AW114/B$75&lt;0,0,AW114+AN238/B$74-AW114/B$75)</f>
        <v>0.54723922367908995</v>
      </c>
      <c r="AX115">
        <f t="shared" si="71"/>
        <v>0.72292558473350188</v>
      </c>
      <c r="AY115">
        <f t="shared" si="71"/>
        <v>0.76802307725490315</v>
      </c>
      <c r="AZ115">
        <f t="shared" si="71"/>
        <v>2.5072277960560418</v>
      </c>
      <c r="BA115">
        <f t="shared" si="71"/>
        <v>6.3489102066274103</v>
      </c>
      <c r="BB115">
        <f t="shared" si="71"/>
        <v>9.9056949541523274</v>
      </c>
      <c r="BC115">
        <f t="shared" si="71"/>
        <v>9.3813886669606958</v>
      </c>
      <c r="BD115">
        <f t="shared" si="71"/>
        <v>11.063536881670935</v>
      </c>
      <c r="BF115">
        <f t="shared" si="55"/>
        <v>0.42931014539475798</v>
      </c>
      <c r="BG115">
        <f t="shared" ref="BG115:BG158" si="72">IF(BG114+AX114/C$75-BG114/C$75&lt;0,0,BG114+AX114/C$75-BG114/C$75)</f>
        <v>0.5671364084704752</v>
      </c>
      <c r="BH115">
        <f t="shared" ref="BH115:BH158" si="73">IF(BH114+AY114/D$75-BH114/D$75&lt;0,0,BH114+AY114/D$75-BH114/D$75)</f>
        <v>0.60251547165446828</v>
      </c>
      <c r="BI115">
        <f t="shared" ref="BI115:BI158" si="74">IF(BI114+AZ114/E$75-BI114/E$75&lt;0,0,BI114+AZ114/E$75-BI114/E$75)</f>
        <v>1.9669246703957097</v>
      </c>
      <c r="BJ115">
        <f t="shared" ref="BJ115:BJ158" si="75">IF(BJ114+BA114/F$75-BJ114/F$75&lt;0,0,BJ114+BA114/F$75-BJ114/F$75)</f>
        <v>4.9807313620191884</v>
      </c>
      <c r="BK115">
        <f t="shared" ref="BK115:BK158" si="76">IF(BK114+BB114/G$75-BK114/G$75&lt;0,0,BK114+BB114/G$75-BK114/G$75)</f>
        <v>8.2315479945882526</v>
      </c>
      <c r="BL115">
        <f t="shared" ref="BL115:BL158" si="77">IF(BL114+BC114/H$75-BL114/H$75&lt;0,0,BL114+BC114/H$75-BL114/H$75)</f>
        <v>6.8806534853627266</v>
      </c>
      <c r="BM115">
        <f t="shared" ref="BM115:BM158" si="78">IF(BM114+BD114/I$75-BM114/I$75&lt;0,0,BM114+BD114/I$75-BM114/I$75)</f>
        <v>7.9083962116872071</v>
      </c>
      <c r="BO115">
        <f t="shared" si="56"/>
        <v>0.33138850111543527</v>
      </c>
      <c r="BP115">
        <f t="shared" ref="BP115:BP158" si="79">IF(BP114+BG114/C$75-BP114/C$75&lt;0,0,BP114+BG114/C$75-BP114/C$75)</f>
        <v>0.43777787771170829</v>
      </c>
      <c r="BQ115">
        <f t="shared" ref="BQ115:BQ158" si="80">IF(BQ114+BH114/D$75-BQ114/D$75&lt;0,0,BQ114+BH114/D$75-BQ114/D$75)</f>
        <v>0.46508730621037808</v>
      </c>
      <c r="BR115">
        <f t="shared" ref="BR115:BR158" si="81">IF(BR114+BI114/E$75-BR114/E$75&lt;0,0,BR114+BI114/E$75-BR114/E$75)</f>
        <v>1.5182874789275009</v>
      </c>
      <c r="BS115">
        <f t="shared" ref="BS115:BS158" si="82">IF(BS114+BJ114/F$75-BS114/F$75&lt;0,0,BS114+BJ114/F$75-BS114/F$75)</f>
        <v>3.8446729438468417</v>
      </c>
      <c r="BT115">
        <f t="shared" ref="BT115:BT158" si="83">IF(BT114+BK114/G$75-BT114/G$75&lt;0,0,BT114+BK114/G$75-BT114/G$75)</f>
        <v>7.0039641883312154</v>
      </c>
      <c r="BU115">
        <f t="shared" ref="BU115:BU158" si="84">IF(BU114+BL114/H$75-BU114/H$75&lt;0,0,BU114+BL114/H$75-BU114/H$75)</f>
        <v>4.8747825508850546</v>
      </c>
      <c r="BV115">
        <f t="shared" ref="BV115:BV158" si="85">IF(BV114+BM114/I$75-BV114/I$75&lt;0,0,BV114+BM114/I$75-BV114/I$75)</f>
        <v>5.4289142886381327</v>
      </c>
    </row>
    <row r="116" spans="1:74" hidden="1" x14ac:dyDescent="0.4">
      <c r="A116" s="9">
        <v>18</v>
      </c>
      <c r="B116" s="16">
        <f t="shared" si="23"/>
        <v>2553.8174610919618</v>
      </c>
      <c r="C116" s="16">
        <f t="shared" si="15"/>
        <v>4907.5828839473616</v>
      </c>
      <c r="D116" s="16">
        <f t="shared" si="16"/>
        <v>6212.4268090218739</v>
      </c>
      <c r="E116" s="16">
        <f t="shared" si="17"/>
        <v>3426.1164386279615</v>
      </c>
      <c r="F116" s="16">
        <f t="shared" si="18"/>
        <v>3591.9253351843895</v>
      </c>
      <c r="G116" s="16">
        <f t="shared" si="19"/>
        <v>2416.844894371432</v>
      </c>
      <c r="H116" s="16">
        <f t="shared" si="20"/>
        <v>1191.3008763456505</v>
      </c>
      <c r="I116" s="16">
        <f t="shared" si="21"/>
        <v>1528.3254813027404</v>
      </c>
      <c r="J116" s="16">
        <f t="shared" si="24"/>
        <v>25828.340179893374</v>
      </c>
      <c r="L116">
        <v>18</v>
      </c>
      <c r="M116">
        <f t="shared" si="25"/>
        <v>2553.8174610919618</v>
      </c>
      <c r="N116">
        <f t="shared" si="26"/>
        <v>4907.5828839473616</v>
      </c>
      <c r="O116">
        <f t="shared" si="27"/>
        <v>6212.4268090218739</v>
      </c>
      <c r="P116">
        <f t="shared" si="28"/>
        <v>3426.1164386279615</v>
      </c>
      <c r="Q116">
        <f t="shared" si="29"/>
        <v>3591.9253351843895</v>
      </c>
      <c r="R116">
        <f t="shared" si="30"/>
        <v>2416.844894371432</v>
      </c>
      <c r="S116">
        <f t="shared" si="31"/>
        <v>1191.3008763456505</v>
      </c>
      <c r="T116">
        <f t="shared" si="32"/>
        <v>1528.3254813027404</v>
      </c>
      <c r="V116">
        <f t="shared" si="38"/>
        <v>30.513676547594955</v>
      </c>
      <c r="W116">
        <f t="shared" si="39"/>
        <v>40.309825220925411</v>
      </c>
      <c r="X116">
        <f t="shared" si="40"/>
        <v>64.236644815652227</v>
      </c>
      <c r="Y116">
        <f t="shared" si="41"/>
        <v>116.50105762651663</v>
      </c>
      <c r="Z116">
        <f t="shared" si="42"/>
        <v>236.00719647776151</v>
      </c>
      <c r="AA116">
        <f t="shared" si="43"/>
        <v>230.892470476108</v>
      </c>
      <c r="AB116">
        <f t="shared" si="44"/>
        <v>204.27543612936441</v>
      </c>
      <c r="AC116">
        <f t="shared" si="45"/>
        <v>340.37397044439649</v>
      </c>
      <c r="AE116">
        <f t="shared" si="46"/>
        <v>20.975766041380634</v>
      </c>
      <c r="AF116">
        <f t="shared" si="47"/>
        <v>27.709852062049194</v>
      </c>
      <c r="AG116">
        <f t="shared" si="48"/>
        <v>44.157669130257233</v>
      </c>
      <c r="AH116">
        <f t="shared" si="49"/>
        <v>80.085365148822916</v>
      </c>
      <c r="AI116">
        <f t="shared" si="50"/>
        <v>162.23648860136669</v>
      </c>
      <c r="AJ116">
        <f t="shared" si="51"/>
        <v>153.91671214678695</v>
      </c>
      <c r="AK116">
        <f t="shared" si="52"/>
        <v>131.05402268625124</v>
      </c>
      <c r="AL116">
        <f t="shared" si="53"/>
        <v>197.81936065729732</v>
      </c>
      <c r="AW116">
        <f t="shared" ref="AW116:BD116" si="86">IF(AW115+AN239/B$74-AW115/B$75&lt;0,0,AW115+AN239/B$74-AW115/B$75)</f>
        <v>0.63370638326256401</v>
      </c>
      <c r="AX116">
        <f t="shared" si="86"/>
        <v>0.8371522687819839</v>
      </c>
      <c r="AY116">
        <f t="shared" si="86"/>
        <v>0.88937544220112219</v>
      </c>
      <c r="AZ116">
        <f t="shared" si="86"/>
        <v>2.9033851922605773</v>
      </c>
      <c r="BA116">
        <f t="shared" si="86"/>
        <v>7.3520770270297522</v>
      </c>
      <c r="BB116">
        <f t="shared" si="86"/>
        <v>11.235114809201104</v>
      </c>
      <c r="BC116">
        <f t="shared" si="86"/>
        <v>10.951816553427875</v>
      </c>
      <c r="BD116">
        <f t="shared" si="86"/>
        <v>13.060715308205314</v>
      </c>
      <c r="BF116">
        <f t="shared" si="55"/>
        <v>0.50006759236535725</v>
      </c>
      <c r="BG116">
        <f t="shared" si="72"/>
        <v>0.6606099142282913</v>
      </c>
      <c r="BH116">
        <f t="shared" si="73"/>
        <v>0.70182003501472923</v>
      </c>
      <c r="BI116">
        <f t="shared" si="74"/>
        <v>2.2911065457919091</v>
      </c>
      <c r="BJ116">
        <f t="shared" si="75"/>
        <v>5.8016386687841219</v>
      </c>
      <c r="BK116">
        <f t="shared" si="76"/>
        <v>9.2360361703266989</v>
      </c>
      <c r="BL116">
        <f t="shared" si="77"/>
        <v>8.1310210761617121</v>
      </c>
      <c r="BM116">
        <f t="shared" si="78"/>
        <v>9.4859665466790712</v>
      </c>
      <c r="BO116">
        <f t="shared" si="56"/>
        <v>0.39014148768302892</v>
      </c>
      <c r="BP116">
        <f t="shared" si="79"/>
        <v>0.51539299616696843</v>
      </c>
      <c r="BQ116">
        <f t="shared" si="80"/>
        <v>0.54754420547683225</v>
      </c>
      <c r="BR116">
        <f t="shared" si="81"/>
        <v>1.7874697938084263</v>
      </c>
      <c r="BS116">
        <f t="shared" si="82"/>
        <v>4.5263079947502494</v>
      </c>
      <c r="BT116">
        <f t="shared" si="83"/>
        <v>7.7405144720854384</v>
      </c>
      <c r="BU116">
        <f t="shared" si="84"/>
        <v>5.8777180181238915</v>
      </c>
      <c r="BV116">
        <f t="shared" si="85"/>
        <v>6.6686552501626704</v>
      </c>
    </row>
    <row r="117" spans="1:74" hidden="1" x14ac:dyDescent="0.4">
      <c r="A117" s="9">
        <v>19</v>
      </c>
      <c r="B117" s="16">
        <f t="shared" si="23"/>
        <v>2940.0313775488689</v>
      </c>
      <c r="C117" s="16">
        <f t="shared" si="15"/>
        <v>5649.7568391429568</v>
      </c>
      <c r="D117" s="16">
        <f t="shared" si="16"/>
        <v>7151.932363028197</v>
      </c>
      <c r="E117" s="16">
        <f t="shared" si="17"/>
        <v>3944.248164234582</v>
      </c>
      <c r="F117" s="16">
        <f t="shared" si="18"/>
        <v>4135.1323468277324</v>
      </c>
      <c r="G117" s="16">
        <f t="shared" si="19"/>
        <v>2782.3444441023512</v>
      </c>
      <c r="H117" s="16">
        <f t="shared" si="20"/>
        <v>1371.4613553703616</v>
      </c>
      <c r="I117" s="16">
        <f t="shared" si="21"/>
        <v>1759.4542047716589</v>
      </c>
      <c r="J117" s="16">
        <f t="shared" si="24"/>
        <v>29734.36109502671</v>
      </c>
      <c r="L117">
        <v>19</v>
      </c>
      <c r="M117">
        <f t="shared" si="25"/>
        <v>2940.0313775488689</v>
      </c>
      <c r="N117">
        <f t="shared" si="26"/>
        <v>5649.7568391429568</v>
      </c>
      <c r="O117">
        <f t="shared" si="27"/>
        <v>7151.932363028197</v>
      </c>
      <c r="P117">
        <f t="shared" si="28"/>
        <v>3944.248164234582</v>
      </c>
      <c r="Q117">
        <f t="shared" si="29"/>
        <v>4135.1323468277324</v>
      </c>
      <c r="R117">
        <f t="shared" si="30"/>
        <v>2782.3444441023512</v>
      </c>
      <c r="S117">
        <f t="shared" si="31"/>
        <v>1371.4613553703616</v>
      </c>
      <c r="T117">
        <f t="shared" si="32"/>
        <v>1759.4542047716589</v>
      </c>
      <c r="V117">
        <f t="shared" si="38"/>
        <v>35.129054131452428</v>
      </c>
      <c r="W117">
        <f t="shared" si="39"/>
        <v>46.406929365150063</v>
      </c>
      <c r="X117">
        <f t="shared" si="40"/>
        <v>73.952824709016909</v>
      </c>
      <c r="Y117">
        <f t="shared" si="41"/>
        <v>134.12254512660266</v>
      </c>
      <c r="Z117">
        <f t="shared" si="42"/>
        <v>271.70470813465693</v>
      </c>
      <c r="AA117">
        <f t="shared" si="43"/>
        <v>265.78689011995448</v>
      </c>
      <c r="AB117">
        <f t="shared" si="44"/>
        <v>235.1902660819363</v>
      </c>
      <c r="AC117">
        <f t="shared" si="45"/>
        <v>391.97731460968225</v>
      </c>
      <c r="AE117">
        <f t="shared" si="46"/>
        <v>24.155069543452075</v>
      </c>
      <c r="AF117">
        <f t="shared" si="47"/>
        <v>31.909843115007938</v>
      </c>
      <c r="AG117">
        <f t="shared" si="48"/>
        <v>50.850661025388902</v>
      </c>
      <c r="AH117">
        <f t="shared" si="49"/>
        <v>92.223929308054167</v>
      </c>
      <c r="AI117">
        <f t="shared" si="50"/>
        <v>186.82672456016496</v>
      </c>
      <c r="AJ117">
        <f t="shared" si="51"/>
        <v>177.00943964558326</v>
      </c>
      <c r="AK117">
        <f t="shared" si="52"/>
        <v>151.02349907982756</v>
      </c>
      <c r="AL117">
        <f t="shared" si="53"/>
        <v>228.36677704024714</v>
      </c>
      <c r="AW117">
        <f t="shared" ref="AW117:BD117" si="87">IF(AW116+AN240/B$74-AW116/B$75&lt;0,0,AW116+AN240/B$74-AW116/B$75)</f>
        <v>0.73237329202529877</v>
      </c>
      <c r="AX117">
        <f t="shared" si="87"/>
        <v>0.96749532466091626</v>
      </c>
      <c r="AY117">
        <f t="shared" si="87"/>
        <v>1.0278495493415529</v>
      </c>
      <c r="AZ117">
        <f t="shared" si="87"/>
        <v>3.3554368828132306</v>
      </c>
      <c r="BA117">
        <f t="shared" si="87"/>
        <v>8.4967817868396054</v>
      </c>
      <c r="BB117">
        <f t="shared" si="87"/>
        <v>12.79895800759607</v>
      </c>
      <c r="BC117">
        <f t="shared" si="87"/>
        <v>12.734958507673664</v>
      </c>
      <c r="BD117">
        <f t="shared" si="87"/>
        <v>15.32797014643778</v>
      </c>
      <c r="BF117">
        <f t="shared" si="55"/>
        <v>0.58025086690368144</v>
      </c>
      <c r="BG117">
        <f t="shared" si="72"/>
        <v>0.76653532696050664</v>
      </c>
      <c r="BH117">
        <f t="shared" si="73"/>
        <v>0.81435327932656509</v>
      </c>
      <c r="BI117">
        <f t="shared" si="74"/>
        <v>2.6584737336731097</v>
      </c>
      <c r="BJ117">
        <f t="shared" si="75"/>
        <v>6.7319016837315004</v>
      </c>
      <c r="BK117">
        <f t="shared" si="76"/>
        <v>10.435483353651342</v>
      </c>
      <c r="BL117">
        <f t="shared" si="77"/>
        <v>9.5414188147947936</v>
      </c>
      <c r="BM117">
        <f t="shared" si="78"/>
        <v>11.273340927442192</v>
      </c>
      <c r="BO117">
        <f t="shared" si="56"/>
        <v>0.45609715049242583</v>
      </c>
      <c r="BP117">
        <f t="shared" si="79"/>
        <v>0.60252314700376208</v>
      </c>
      <c r="BQ117">
        <f t="shared" si="80"/>
        <v>0.6401097031995705</v>
      </c>
      <c r="BR117">
        <f t="shared" si="81"/>
        <v>2.0896518449985155</v>
      </c>
      <c r="BS117">
        <f t="shared" si="82"/>
        <v>5.2915063991705722</v>
      </c>
      <c r="BT117">
        <f t="shared" si="83"/>
        <v>8.637827491030194</v>
      </c>
      <c r="BU117">
        <f t="shared" si="84"/>
        <v>7.0043695471428018</v>
      </c>
      <c r="BV117">
        <f t="shared" si="85"/>
        <v>8.077310898420869</v>
      </c>
    </row>
    <row r="118" spans="1:74" hidden="1" x14ac:dyDescent="0.4">
      <c r="A118" s="9">
        <v>20</v>
      </c>
      <c r="B118" s="16">
        <f t="shared" si="23"/>
        <v>3384.6524399891873</v>
      </c>
      <c r="C118" s="16">
        <f t="shared" si="15"/>
        <v>6504.169791171882</v>
      </c>
      <c r="D118" s="16">
        <f t="shared" si="16"/>
        <v>8233.5193794232418</v>
      </c>
      <c r="E118" s="16">
        <f t="shared" si="17"/>
        <v>4540.7369713616436</v>
      </c>
      <c r="F118" s="16">
        <f t="shared" si="18"/>
        <v>4760.4885764985547</v>
      </c>
      <c r="G118" s="16">
        <f t="shared" si="19"/>
        <v>3203.118505310867</v>
      </c>
      <c r="H118" s="16">
        <f t="shared" si="20"/>
        <v>1578.8675108206444</v>
      </c>
      <c r="I118" s="16">
        <f t="shared" si="21"/>
        <v>2025.5365343054557</v>
      </c>
      <c r="J118" s="16">
        <f t="shared" si="24"/>
        <v>34231.089708881482</v>
      </c>
      <c r="L118">
        <v>20</v>
      </c>
      <c r="M118">
        <f t="shared" si="25"/>
        <v>3384.6524399891873</v>
      </c>
      <c r="N118">
        <f t="shared" si="26"/>
        <v>6504.169791171882</v>
      </c>
      <c r="O118">
        <f t="shared" si="27"/>
        <v>8233.5193794232418</v>
      </c>
      <c r="P118">
        <f t="shared" si="28"/>
        <v>4540.7369713616436</v>
      </c>
      <c r="Q118">
        <f t="shared" si="29"/>
        <v>4760.4885764985547</v>
      </c>
      <c r="R118">
        <f t="shared" si="30"/>
        <v>3203.118505310867</v>
      </c>
      <c r="S118">
        <f t="shared" si="31"/>
        <v>1578.8675108206444</v>
      </c>
      <c r="T118">
        <f t="shared" si="32"/>
        <v>2025.5365343054557</v>
      </c>
      <c r="V118">
        <f t="shared" si="38"/>
        <v>40.442151096976239</v>
      </c>
      <c r="W118">
        <f t="shared" si="39"/>
        <v>53.425749589190708</v>
      </c>
      <c r="X118">
        <f t="shared" si="40"/>
        <v>85.137826362722038</v>
      </c>
      <c r="Y118">
        <f t="shared" si="41"/>
        <v>154.40792158034719</v>
      </c>
      <c r="Z118">
        <f t="shared" si="42"/>
        <v>312.79871126115364</v>
      </c>
      <c r="AA118">
        <f t="shared" si="43"/>
        <v>305.96543159916871</v>
      </c>
      <c r="AB118">
        <f t="shared" si="44"/>
        <v>270.77427947275851</v>
      </c>
      <c r="AC118">
        <f t="shared" si="45"/>
        <v>451.35708277507814</v>
      </c>
      <c r="AE118">
        <f t="shared" si="46"/>
        <v>27.813064406118862</v>
      </c>
      <c r="AF118">
        <f t="shared" si="47"/>
        <v>36.742205198388646</v>
      </c>
      <c r="AG118">
        <f t="shared" si="48"/>
        <v>58.551382253264904</v>
      </c>
      <c r="AH118">
        <f t="shared" si="49"/>
        <v>106.19013458090366</v>
      </c>
      <c r="AI118">
        <f t="shared" si="50"/>
        <v>215.11938575166226</v>
      </c>
      <c r="AJ118">
        <f t="shared" si="51"/>
        <v>203.64267478789463</v>
      </c>
      <c r="AK118">
        <f t="shared" si="52"/>
        <v>173.97807189858449</v>
      </c>
      <c r="AL118">
        <f t="shared" si="53"/>
        <v>263.42617794798321</v>
      </c>
      <c r="AW118">
        <f t="shared" ref="AW118:BD118" si="88">IF(AW117+AN241/B$74-AW117/B$75&lt;0,0,AW117+AN241/B$74-AW117/B$75)</f>
        <v>0.84527387641675333</v>
      </c>
      <c r="AX118">
        <f t="shared" si="88"/>
        <v>1.1166416530969951</v>
      </c>
      <c r="AY118">
        <f t="shared" si="88"/>
        <v>1.1862999134533365</v>
      </c>
      <c r="AZ118">
        <f t="shared" si="88"/>
        <v>3.8727014923822654</v>
      </c>
      <c r="BA118">
        <f t="shared" si="88"/>
        <v>9.8066215087770914</v>
      </c>
      <c r="BB118">
        <f t="shared" si="88"/>
        <v>14.627022753302253</v>
      </c>
      <c r="BC118">
        <f t="shared" si="88"/>
        <v>14.766090870868728</v>
      </c>
      <c r="BD118">
        <f t="shared" si="88"/>
        <v>17.907026981324453</v>
      </c>
      <c r="BF118">
        <f t="shared" si="55"/>
        <v>0.67152432197665179</v>
      </c>
      <c r="BG118">
        <f t="shared" si="72"/>
        <v>0.88711132558075234</v>
      </c>
      <c r="BH118">
        <f t="shared" si="73"/>
        <v>0.94245104133555779</v>
      </c>
      <c r="BI118">
        <f t="shared" si="74"/>
        <v>3.0766516231571828</v>
      </c>
      <c r="BJ118">
        <f t="shared" si="75"/>
        <v>7.790829745596362</v>
      </c>
      <c r="BK118">
        <f t="shared" si="76"/>
        <v>11.85356814601818</v>
      </c>
      <c r="BL118">
        <f t="shared" si="77"/>
        <v>11.138188661234228</v>
      </c>
      <c r="BM118">
        <f t="shared" si="78"/>
        <v>13.300655536939985</v>
      </c>
      <c r="BO118">
        <f t="shared" si="56"/>
        <v>0.53058938033917924</v>
      </c>
      <c r="BP118">
        <f t="shared" si="79"/>
        <v>0.70093045497780881</v>
      </c>
      <c r="BQ118">
        <f t="shared" si="80"/>
        <v>0.74465584887576719</v>
      </c>
      <c r="BR118">
        <f t="shared" si="81"/>
        <v>2.4309449782032719</v>
      </c>
      <c r="BS118">
        <f t="shared" si="82"/>
        <v>6.1557435699071288</v>
      </c>
      <c r="BT118">
        <f t="shared" si="83"/>
        <v>9.7164210086028824</v>
      </c>
      <c r="BU118">
        <f t="shared" si="84"/>
        <v>8.2728941809687981</v>
      </c>
      <c r="BV118">
        <f t="shared" si="85"/>
        <v>9.6753259129315303</v>
      </c>
    </row>
    <row r="119" spans="1:74" hidden="1" x14ac:dyDescent="0.4">
      <c r="A119" s="9">
        <v>21</v>
      </c>
      <c r="B119" s="16">
        <f t="shared" si="23"/>
        <v>3896.513563428573</v>
      </c>
      <c r="C119" s="16">
        <f t="shared" si="15"/>
        <v>7487.795648000003</v>
      </c>
      <c r="D119" s="16">
        <f t="shared" si="16"/>
        <v>9478.6748434285801</v>
      </c>
      <c r="E119" s="16">
        <f t="shared" si="17"/>
        <v>5227.4328045714337</v>
      </c>
      <c r="F119" s="16">
        <f t="shared" si="18"/>
        <v>5480.4174537142899</v>
      </c>
      <c r="G119" s="16">
        <f t="shared" si="19"/>
        <v>3687.5262445714288</v>
      </c>
      <c r="H119" s="16">
        <f t="shared" si="20"/>
        <v>1817.6397074285724</v>
      </c>
      <c r="I119" s="16">
        <f t="shared" si="21"/>
        <v>2331.8585051428581</v>
      </c>
      <c r="J119" s="16">
        <f t="shared" si="24"/>
        <v>39407.858770285733</v>
      </c>
      <c r="L119">
        <v>21</v>
      </c>
      <c r="M119">
        <f t="shared" si="25"/>
        <v>3896.513563428573</v>
      </c>
      <c r="N119">
        <f t="shared" si="26"/>
        <v>7487.795648000003</v>
      </c>
      <c r="O119">
        <f t="shared" si="27"/>
        <v>9478.6748434285801</v>
      </c>
      <c r="P119">
        <f t="shared" si="28"/>
        <v>5227.4328045714337</v>
      </c>
      <c r="Q119">
        <f t="shared" si="29"/>
        <v>5480.4174537142899</v>
      </c>
      <c r="R119">
        <f t="shared" si="30"/>
        <v>3687.5262445714288</v>
      </c>
      <c r="S119">
        <f t="shared" si="31"/>
        <v>1817.6397074285724</v>
      </c>
      <c r="T119">
        <f t="shared" si="32"/>
        <v>2331.8585051428581</v>
      </c>
      <c r="V119">
        <f t="shared" si="38"/>
        <v>46.558571692188224</v>
      </c>
      <c r="W119">
        <f t="shared" si="39"/>
        <v>61.505793460210135</v>
      </c>
      <c r="X119">
        <f t="shared" si="40"/>
        <v>98.013965254242805</v>
      </c>
      <c r="Y119">
        <f t="shared" si="41"/>
        <v>177.76038345492154</v>
      </c>
      <c r="Z119">
        <f t="shared" si="42"/>
        <v>360.10599902450247</v>
      </c>
      <c r="AA119">
        <f t="shared" si="43"/>
        <v>352.22510166114574</v>
      </c>
      <c r="AB119">
        <f t="shared" si="44"/>
        <v>311.73525187971137</v>
      </c>
      <c r="AC119">
        <f t="shared" si="45"/>
        <v>519.69520780829578</v>
      </c>
      <c r="AE119">
        <f t="shared" si="46"/>
        <v>32.02275996973799</v>
      </c>
      <c r="AF119">
        <f t="shared" si="47"/>
        <v>42.303386661989336</v>
      </c>
      <c r="AG119">
        <f t="shared" si="48"/>
        <v>67.413530289750625</v>
      </c>
      <c r="AH119">
        <f t="shared" si="49"/>
        <v>122.26273024738484</v>
      </c>
      <c r="AI119">
        <f t="shared" si="50"/>
        <v>247.67916092149272</v>
      </c>
      <c r="AJ119">
        <f t="shared" si="51"/>
        <v>234.33950183127683</v>
      </c>
      <c r="AK119">
        <f t="shared" si="52"/>
        <v>200.37703760063192</v>
      </c>
      <c r="AL119">
        <f t="shared" si="53"/>
        <v>303.69708612521782</v>
      </c>
      <c r="AW119">
        <f t="shared" ref="AW119:BD119" si="89">IF(AW118+AN242/B$74-AW118/B$75&lt;0,0,AW118+AN242/B$74-AW118/B$75)</f>
        <v>0.97471558523170243</v>
      </c>
      <c r="AX119">
        <f t="shared" si="89"/>
        <v>1.287639489116194</v>
      </c>
      <c r="AY119">
        <f t="shared" si="89"/>
        <v>1.3679649243435072</v>
      </c>
      <c r="AZ119">
        <f t="shared" si="89"/>
        <v>4.4657508138982767</v>
      </c>
      <c r="BA119">
        <f t="shared" si="89"/>
        <v>11.30836654220775</v>
      </c>
      <c r="BB119">
        <f t="shared" si="89"/>
        <v>16.754243337999576</v>
      </c>
      <c r="BC119">
        <f t="shared" si="89"/>
        <v>17.08573551517577</v>
      </c>
      <c r="BD119">
        <f t="shared" si="89"/>
        <v>20.846568684953411</v>
      </c>
      <c r="BF119">
        <f t="shared" si="55"/>
        <v>0.77577405464071281</v>
      </c>
      <c r="BG119">
        <f t="shared" si="72"/>
        <v>1.0248295220904979</v>
      </c>
      <c r="BH119">
        <f t="shared" si="73"/>
        <v>1.0887603646062249</v>
      </c>
      <c r="BI119">
        <f t="shared" si="74"/>
        <v>3.5542815446922322</v>
      </c>
      <c r="BJ119">
        <f t="shared" si="75"/>
        <v>9.0003048035048003</v>
      </c>
      <c r="BK119">
        <f t="shared" si="76"/>
        <v>13.517640910388623</v>
      </c>
      <c r="BL119">
        <f t="shared" si="77"/>
        <v>12.952139766051479</v>
      </c>
      <c r="BM119">
        <f t="shared" si="78"/>
        <v>15.603841259132217</v>
      </c>
      <c r="BO119">
        <f t="shared" si="56"/>
        <v>0.61515034532166268</v>
      </c>
      <c r="BP119">
        <f t="shared" si="79"/>
        <v>0.81263897733957502</v>
      </c>
      <c r="BQ119">
        <f t="shared" si="80"/>
        <v>0.86333296435164164</v>
      </c>
      <c r="BR119">
        <f t="shared" si="81"/>
        <v>2.8183689651756181</v>
      </c>
      <c r="BS119">
        <f t="shared" si="82"/>
        <v>7.1367952753206705</v>
      </c>
      <c r="BT119">
        <f t="shared" si="83"/>
        <v>10.998709291052062</v>
      </c>
      <c r="BU119">
        <f t="shared" si="84"/>
        <v>9.705541421101513</v>
      </c>
      <c r="BV119">
        <f t="shared" si="85"/>
        <v>11.487990724935758</v>
      </c>
    </row>
    <row r="120" spans="1:74" hidden="1" x14ac:dyDescent="0.4">
      <c r="A120" s="9">
        <v>22</v>
      </c>
      <c r="B120" s="16">
        <f t="shared" si="23"/>
        <v>4485.7834649726519</v>
      </c>
      <c r="C120" s="16">
        <f t="shared" si="15"/>
        <v>8620.1752823715815</v>
      </c>
      <c r="D120" s="16">
        <f t="shared" si="16"/>
        <v>10912.135217897487</v>
      </c>
      <c r="E120" s="16">
        <f t="shared" si="17"/>
        <v>6017.9776760148306</v>
      </c>
      <c r="F120" s="16">
        <f t="shared" si="18"/>
        <v>6309.2212037335903</v>
      </c>
      <c r="G120" s="16">
        <f t="shared" si="19"/>
        <v>4245.1909855528047</v>
      </c>
      <c r="H120" s="16">
        <f t="shared" si="20"/>
        <v>2092.5214328489224</v>
      </c>
      <c r="I120" s="16">
        <f t="shared" si="21"/>
        <v>2684.5055598424901</v>
      </c>
      <c r="J120" s="16">
        <f t="shared" si="24"/>
        <v>45367.510823234363</v>
      </c>
      <c r="L120">
        <v>22</v>
      </c>
      <c r="M120">
        <f t="shared" si="25"/>
        <v>4485.7834649726519</v>
      </c>
      <c r="N120">
        <f t="shared" si="26"/>
        <v>8620.1752823715815</v>
      </c>
      <c r="O120">
        <f t="shared" si="27"/>
        <v>10912.135217897487</v>
      </c>
      <c r="P120">
        <f t="shared" si="28"/>
        <v>6017.9776760148306</v>
      </c>
      <c r="Q120">
        <f t="shared" si="29"/>
        <v>6309.2212037335903</v>
      </c>
      <c r="R120">
        <f t="shared" si="30"/>
        <v>4245.1909855528047</v>
      </c>
      <c r="S120">
        <f t="shared" si="31"/>
        <v>2092.5214328489224</v>
      </c>
      <c r="T120">
        <f t="shared" si="32"/>
        <v>2684.5055598424901</v>
      </c>
      <c r="V120">
        <f t="shared" si="38"/>
        <v>53.599861327043591</v>
      </c>
      <c r="W120">
        <f t="shared" si="39"/>
        <v>70.807627477760036</v>
      </c>
      <c r="X120">
        <f t="shared" si="40"/>
        <v>112.83711580487642</v>
      </c>
      <c r="Y120">
        <f t="shared" si="41"/>
        <v>204.64399049046688</v>
      </c>
      <c r="Z120">
        <f t="shared" si="42"/>
        <v>414.56666107281654</v>
      </c>
      <c r="AA120">
        <f t="shared" si="43"/>
        <v>405.48407177799493</v>
      </c>
      <c r="AB120">
        <f t="shared" si="44"/>
        <v>358.88754450580063</v>
      </c>
      <c r="AC120">
        <f t="shared" si="45"/>
        <v>598.35110119829301</v>
      </c>
      <c r="AE120">
        <f t="shared" si="46"/>
        <v>36.868030543888068</v>
      </c>
      <c r="AF120">
        <f t="shared" si="47"/>
        <v>48.704188928062933</v>
      </c>
      <c r="AG120">
        <f t="shared" si="48"/>
        <v>77.61367527791468</v>
      </c>
      <c r="AH120">
        <f t="shared" si="49"/>
        <v>140.76194798323041</v>
      </c>
      <c r="AI120">
        <f t="shared" si="50"/>
        <v>285.15477362249595</v>
      </c>
      <c r="AJ120">
        <f t="shared" si="51"/>
        <v>269.70518178023747</v>
      </c>
      <c r="AK120">
        <f t="shared" si="52"/>
        <v>230.74745967674448</v>
      </c>
      <c r="AL120">
        <f t="shared" si="53"/>
        <v>349.98239791444882</v>
      </c>
      <c r="AW120">
        <f t="shared" ref="AW120:BD120" si="90">IF(AW119+AN243/B$74-AW119/B$75&lt;0,0,AW119+AN243/B$74-AW119/B$75)</f>
        <v>1.1233243061595579</v>
      </c>
      <c r="AX120">
        <f t="shared" si="90"/>
        <v>1.4839577386579488</v>
      </c>
      <c r="AY120">
        <f t="shared" si="90"/>
        <v>1.5765298849956286</v>
      </c>
      <c r="AZ120">
        <f t="shared" si="90"/>
        <v>5.1466155979349404</v>
      </c>
      <c r="BA120">
        <f t="shared" si="90"/>
        <v>13.032481671875413</v>
      </c>
      <c r="BB120">
        <f t="shared" si="90"/>
        <v>19.221525495784377</v>
      </c>
      <c r="BC120">
        <f t="shared" si="90"/>
        <v>19.740335312010753</v>
      </c>
      <c r="BD120">
        <f t="shared" si="90"/>
        <v>24.203064378952149</v>
      </c>
      <c r="BF120">
        <f t="shared" si="55"/>
        <v>0.89513897299530654</v>
      </c>
      <c r="BG120">
        <f t="shared" si="72"/>
        <v>1.1825155023059155</v>
      </c>
      <c r="BH120">
        <f t="shared" si="73"/>
        <v>1.2562831004485941</v>
      </c>
      <c r="BI120">
        <f t="shared" si="74"/>
        <v>4.1011631062158589</v>
      </c>
      <c r="BJ120">
        <f t="shared" si="75"/>
        <v>10.385141846726572</v>
      </c>
      <c r="BK120">
        <f t="shared" si="76"/>
        <v>15.459602366955195</v>
      </c>
      <c r="BL120">
        <f t="shared" si="77"/>
        <v>15.018937640613625</v>
      </c>
      <c r="BM120">
        <f t="shared" si="78"/>
        <v>18.225204972042814</v>
      </c>
      <c r="BO120">
        <f t="shared" si="56"/>
        <v>0.71152457091309285</v>
      </c>
      <c r="BP120">
        <f t="shared" si="79"/>
        <v>0.93995330419012879</v>
      </c>
      <c r="BQ120">
        <f t="shared" si="80"/>
        <v>0.9985894045043916</v>
      </c>
      <c r="BR120">
        <f t="shared" si="81"/>
        <v>3.2599165128855865</v>
      </c>
      <c r="BS120">
        <f t="shared" si="82"/>
        <v>8.2549009922311498</v>
      </c>
      <c r="BT120">
        <f t="shared" si="83"/>
        <v>12.510068262653999</v>
      </c>
      <c r="BU120">
        <f t="shared" si="84"/>
        <v>11.328840593576494</v>
      </c>
      <c r="BV120">
        <f t="shared" si="85"/>
        <v>13.54591599203399</v>
      </c>
    </row>
    <row r="121" spans="1:74" hidden="1" x14ac:dyDescent="0.4">
      <c r="A121" s="9">
        <v>23</v>
      </c>
      <c r="B121" s="16">
        <f t="shared" si="23"/>
        <v>5164.1686772203402</v>
      </c>
      <c r="C121" s="16">
        <f t="shared" si="15"/>
        <v>9923.8047339950517</v>
      </c>
      <c r="D121" s="16">
        <f t="shared" si="16"/>
        <v>12562.377861946734</v>
      </c>
      <c r="E121" s="16">
        <f t="shared" si="17"/>
        <v>6928.0766798841723</v>
      </c>
      <c r="F121" s="16">
        <f t="shared" si="18"/>
        <v>7263.3649779111793</v>
      </c>
      <c r="G121" s="16">
        <f t="shared" si="19"/>
        <v>4887.1913875458531</v>
      </c>
      <c r="H121" s="16">
        <f t="shared" si="20"/>
        <v>2408.973532563617</v>
      </c>
      <c r="I121" s="16">
        <f t="shared" si="21"/>
        <v>3090.4834426837319</v>
      </c>
      <c r="J121" s="16">
        <f t="shared" si="24"/>
        <v>52228.441293750679</v>
      </c>
      <c r="L121">
        <v>23</v>
      </c>
      <c r="M121">
        <f t="shared" si="25"/>
        <v>5164.1686772203402</v>
      </c>
      <c r="N121">
        <f t="shared" si="26"/>
        <v>9923.8047339950517</v>
      </c>
      <c r="O121">
        <f t="shared" si="27"/>
        <v>12562.377861946734</v>
      </c>
      <c r="P121">
        <f t="shared" si="28"/>
        <v>6928.0766798841723</v>
      </c>
      <c r="Q121">
        <f t="shared" si="29"/>
        <v>7263.3649779111793</v>
      </c>
      <c r="R121">
        <f t="shared" si="30"/>
        <v>4887.1913875458531</v>
      </c>
      <c r="S121">
        <f t="shared" si="31"/>
        <v>2408.973532563617</v>
      </c>
      <c r="T121">
        <f t="shared" si="32"/>
        <v>3090.4834426837319</v>
      </c>
      <c r="V121">
        <f t="shared" si="38"/>
        <v>61.705927146887376</v>
      </c>
      <c r="W121">
        <f t="shared" si="39"/>
        <v>81.516074751150796</v>
      </c>
      <c r="X121">
        <f t="shared" si="40"/>
        <v>129.90180711172079</v>
      </c>
      <c r="Y121">
        <f t="shared" si="41"/>
        <v>235.59290743690389</v>
      </c>
      <c r="Z121">
        <f t="shared" si="42"/>
        <v>477.26280539424965</v>
      </c>
      <c r="AA121">
        <f t="shared" si="43"/>
        <v>466.79981188393009</v>
      </c>
      <c r="AB121">
        <f t="shared" si="44"/>
        <v>413.16834621033144</v>
      </c>
      <c r="AC121">
        <f t="shared" si="45"/>
        <v>688.8887642542677</v>
      </c>
      <c r="AE121">
        <f t="shared" si="46"/>
        <v>42.445307471606576</v>
      </c>
      <c r="AF121">
        <f t="shared" si="47"/>
        <v>56.072001777961972</v>
      </c>
      <c r="AG121">
        <f t="shared" si="48"/>
        <v>89.354822120235255</v>
      </c>
      <c r="AH121">
        <f t="shared" si="49"/>
        <v>162.05596215230926</v>
      </c>
      <c r="AI121">
        <f t="shared" si="50"/>
        <v>328.29206943926954</v>
      </c>
      <c r="AJ121">
        <f t="shared" si="51"/>
        <v>310.43884877956469</v>
      </c>
      <c r="AK121">
        <f t="shared" si="52"/>
        <v>265.69475553921438</v>
      </c>
      <c r="AL121">
        <f t="shared" si="53"/>
        <v>403.20426290384404</v>
      </c>
      <c r="AW121">
        <f t="shared" ref="AW121:BD121" si="91">IF(AW120+AN244/B$74-AW120/B$75&lt;0,0,AW120+AN244/B$74-AW120/B$75)</f>
        <v>1.294096881283274</v>
      </c>
      <c r="AX121">
        <f t="shared" si="91"/>
        <v>1.7095553537151529</v>
      </c>
      <c r="AY121">
        <f t="shared" si="91"/>
        <v>1.8162007144648507</v>
      </c>
      <c r="AZ121">
        <f t="shared" si="91"/>
        <v>5.9290261573895267</v>
      </c>
      <c r="BA121">
        <f t="shared" si="91"/>
        <v>15.013735387436586</v>
      </c>
      <c r="BB121">
        <f t="shared" si="91"/>
        <v>22.076637954673579</v>
      </c>
      <c r="BC121">
        <f t="shared" si="91"/>
        <v>22.783085119468453</v>
      </c>
      <c r="BD121">
        <f t="shared" si="91"/>
        <v>28.041769484529325</v>
      </c>
      <c r="BF121">
        <f t="shared" si="55"/>
        <v>1.0320501728938574</v>
      </c>
      <c r="BG121">
        <f t="shared" si="72"/>
        <v>1.3633808441171351</v>
      </c>
      <c r="BH121">
        <f t="shared" si="73"/>
        <v>1.4484311711768147</v>
      </c>
      <c r="BI121">
        <f t="shared" si="74"/>
        <v>4.728434601247308</v>
      </c>
      <c r="BJ121">
        <f t="shared" si="75"/>
        <v>11.973545741815878</v>
      </c>
      <c r="BK121">
        <f t="shared" si="76"/>
        <v>17.7167562442527</v>
      </c>
      <c r="BL121">
        <f t="shared" si="77"/>
        <v>17.379636476312186</v>
      </c>
      <c r="BM121">
        <f t="shared" si="78"/>
        <v>21.214134675497483</v>
      </c>
      <c r="BO121">
        <f t="shared" si="56"/>
        <v>0.82169321216242119</v>
      </c>
      <c r="BP121">
        <f t="shared" si="79"/>
        <v>1.0854906230596009</v>
      </c>
      <c r="BQ121">
        <f t="shared" si="80"/>
        <v>1.1532056220709133</v>
      </c>
      <c r="BR121">
        <f t="shared" si="81"/>
        <v>3.7646644688837494</v>
      </c>
      <c r="BS121">
        <f t="shared" si="82"/>
        <v>9.5330455049284026</v>
      </c>
      <c r="BT121">
        <f t="shared" si="83"/>
        <v>14.279788725234715</v>
      </c>
      <c r="BU121">
        <f t="shared" si="84"/>
        <v>13.173889117095062</v>
      </c>
      <c r="BV121">
        <f t="shared" si="85"/>
        <v>15.885560482038404</v>
      </c>
    </row>
    <row r="122" spans="1:74" hidden="1" x14ac:dyDescent="0.4">
      <c r="A122" s="9">
        <v>24</v>
      </c>
      <c r="B122" s="16">
        <f t="shared" si="23"/>
        <v>5945.1461121622078</v>
      </c>
      <c r="C122" s="16">
        <f t="shared" si="15"/>
        <v>11424.58211956083</v>
      </c>
      <c r="D122" s="16">
        <f t="shared" si="16"/>
        <v>14462.186766847666</v>
      </c>
      <c r="E122" s="16">
        <f t="shared" si="17"/>
        <v>7975.8099923926347</v>
      </c>
      <c r="F122" s="16">
        <f t="shared" si="18"/>
        <v>8361.8039530975893</v>
      </c>
      <c r="G122" s="16">
        <f t="shared" si="19"/>
        <v>5626.2815359276774</v>
      </c>
      <c r="H122" s="16">
        <f t="shared" si="20"/>
        <v>2773.2826959345239</v>
      </c>
      <c r="I122" s="16">
        <f t="shared" si="21"/>
        <v>3557.8573769326408</v>
      </c>
      <c r="J122" s="16">
        <f t="shared" si="24"/>
        <v>60126.950552855771</v>
      </c>
      <c r="L122">
        <v>24</v>
      </c>
      <c r="M122">
        <f t="shared" si="25"/>
        <v>5945.1461121622078</v>
      </c>
      <c r="N122">
        <f t="shared" si="26"/>
        <v>11424.58211956083</v>
      </c>
      <c r="O122">
        <f t="shared" si="27"/>
        <v>14462.186766847666</v>
      </c>
      <c r="P122">
        <f t="shared" si="28"/>
        <v>7975.8099923926347</v>
      </c>
      <c r="Q122">
        <f t="shared" si="29"/>
        <v>8361.8039530975893</v>
      </c>
      <c r="R122">
        <f t="shared" si="30"/>
        <v>5626.2815359276774</v>
      </c>
      <c r="S122">
        <f t="shared" si="31"/>
        <v>2773.2826959345239</v>
      </c>
      <c r="T122">
        <f t="shared" si="32"/>
        <v>3557.8573769326408</v>
      </c>
      <c r="V122">
        <f t="shared" si="38"/>
        <v>71.037821405697358</v>
      </c>
      <c r="W122">
        <f t="shared" si="39"/>
        <v>93.843891950302321</v>
      </c>
      <c r="X122">
        <f t="shared" si="40"/>
        <v>149.54708243688145</v>
      </c>
      <c r="Y122">
        <f t="shared" si="41"/>
        <v>271.22203095843082</v>
      </c>
      <c r="Z122">
        <f t="shared" si="42"/>
        <v>549.44008624119658</v>
      </c>
      <c r="AA122">
        <f t="shared" si="43"/>
        <v>537.39002348111569</v>
      </c>
      <c r="AB122">
        <f t="shared" si="44"/>
        <v>475.6563382550579</v>
      </c>
      <c r="AC122">
        <f t="shared" si="45"/>
        <v>793.10794123949336</v>
      </c>
      <c r="AE122">
        <f t="shared" si="46"/>
        <v>48.865514030033509</v>
      </c>
      <c r="AF122">
        <f t="shared" si="47"/>
        <v>64.553359435691576</v>
      </c>
      <c r="AG122">
        <f t="shared" si="48"/>
        <v>102.87048378406377</v>
      </c>
      <c r="AH122">
        <f t="shared" si="49"/>
        <v>186.56827724717414</v>
      </c>
      <c r="AI122">
        <f t="shared" si="50"/>
        <v>377.94898142426297</v>
      </c>
      <c r="AJ122">
        <f t="shared" si="51"/>
        <v>357.34713771087434</v>
      </c>
      <c r="AK122">
        <f t="shared" si="52"/>
        <v>305.91482572224629</v>
      </c>
      <c r="AL122">
        <f t="shared" si="53"/>
        <v>464.42237033607762</v>
      </c>
      <c r="AW122">
        <f t="shared" ref="AW122:BD122" si="92">IF(AW121+AN245/B$74-AW121/B$75&lt;0,0,AW121+AN245/B$74-AW121/B$75)</f>
        <v>1.4904616422139223</v>
      </c>
      <c r="AX122">
        <f t="shared" si="92"/>
        <v>1.9689613017436314</v>
      </c>
      <c r="AY122">
        <f t="shared" si="92"/>
        <v>2.0917889059334116</v>
      </c>
      <c r="AZ122">
        <f t="shared" si="92"/>
        <v>6.8286897148759165</v>
      </c>
      <c r="BA122">
        <f t="shared" si="92"/>
        <v>17.291902194473849</v>
      </c>
      <c r="BB122">
        <f t="shared" si="92"/>
        <v>25.375198974047009</v>
      </c>
      <c r="BC122">
        <f t="shared" si="92"/>
        <v>26.274926201500961</v>
      </c>
      <c r="BD122">
        <f t="shared" si="92"/>
        <v>32.437917683876307</v>
      </c>
      <c r="BF122">
        <f t="shared" si="55"/>
        <v>1.1892781979275073</v>
      </c>
      <c r="BG122">
        <f t="shared" si="72"/>
        <v>1.5710855498759455</v>
      </c>
      <c r="BH122">
        <f t="shared" si="73"/>
        <v>1.6690928971496364</v>
      </c>
      <c r="BI122">
        <f t="shared" si="74"/>
        <v>5.4487895349326383</v>
      </c>
      <c r="BJ122">
        <f t="shared" si="75"/>
        <v>13.797659529188305</v>
      </c>
      <c r="BK122">
        <f t="shared" si="76"/>
        <v>20.33268527050523</v>
      </c>
      <c r="BL122">
        <f t="shared" si="77"/>
        <v>20.081360797890319</v>
      </c>
      <c r="BM122">
        <f t="shared" si="78"/>
        <v>24.627952080013404</v>
      </c>
      <c r="BO122">
        <f t="shared" si="56"/>
        <v>0.94790738860128287</v>
      </c>
      <c r="BP122">
        <f t="shared" si="79"/>
        <v>1.2522247556941215</v>
      </c>
      <c r="BQ122">
        <f t="shared" si="80"/>
        <v>1.330340951534454</v>
      </c>
      <c r="BR122">
        <f t="shared" si="81"/>
        <v>4.3429265483018842</v>
      </c>
      <c r="BS122">
        <f t="shared" si="82"/>
        <v>10.997345647060888</v>
      </c>
      <c r="BT122">
        <f t="shared" si="83"/>
        <v>16.341969236645504</v>
      </c>
      <c r="BU122">
        <f t="shared" si="84"/>
        <v>15.276762796703624</v>
      </c>
      <c r="BV122">
        <f t="shared" si="85"/>
        <v>18.549847578767945</v>
      </c>
    </row>
    <row r="123" spans="1:74" hidden="1" x14ac:dyDescent="0.4">
      <c r="A123" s="9">
        <v>25</v>
      </c>
      <c r="B123" s="16">
        <f t="shared" si="23"/>
        <v>6844.2307957264575</v>
      </c>
      <c r="C123" s="16">
        <f t="shared" si="15"/>
        <v>13152.322128978933</v>
      </c>
      <c r="D123" s="16">
        <f t="shared" si="16"/>
        <v>16649.303848178628</v>
      </c>
      <c r="E123" s="16">
        <f t="shared" si="17"/>
        <v>9181.9920555229382</v>
      </c>
      <c r="F123" s="16">
        <f t="shared" si="18"/>
        <v>9626.3598982941676</v>
      </c>
      <c r="G123" s="16">
        <f t="shared" si="19"/>
        <v>6477.144316915439</v>
      </c>
      <c r="H123" s="16">
        <f t="shared" si="20"/>
        <v>3192.6863486063439</v>
      </c>
      <c r="I123" s="16">
        <f t="shared" si="21"/>
        <v>4095.9122898913452</v>
      </c>
      <c r="J123" s="16">
        <f t="shared" si="24"/>
        <v>69219.951682114246</v>
      </c>
      <c r="L123">
        <v>25</v>
      </c>
      <c r="M123">
        <f t="shared" si="25"/>
        <v>6844.2307957264575</v>
      </c>
      <c r="N123">
        <f t="shared" si="26"/>
        <v>13152.322128978933</v>
      </c>
      <c r="O123">
        <f t="shared" si="27"/>
        <v>16649.303848178628</v>
      </c>
      <c r="P123">
        <f t="shared" si="28"/>
        <v>9181.9920555229382</v>
      </c>
      <c r="Q123">
        <f t="shared" si="29"/>
        <v>9626.3598982941676</v>
      </c>
      <c r="R123">
        <f t="shared" si="30"/>
        <v>6477.144316915439</v>
      </c>
      <c r="S123">
        <f t="shared" si="31"/>
        <v>3192.6863486063439</v>
      </c>
      <c r="T123">
        <f t="shared" si="32"/>
        <v>4095.9122898913452</v>
      </c>
      <c r="V123">
        <f t="shared" si="38"/>
        <v>81.78094359321743</v>
      </c>
      <c r="W123">
        <f t="shared" si="39"/>
        <v>108.0359994477554</v>
      </c>
      <c r="X123">
        <f t="shared" si="40"/>
        <v>172.16324024711662</v>
      </c>
      <c r="Y123">
        <f t="shared" si="41"/>
        <v>312.23921533818839</v>
      </c>
      <c r="Z123">
        <f t="shared" si="42"/>
        <v>632.53247089500485</v>
      </c>
      <c r="AA123">
        <f t="shared" si="43"/>
        <v>618.65677836178384</v>
      </c>
      <c r="AB123">
        <f t="shared" si="44"/>
        <v>547.593157307512</v>
      </c>
      <c r="AC123">
        <f t="shared" si="45"/>
        <v>913.07993815043426</v>
      </c>
      <c r="AE123">
        <f t="shared" si="46"/>
        <v>56.256283155254792</v>
      </c>
      <c r="AF123">
        <f t="shared" si="47"/>
        <v>74.316870273895148</v>
      </c>
      <c r="AG123">
        <f t="shared" si="48"/>
        <v>118.42935000166966</v>
      </c>
      <c r="AH123">
        <f t="shared" si="49"/>
        <v>214.78619515092635</v>
      </c>
      <c r="AI123">
        <f t="shared" si="50"/>
        <v>435.11268302990749</v>
      </c>
      <c r="AJ123">
        <f t="shared" si="51"/>
        <v>411.36000344194679</v>
      </c>
      <c r="AK123">
        <f t="shared" si="52"/>
        <v>352.20796550392214</v>
      </c>
      <c r="AL123">
        <f t="shared" si="53"/>
        <v>534.85499267252385</v>
      </c>
      <c r="AW123">
        <f t="shared" ref="AW123:BD123" si="93">IF(AW122+AN246/B$74-AW122/B$75&lt;0,0,AW122+AN246/B$74-AW122/B$75)</f>
        <v>1.7163477774816061</v>
      </c>
      <c r="AX123">
        <f t="shared" si="93"/>
        <v>2.2673662028465209</v>
      </c>
      <c r="AY123">
        <f t="shared" si="93"/>
        <v>2.4088088803993473</v>
      </c>
      <c r="AZ123">
        <f t="shared" si="93"/>
        <v>7.8636082159278944</v>
      </c>
      <c r="BA123">
        <f t="shared" si="93"/>
        <v>19.912567394776843</v>
      </c>
      <c r="BB123">
        <f t="shared" si="93"/>
        <v>29.181792614852661</v>
      </c>
      <c r="BC123">
        <f t="shared" si="93"/>
        <v>30.285716459662957</v>
      </c>
      <c r="BD123">
        <f t="shared" si="93"/>
        <v>37.478127926585493</v>
      </c>
      <c r="BF123">
        <f t="shared" si="55"/>
        <v>1.3699882644993564</v>
      </c>
      <c r="BG123">
        <f t="shared" si="72"/>
        <v>1.8098110009965571</v>
      </c>
      <c r="BH123">
        <f t="shared" si="73"/>
        <v>1.9227105024199016</v>
      </c>
      <c r="BI123">
        <f t="shared" si="74"/>
        <v>6.2767296428986041</v>
      </c>
      <c r="BJ123">
        <f t="shared" si="75"/>
        <v>15.894205128359632</v>
      </c>
      <c r="BK123">
        <f t="shared" si="76"/>
        <v>23.358193492630299</v>
      </c>
      <c r="BL123">
        <f t="shared" si="77"/>
        <v>23.17814349969564</v>
      </c>
      <c r="BM123">
        <f t="shared" si="78"/>
        <v>28.532934881944861</v>
      </c>
      <c r="BO123">
        <f t="shared" si="56"/>
        <v>1.0927298741970177</v>
      </c>
      <c r="BP123">
        <f t="shared" si="79"/>
        <v>1.443541232203216</v>
      </c>
      <c r="BQ123">
        <f t="shared" si="80"/>
        <v>1.5335921189035635</v>
      </c>
      <c r="BR123">
        <f t="shared" si="81"/>
        <v>5.0064443402803365</v>
      </c>
      <c r="BS123">
        <f t="shared" si="82"/>
        <v>12.677533976337338</v>
      </c>
      <c r="BT123">
        <f t="shared" si="83"/>
        <v>18.736398856961337</v>
      </c>
      <c r="BU123">
        <f t="shared" si="84"/>
        <v>17.679061797296974</v>
      </c>
      <c r="BV123">
        <f t="shared" si="85"/>
        <v>21.588899829390673</v>
      </c>
    </row>
    <row r="124" spans="1:74" hidden="1" x14ac:dyDescent="0.4">
      <c r="A124" s="9">
        <v>26</v>
      </c>
      <c r="B124" s="16">
        <f t="shared" si="23"/>
        <v>7879.2840918309694</v>
      </c>
      <c r="C124" s="16">
        <f t="shared" si="15"/>
        <v>15141.348328903128</v>
      </c>
      <c r="D124" s="16">
        <f t="shared" si="16"/>
        <v>19167.178732915574</v>
      </c>
      <c r="E124" s="16">
        <f t="shared" si="17"/>
        <v>10570.585080148681</v>
      </c>
      <c r="F124" s="16">
        <f t="shared" si="18"/>
        <v>11082.154689498326</v>
      </c>
      <c r="G124" s="16">
        <f t="shared" si="19"/>
        <v>7456.6831101943026</v>
      </c>
      <c r="H124" s="16">
        <f t="shared" si="20"/>
        <v>3675.5164323925701</v>
      </c>
      <c r="I124" s="16">
        <f t="shared" si="21"/>
        <v>4715.3372687880465</v>
      </c>
      <c r="J124" s="16">
        <f t="shared" si="24"/>
        <v>79688.087734671601</v>
      </c>
      <c r="L124">
        <v>26</v>
      </c>
      <c r="M124">
        <f t="shared" si="25"/>
        <v>7879.2840918309694</v>
      </c>
      <c r="N124">
        <f t="shared" si="26"/>
        <v>15141.348328903128</v>
      </c>
      <c r="O124">
        <f t="shared" si="27"/>
        <v>19167.178732915574</v>
      </c>
      <c r="P124">
        <f t="shared" si="28"/>
        <v>10570.585080148681</v>
      </c>
      <c r="Q124">
        <f t="shared" si="29"/>
        <v>11082.154689498326</v>
      </c>
      <c r="R124">
        <f t="shared" si="30"/>
        <v>7456.6831101943026</v>
      </c>
      <c r="S124">
        <f t="shared" si="31"/>
        <v>3675.5164323925701</v>
      </c>
      <c r="T124">
        <f t="shared" si="32"/>
        <v>4715.3372687880465</v>
      </c>
      <c r="V124">
        <f t="shared" si="38"/>
        <v>94.148725369401134</v>
      </c>
      <c r="W124">
        <f t="shared" si="39"/>
        <v>124.37434926905237</v>
      </c>
      <c r="X124">
        <f t="shared" si="40"/>
        <v>198.19959164761113</v>
      </c>
      <c r="Y124">
        <f t="shared" si="41"/>
        <v>359.45934153871104</v>
      </c>
      <c r="Z124">
        <f t="shared" si="42"/>
        <v>728.19074069061674</v>
      </c>
      <c r="AA124">
        <f t="shared" si="43"/>
        <v>712.214335761548</v>
      </c>
      <c r="AB124">
        <f t="shared" si="44"/>
        <v>630.40808654018224</v>
      </c>
      <c r="AC124">
        <f t="shared" si="45"/>
        <v>1051.1888225078033</v>
      </c>
      <c r="AE124">
        <f t="shared" si="46"/>
        <v>64.764503301242343</v>
      </c>
      <c r="AF124">
        <f t="shared" si="47"/>
        <v>85.556579998515232</v>
      </c>
      <c r="AG124">
        <f t="shared" si="48"/>
        <v>136.34064675015199</v>
      </c>
      <c r="AH124">
        <f t="shared" si="49"/>
        <v>247.27053521334699</v>
      </c>
      <c r="AI124">
        <f t="shared" si="50"/>
        <v>500.91927898493998</v>
      </c>
      <c r="AJ124">
        <f t="shared" si="51"/>
        <v>473.54903591789787</v>
      </c>
      <c r="AK124">
        <f t="shared" si="52"/>
        <v>405.49483599581026</v>
      </c>
      <c r="AL124">
        <f t="shared" si="53"/>
        <v>615.90319527493318</v>
      </c>
      <c r="AW124">
        <f t="shared" ref="AW124:BD124" si="94">IF(AW123+AN247/B$74-AW123/B$75&lt;0,0,AW123+AN247/B$74-AW123/B$75)</f>
        <v>1.9762646806125952</v>
      </c>
      <c r="AX124">
        <f t="shared" si="94"/>
        <v>2.6107271518567829</v>
      </c>
      <c r="AY124">
        <f t="shared" si="94"/>
        <v>2.7735893477627185</v>
      </c>
      <c r="AZ124">
        <f t="shared" si="94"/>
        <v>9.0544418696518321</v>
      </c>
      <c r="BA124">
        <f t="shared" si="94"/>
        <v>22.928047659639986</v>
      </c>
      <c r="BB124">
        <f t="shared" si="94"/>
        <v>33.571247468665746</v>
      </c>
      <c r="BC124">
        <f t="shared" si="94"/>
        <v>34.895593714660961</v>
      </c>
      <c r="BD124">
        <f t="shared" si="94"/>
        <v>43.262053050765942</v>
      </c>
      <c r="BF124">
        <f t="shared" si="55"/>
        <v>1.5778039722887063</v>
      </c>
      <c r="BG124">
        <f t="shared" si="72"/>
        <v>2.0843441221065353</v>
      </c>
      <c r="BH124">
        <f t="shared" si="73"/>
        <v>2.2143695292075689</v>
      </c>
      <c r="BI124">
        <f t="shared" si="74"/>
        <v>7.2288567867161779</v>
      </c>
      <c r="BJ124">
        <f t="shared" si="75"/>
        <v>18.305222488209957</v>
      </c>
      <c r="BK124">
        <f t="shared" si="76"/>
        <v>26.852352965963711</v>
      </c>
      <c r="BL124">
        <f t="shared" si="77"/>
        <v>26.7319299796793</v>
      </c>
      <c r="BM124">
        <f t="shared" si="78"/>
        <v>33.00553140426517</v>
      </c>
      <c r="BO124">
        <f t="shared" si="56"/>
        <v>1.259084908378421</v>
      </c>
      <c r="BP124">
        <f t="shared" si="79"/>
        <v>1.6633030934792203</v>
      </c>
      <c r="BQ124">
        <f t="shared" si="80"/>
        <v>1.7670631490133668</v>
      </c>
      <c r="BR124">
        <f t="shared" si="81"/>
        <v>5.7686155218512969</v>
      </c>
      <c r="BS124">
        <f t="shared" si="82"/>
        <v>14.607536667550713</v>
      </c>
      <c r="BT124">
        <f t="shared" si="83"/>
        <v>21.509475638362716</v>
      </c>
      <c r="BU124">
        <f t="shared" si="84"/>
        <v>20.428602648496305</v>
      </c>
      <c r="BV124">
        <f t="shared" si="85"/>
        <v>25.060917355667769</v>
      </c>
    </row>
    <row r="125" spans="1:74" hidden="1" x14ac:dyDescent="0.4">
      <c r="A125" s="9">
        <v>27</v>
      </c>
      <c r="B125" s="16">
        <f t="shared" si="23"/>
        <v>9070.8685391710223</v>
      </c>
      <c r="C125" s="16">
        <f t="shared" si="15"/>
        <v>17431.175040340648</v>
      </c>
      <c r="D125" s="16">
        <f t="shared" si="16"/>
        <v>22065.831936854294</v>
      </c>
      <c r="E125" s="16">
        <f t="shared" si="17"/>
        <v>12169.175083249205</v>
      </c>
      <c r="F125" s="16">
        <f t="shared" si="18"/>
        <v>12758.109385016129</v>
      </c>
      <c r="G125" s="16">
        <f t="shared" si="19"/>
        <v>8584.3575942331245</v>
      </c>
      <c r="H125" s="16">
        <f t="shared" si="20"/>
        <v>4231.3649289993282</v>
      </c>
      <c r="I125" s="16">
        <f t="shared" si="21"/>
        <v>5428.4379119386222</v>
      </c>
      <c r="J125" s="16">
        <f t="shared" si="24"/>
        <v>91739.320419802389</v>
      </c>
      <c r="L125">
        <v>27</v>
      </c>
      <c r="M125">
        <f t="shared" si="25"/>
        <v>9070.8685391710223</v>
      </c>
      <c r="N125">
        <f t="shared" si="26"/>
        <v>17431.175040340648</v>
      </c>
      <c r="O125">
        <f t="shared" si="27"/>
        <v>22065.831936854294</v>
      </c>
      <c r="P125">
        <f t="shared" si="28"/>
        <v>12169.175083249205</v>
      </c>
      <c r="Q125">
        <f t="shared" si="29"/>
        <v>12758.109385016129</v>
      </c>
      <c r="R125">
        <f t="shared" si="30"/>
        <v>8584.3575942331245</v>
      </c>
      <c r="S125">
        <f t="shared" si="31"/>
        <v>4231.3649289993282</v>
      </c>
      <c r="T125">
        <f t="shared" si="32"/>
        <v>5428.4379119386222</v>
      </c>
      <c r="V125">
        <f t="shared" si="38"/>
        <v>108.3868718046354</v>
      </c>
      <c r="W125">
        <f t="shared" si="39"/>
        <v>143.18352794599789</v>
      </c>
      <c r="X125">
        <f t="shared" si="40"/>
        <v>228.17338893705892</v>
      </c>
      <c r="Y125">
        <f t="shared" si="41"/>
        <v>413.82051023494114</v>
      </c>
      <c r="Z125">
        <f t="shared" si="42"/>
        <v>838.31529477304923</v>
      </c>
      <c r="AA125">
        <f t="shared" si="43"/>
        <v>819.92118585382138</v>
      </c>
      <c r="AB125">
        <f t="shared" si="44"/>
        <v>725.7464678528786</v>
      </c>
      <c r="AC125">
        <f t="shared" si="45"/>
        <v>1210.1788256152381</v>
      </c>
      <c r="AE125">
        <f t="shared" si="46"/>
        <v>74.559243990628616</v>
      </c>
      <c r="AF125">
        <f t="shared" si="47"/>
        <v>98.495836422027608</v>
      </c>
      <c r="AG125">
        <f t="shared" si="48"/>
        <v>156.96029504930502</v>
      </c>
      <c r="AH125">
        <f t="shared" si="49"/>
        <v>284.6668039884683</v>
      </c>
      <c r="AI125">
        <f t="shared" si="50"/>
        <v>576.67643288683223</v>
      </c>
      <c r="AJ125">
        <f t="shared" si="51"/>
        <v>545.14862587099287</v>
      </c>
      <c r="AK125">
        <f t="shared" si="52"/>
        <v>466.83481341700269</v>
      </c>
      <c r="AL125">
        <f t="shared" si="53"/>
        <v>709.1786868248339</v>
      </c>
      <c r="AW125">
        <f t="shared" ref="AW125:BD125" si="95">IF(AW124+AN248/B$74-AW124/B$75&lt;0,0,AW124+AN248/B$74-AW124/B$75)</f>
        <v>2.2753927314945042</v>
      </c>
      <c r="AX125">
        <f t="shared" si="95"/>
        <v>3.0058876442647757</v>
      </c>
      <c r="AY125">
        <f t="shared" si="95"/>
        <v>3.1934007139638867</v>
      </c>
      <c r="AZ125">
        <f t="shared" si="95"/>
        <v>10.424925072060198</v>
      </c>
      <c r="BA125">
        <f t="shared" si="95"/>
        <v>26.398444248840612</v>
      </c>
      <c r="BB125">
        <f t="shared" si="95"/>
        <v>38.630110365980293</v>
      </c>
      <c r="BC125">
        <f t="shared" si="95"/>
        <v>40.196554405398992</v>
      </c>
      <c r="BD125">
        <f t="shared" si="95"/>
        <v>49.904300991149306</v>
      </c>
      <c r="BF125">
        <f t="shared" si="55"/>
        <v>1.8168803972830396</v>
      </c>
      <c r="BG125">
        <f t="shared" si="72"/>
        <v>2.4001739399566837</v>
      </c>
      <c r="BH125">
        <f t="shared" si="73"/>
        <v>2.5499014203406585</v>
      </c>
      <c r="BI125">
        <f t="shared" si="74"/>
        <v>8.3242078364775693</v>
      </c>
      <c r="BJ125">
        <f t="shared" si="75"/>
        <v>21.078917591067977</v>
      </c>
      <c r="BK125">
        <f t="shared" si="76"/>
        <v>30.883689667584932</v>
      </c>
      <c r="BL125">
        <f t="shared" si="77"/>
        <v>30.813761847170131</v>
      </c>
      <c r="BM125">
        <f t="shared" si="78"/>
        <v>38.133792227515556</v>
      </c>
      <c r="BO125">
        <f t="shared" si="56"/>
        <v>1.4503163467245923</v>
      </c>
      <c r="BP125">
        <f t="shared" si="79"/>
        <v>1.9159277106556094</v>
      </c>
      <c r="BQ125">
        <f t="shared" si="80"/>
        <v>2.0354469771298884</v>
      </c>
      <c r="BR125">
        <f t="shared" si="81"/>
        <v>6.6447602807702264</v>
      </c>
      <c r="BS125">
        <f t="shared" si="82"/>
        <v>16.826148159946261</v>
      </c>
      <c r="BT125">
        <f t="shared" si="83"/>
        <v>24.715202034923315</v>
      </c>
      <c r="BU125">
        <f t="shared" si="84"/>
        <v>23.580266314087801</v>
      </c>
      <c r="BV125">
        <f t="shared" si="85"/>
        <v>29.03322437996647</v>
      </c>
    </row>
    <row r="126" spans="1:74" hidden="1" x14ac:dyDescent="0.4">
      <c r="A126" s="9">
        <v>28</v>
      </c>
      <c r="B126" s="16">
        <f t="shared" si="23"/>
        <v>10442.656349988576</v>
      </c>
      <c r="C126" s="16">
        <f t="shared" si="15"/>
        <v>20067.292336640014</v>
      </c>
      <c r="D126" s="16">
        <f t="shared" si="16"/>
        <v>25402.8485803886</v>
      </c>
      <c r="E126" s="16">
        <f t="shared" si="17"/>
        <v>14009.519916251444</v>
      </c>
      <c r="F126" s="16">
        <f t="shared" si="18"/>
        <v>14687.518775954299</v>
      </c>
      <c r="G126" s="16">
        <f t="shared" si="19"/>
        <v>9882.5703354514299</v>
      </c>
      <c r="H126" s="16">
        <f t="shared" si="20"/>
        <v>4871.2744159085751</v>
      </c>
      <c r="I126" s="16">
        <f t="shared" si="21"/>
        <v>6249.3807937828606</v>
      </c>
      <c r="J126" s="16">
        <f t="shared" si="24"/>
        <v>105613.06150436579</v>
      </c>
      <c r="L126">
        <v>28</v>
      </c>
      <c r="M126">
        <f t="shared" si="25"/>
        <v>10442.656349988576</v>
      </c>
      <c r="N126">
        <f t="shared" si="26"/>
        <v>20067.292336640014</v>
      </c>
      <c r="O126">
        <f t="shared" si="27"/>
        <v>25402.8485803886</v>
      </c>
      <c r="P126">
        <f t="shared" si="28"/>
        <v>14009.519916251444</v>
      </c>
      <c r="Q126">
        <f t="shared" si="29"/>
        <v>14687.518775954299</v>
      </c>
      <c r="R126">
        <f t="shared" si="30"/>
        <v>9882.5703354514299</v>
      </c>
      <c r="S126">
        <f t="shared" si="31"/>
        <v>4871.2744159085751</v>
      </c>
      <c r="T126">
        <f t="shared" si="32"/>
        <v>6249.3807937828606</v>
      </c>
      <c r="V126">
        <f t="shared" si="38"/>
        <v>124.77824337822383</v>
      </c>
      <c r="W126">
        <f t="shared" si="39"/>
        <v>164.83720583800772</v>
      </c>
      <c r="X126">
        <f t="shared" si="40"/>
        <v>262.68010307134665</v>
      </c>
      <c r="Y126">
        <f t="shared" si="41"/>
        <v>476.40268125893022</v>
      </c>
      <c r="Z126">
        <f t="shared" si="42"/>
        <v>965.09390978110503</v>
      </c>
      <c r="AA126">
        <f t="shared" si="43"/>
        <v>943.91695286950517</v>
      </c>
      <c r="AB126">
        <f t="shared" si="44"/>
        <v>835.50240148554349</v>
      </c>
      <c r="AC126">
        <f t="shared" si="45"/>
        <v>1393.2088913232553</v>
      </c>
      <c r="AE126">
        <f t="shared" si="46"/>
        <v>85.835119928630888</v>
      </c>
      <c r="AF126">
        <f t="shared" si="47"/>
        <v>113.39173359668438</v>
      </c>
      <c r="AG126">
        <f t="shared" si="48"/>
        <v>180.69799301188965</v>
      </c>
      <c r="AH126">
        <f t="shared" si="49"/>
        <v>327.71803940395927</v>
      </c>
      <c r="AI126">
        <f t="shared" si="50"/>
        <v>663.88938684890456</v>
      </c>
      <c r="AJ126">
        <f t="shared" si="51"/>
        <v>627.58039386584142</v>
      </c>
      <c r="AK126">
        <f t="shared" si="52"/>
        <v>537.44708280860516</v>
      </c>
      <c r="AL126">
        <f t="shared" si="53"/>
        <v>816.53585942277766</v>
      </c>
      <c r="AW126">
        <f t="shared" ref="AW126:BD126" si="96">IF(AW125+AN249/B$74-AW125/B$75&lt;0,0,AW125+AN249/B$74-AW125/B$75)</f>
        <v>2.6196872576668055</v>
      </c>
      <c r="AX126">
        <f t="shared" si="96"/>
        <v>3.4607149133707873</v>
      </c>
      <c r="AY126">
        <f t="shared" si="96"/>
        <v>3.6766009854925459</v>
      </c>
      <c r="AZ126">
        <f t="shared" si="96"/>
        <v>12.002342714468348</v>
      </c>
      <c r="BA126">
        <f t="shared" si="96"/>
        <v>30.392849139274997</v>
      </c>
      <c r="BB126">
        <f t="shared" si="96"/>
        <v>44.458348973381462</v>
      </c>
      <c r="BC126">
        <f t="shared" si="96"/>
        <v>46.294275482847951</v>
      </c>
      <c r="BD126">
        <f t="shared" si="96"/>
        <v>57.536664843203695</v>
      </c>
      <c r="BF126">
        <f t="shared" si="55"/>
        <v>2.0919877978099182</v>
      </c>
      <c r="BG126">
        <f t="shared" si="72"/>
        <v>2.763602162541539</v>
      </c>
      <c r="BH126">
        <f t="shared" si="73"/>
        <v>2.9360009965145952</v>
      </c>
      <c r="BI126">
        <f t="shared" si="74"/>
        <v>9.5846381778271486</v>
      </c>
      <c r="BJ126">
        <f t="shared" si="75"/>
        <v>24.270633585731552</v>
      </c>
      <c r="BK126">
        <f t="shared" si="76"/>
        <v>35.531542086622153</v>
      </c>
      <c r="BL126">
        <f t="shared" si="77"/>
        <v>35.505158126284563</v>
      </c>
      <c r="BM126">
        <f t="shared" si="78"/>
        <v>44.019046609332435</v>
      </c>
      <c r="BO126">
        <f t="shared" si="56"/>
        <v>1.6702547770596605</v>
      </c>
      <c r="BP126">
        <f t="shared" si="79"/>
        <v>2.2064754482362541</v>
      </c>
      <c r="BQ126">
        <f t="shared" si="80"/>
        <v>2.3441196430563505</v>
      </c>
      <c r="BR126">
        <f t="shared" si="81"/>
        <v>7.6524288141946322</v>
      </c>
      <c r="BS126">
        <f t="shared" si="82"/>
        <v>19.377809818619291</v>
      </c>
      <c r="BT126">
        <f t="shared" si="83"/>
        <v>28.416294614520289</v>
      </c>
      <c r="BU126">
        <f t="shared" si="84"/>
        <v>27.197014080628964</v>
      </c>
      <c r="BV126">
        <f t="shared" si="85"/>
        <v>33.583508303741013</v>
      </c>
    </row>
    <row r="127" spans="1:74" hidden="1" x14ac:dyDescent="0.4">
      <c r="A127" s="9">
        <v>29</v>
      </c>
      <c r="B127" s="16">
        <f t="shared" si="23"/>
        <v>12021.899686126706</v>
      </c>
      <c r="C127" s="16">
        <f t="shared" si="15"/>
        <v>23102.069756755842</v>
      </c>
      <c r="D127" s="16">
        <f t="shared" si="16"/>
        <v>29244.522383965268</v>
      </c>
      <c r="E127" s="16">
        <f t="shared" si="17"/>
        <v>16128.180171719749</v>
      </c>
      <c r="F127" s="16">
        <f t="shared" si="18"/>
        <v>16908.712826006024</v>
      </c>
      <c r="G127" s="16">
        <f t="shared" si="19"/>
        <v>11377.111841281516</v>
      </c>
      <c r="H127" s="16">
        <f t="shared" si="20"/>
        <v>5607.957440035113</v>
      </c>
      <c r="I127" s="16">
        <f t="shared" si="21"/>
        <v>7194.4749003778743</v>
      </c>
      <c r="J127" s="16">
        <f t="shared" si="24"/>
        <v>121584.92900626808</v>
      </c>
      <c r="L127">
        <v>29</v>
      </c>
      <c r="M127">
        <f t="shared" si="25"/>
        <v>12021.899686126706</v>
      </c>
      <c r="N127">
        <f t="shared" si="26"/>
        <v>23102.069756755842</v>
      </c>
      <c r="O127">
        <f t="shared" si="27"/>
        <v>29244.522383965268</v>
      </c>
      <c r="P127">
        <f t="shared" si="28"/>
        <v>16128.180171719749</v>
      </c>
      <c r="Q127">
        <f t="shared" si="29"/>
        <v>16908.712826006024</v>
      </c>
      <c r="R127">
        <f t="shared" si="30"/>
        <v>11377.111841281516</v>
      </c>
      <c r="S127">
        <f t="shared" si="31"/>
        <v>5607.957440035113</v>
      </c>
      <c r="T127">
        <f t="shared" si="32"/>
        <v>7194.4749003778743</v>
      </c>
      <c r="V127">
        <f t="shared" si="38"/>
        <v>143.6484758519164</v>
      </c>
      <c r="W127">
        <f t="shared" si="39"/>
        <v>189.76556121682665</v>
      </c>
      <c r="X127">
        <f t="shared" si="40"/>
        <v>302.40525448371943</v>
      </c>
      <c r="Y127">
        <f t="shared" si="41"/>
        <v>548.44913024761161</v>
      </c>
      <c r="Z127">
        <f t="shared" si="42"/>
        <v>1111.0452066054409</v>
      </c>
      <c r="AA127">
        <f t="shared" si="43"/>
        <v>1086.6648886573705</v>
      </c>
      <c r="AB127">
        <f t="shared" si="44"/>
        <v>961.85638396494005</v>
      </c>
      <c r="AC127">
        <f t="shared" si="45"/>
        <v>1603.915456809086</v>
      </c>
      <c r="AE127">
        <f t="shared" si="46"/>
        <v>98.816161078495199</v>
      </c>
      <c r="AF127">
        <f t="shared" si="47"/>
        <v>130.54022434379218</v>
      </c>
      <c r="AG127">
        <f t="shared" si="48"/>
        <v>208.02536303170868</v>
      </c>
      <c r="AH127">
        <f t="shared" si="49"/>
        <v>377.27958668894956</v>
      </c>
      <c r="AI127">
        <f t="shared" si="50"/>
        <v>764.29089449297135</v>
      </c>
      <c r="AJ127">
        <f t="shared" si="51"/>
        <v>722.48136156694056</v>
      </c>
      <c r="AK127">
        <f t="shared" si="52"/>
        <v>618.73489699322477</v>
      </c>
      <c r="AL127">
        <f t="shared" si="53"/>
        <v>940.10865197288012</v>
      </c>
      <c r="AW127">
        <f t="shared" ref="AW127:BD127" si="97">IF(AW126+AN250/B$74-AW126/B$75&lt;0,0,AW126+AN250/B$74-AW126/B$75)</f>
        <v>3.0159977241197096</v>
      </c>
      <c r="AX127">
        <f t="shared" si="97"/>
        <v>3.9842573849252063</v>
      </c>
      <c r="AY127">
        <f t="shared" si="97"/>
        <v>4.2328030463520863</v>
      </c>
      <c r="AZ127">
        <f t="shared" si="97"/>
        <v>13.818076262729761</v>
      </c>
      <c r="BA127">
        <f t="shared" si="97"/>
        <v>34.990727830316374</v>
      </c>
      <c r="BB127">
        <f t="shared" si="97"/>
        <v>51.171319989148948</v>
      </c>
      <c r="BC127">
        <f t="shared" si="97"/>
        <v>53.310213041374652</v>
      </c>
      <c r="BD127">
        <f t="shared" si="97"/>
        <v>66.310704238218307</v>
      </c>
      <c r="BF127">
        <f t="shared" si="55"/>
        <v>2.4086074737240502</v>
      </c>
      <c r="BG127">
        <f t="shared" si="72"/>
        <v>3.1818698130390874</v>
      </c>
      <c r="BH127">
        <f t="shared" si="73"/>
        <v>3.3803609899013658</v>
      </c>
      <c r="BI127">
        <f t="shared" si="74"/>
        <v>11.035260899811869</v>
      </c>
      <c r="BJ127">
        <f t="shared" si="75"/>
        <v>27.943962917857618</v>
      </c>
      <c r="BK127">
        <f t="shared" si="76"/>
        <v>40.887626218677738</v>
      </c>
      <c r="BL127">
        <f t="shared" si="77"/>
        <v>40.899716804566253</v>
      </c>
      <c r="BM127">
        <f t="shared" si="78"/>
        <v>50.777855726268072</v>
      </c>
      <c r="BO127">
        <f t="shared" si="56"/>
        <v>1.9232945895098148</v>
      </c>
      <c r="BP127">
        <f t="shared" si="79"/>
        <v>2.540751476819425</v>
      </c>
      <c r="BQ127">
        <f t="shared" si="80"/>
        <v>2.699248455131297</v>
      </c>
      <c r="BR127">
        <f t="shared" si="81"/>
        <v>8.8117544323741406</v>
      </c>
      <c r="BS127">
        <f t="shared" si="82"/>
        <v>22.313504078886645</v>
      </c>
      <c r="BT127">
        <f t="shared" si="83"/>
        <v>32.685443097781402</v>
      </c>
      <c r="BU127">
        <f t="shared" si="84"/>
        <v>31.351086103456765</v>
      </c>
      <c r="BV127">
        <f t="shared" si="85"/>
        <v>38.801277456536724</v>
      </c>
    </row>
    <row r="128" spans="1:74" hidden="1" x14ac:dyDescent="0.4">
      <c r="A128" s="9">
        <v>30</v>
      </c>
      <c r="B128" s="16">
        <f t="shared" si="23"/>
        <v>13839.972054950511</v>
      </c>
      <c r="C128" s="16">
        <f t="shared" si="15"/>
        <v>26595.79668710674</v>
      </c>
      <c r="D128" s="16">
        <f t="shared" si="16"/>
        <v>33667.172670017251</v>
      </c>
      <c r="E128" s="16">
        <f t="shared" si="17"/>
        <v>18567.245502089583</v>
      </c>
      <c r="F128" s="16">
        <f t="shared" si="18"/>
        <v>19465.818140801963</v>
      </c>
      <c r="G128" s="16">
        <f t="shared" si="19"/>
        <v>13097.672918622886</v>
      </c>
      <c r="H128" s="16">
        <f t="shared" si="20"/>
        <v>6456.0490672704946</v>
      </c>
      <c r="I128" s="16">
        <f t="shared" si="21"/>
        <v>8282.4956263924032</v>
      </c>
      <c r="J128" s="16">
        <f t="shared" si="24"/>
        <v>139972.22266725183</v>
      </c>
      <c r="L128">
        <v>30</v>
      </c>
      <c r="M128">
        <f t="shared" si="25"/>
        <v>13839.972054950511</v>
      </c>
      <c r="N128">
        <f t="shared" si="26"/>
        <v>26595.79668710674</v>
      </c>
      <c r="O128">
        <f t="shared" si="27"/>
        <v>33667.172670017251</v>
      </c>
      <c r="P128">
        <f t="shared" si="28"/>
        <v>18567.245502089583</v>
      </c>
      <c r="Q128">
        <f t="shared" si="29"/>
        <v>19465.818140801963</v>
      </c>
      <c r="R128">
        <f t="shared" si="30"/>
        <v>13097.672918622886</v>
      </c>
      <c r="S128">
        <f t="shared" si="31"/>
        <v>6456.0490672704946</v>
      </c>
      <c r="T128">
        <f t="shared" si="32"/>
        <v>8282.4956263924032</v>
      </c>
      <c r="V128">
        <f t="shared" si="38"/>
        <v>165.3724497506179</v>
      </c>
      <c r="W128">
        <f t="shared" si="39"/>
        <v>218.46382671737067</v>
      </c>
      <c r="X128">
        <f t="shared" si="40"/>
        <v>348.13803247717885</v>
      </c>
      <c r="Y128">
        <f t="shared" si="41"/>
        <v>631.39114908634269</v>
      </c>
      <c r="Z128">
        <f t="shared" si="42"/>
        <v>1279.0686884101176</v>
      </c>
      <c r="AA128">
        <f t="shared" si="43"/>
        <v>1251.0007992535734</v>
      </c>
      <c r="AB128">
        <f t="shared" si="44"/>
        <v>1107.318633072339</v>
      </c>
      <c r="AC128">
        <f t="shared" si="45"/>
        <v>1846.4847140281711</v>
      </c>
      <c r="AE128">
        <f t="shared" si="46"/>
        <v>113.76026600296893</v>
      </c>
      <c r="AF128">
        <f t="shared" si="47"/>
        <v>150.28200330147035</v>
      </c>
      <c r="AG128">
        <f t="shared" si="48"/>
        <v>239.48532684904561</v>
      </c>
      <c r="AH128">
        <f t="shared" si="49"/>
        <v>434.33610120850352</v>
      </c>
      <c r="AI128">
        <f t="shared" si="50"/>
        <v>879.87566519712777</v>
      </c>
      <c r="AJ128">
        <f t="shared" si="51"/>
        <v>831.73641969406958</v>
      </c>
      <c r="AK128">
        <f t="shared" si="52"/>
        <v>712.31348434914707</v>
      </c>
      <c r="AL128">
        <f t="shared" si="53"/>
        <v>1082.3529672949244</v>
      </c>
      <c r="AW128">
        <f t="shared" ref="AW128:BD128" si="98">IF(AW127+AN251/B$74-AW127/B$75&lt;0,0,AW127+AN251/B$74-AW127/B$75)</f>
        <v>3.4722045251124403</v>
      </c>
      <c r="AX128">
        <f t="shared" si="98"/>
        <v>4.5869253847622815</v>
      </c>
      <c r="AY128">
        <f t="shared" si="98"/>
        <v>4.8730666385841364</v>
      </c>
      <c r="AZ128">
        <f t="shared" si="98"/>
        <v>15.90823048177298</v>
      </c>
      <c r="BA128">
        <f t="shared" si="98"/>
        <v>40.283506362679212</v>
      </c>
      <c r="BB128">
        <f t="shared" si="98"/>
        <v>58.90204372829723</v>
      </c>
      <c r="BC128">
        <f t="shared" si="98"/>
        <v>61.384017470145523</v>
      </c>
      <c r="BD128">
        <f t="shared" si="98"/>
        <v>76.400727608160679</v>
      </c>
      <c r="BF128">
        <f t="shared" si="55"/>
        <v>2.7730416239614457</v>
      </c>
      <c r="BG128">
        <f t="shared" si="72"/>
        <v>3.6633023561707589</v>
      </c>
      <c r="BH128">
        <f t="shared" si="73"/>
        <v>3.8918262237717989</v>
      </c>
      <c r="BI128">
        <f t="shared" si="74"/>
        <v>12.704950117562603</v>
      </c>
      <c r="BJ128">
        <f t="shared" si="75"/>
        <v>32.172021865332866</v>
      </c>
      <c r="BK128">
        <f t="shared" si="76"/>
        <v>47.057842480960467</v>
      </c>
      <c r="BL128">
        <f t="shared" si="77"/>
        <v>47.104964922970453</v>
      </c>
      <c r="BM128">
        <f t="shared" si="78"/>
        <v>58.544279982243189</v>
      </c>
      <c r="BO128">
        <f t="shared" si="56"/>
        <v>2.2144823200383561</v>
      </c>
      <c r="BP128">
        <f t="shared" si="79"/>
        <v>2.9254224785512228</v>
      </c>
      <c r="BQ128">
        <f t="shared" si="80"/>
        <v>3.1079159759933379</v>
      </c>
      <c r="BR128">
        <f t="shared" si="81"/>
        <v>10.145858312836777</v>
      </c>
      <c r="BS128">
        <f t="shared" si="82"/>
        <v>25.691779382269232</v>
      </c>
      <c r="BT128">
        <f t="shared" si="83"/>
        <v>37.606752970319206</v>
      </c>
      <c r="BU128">
        <f t="shared" si="84"/>
        <v>36.125401454011509</v>
      </c>
      <c r="BV128">
        <f t="shared" si="85"/>
        <v>44.789566591402391</v>
      </c>
    </row>
    <row r="129" spans="1:74" hidden="1" x14ac:dyDescent="0.4">
      <c r="A129" s="9">
        <v>31</v>
      </c>
      <c r="B129" s="16">
        <f t="shared" si="23"/>
        <v>15932.991580594717</v>
      </c>
      <c r="C129" s="16">
        <f t="shared" si="15"/>
        <v>30617.880080423023</v>
      </c>
      <c r="D129" s="16">
        <f t="shared" si="16"/>
        <v>38758.66053515175</v>
      </c>
      <c r="E129" s="16">
        <f t="shared" si="17"/>
        <v>21375.170779612265</v>
      </c>
      <c r="F129" s="16">
        <f t="shared" si="18"/>
        <v>22409.634594301544</v>
      </c>
      <c r="G129" s="16">
        <f t="shared" si="19"/>
        <v>15078.434516286174</v>
      </c>
      <c r="H129" s="16">
        <f t="shared" si="20"/>
        <v>7432.3976251045242</v>
      </c>
      <c r="I129" s="16">
        <f t="shared" si="21"/>
        <v>9535.0577701794791</v>
      </c>
      <c r="J129" s="16">
        <f t="shared" si="24"/>
        <v>161140.22748165348</v>
      </c>
      <c r="L129">
        <v>31</v>
      </c>
      <c r="M129">
        <f t="shared" ref="M129:M158" si="99">M128*$C$45</f>
        <v>15932.991580594717</v>
      </c>
      <c r="N129">
        <f t="shared" ref="N129:N158" si="100">N128*$C$45</f>
        <v>30617.880080423023</v>
      </c>
      <c r="O129">
        <f t="shared" ref="O129:O158" si="101">O128*$C$45</f>
        <v>38758.66053515175</v>
      </c>
      <c r="P129">
        <f t="shared" ref="P129:P158" si="102">P128*$C$45</f>
        <v>21375.170779612265</v>
      </c>
      <c r="Q129">
        <f t="shared" ref="Q129:Q158" si="103">Q128*$C$45</f>
        <v>22409.634594301544</v>
      </c>
      <c r="R129">
        <f t="shared" ref="R129:R158" si="104">R128*$C$45</f>
        <v>15078.434516286174</v>
      </c>
      <c r="S129">
        <f t="shared" ref="S129:S158" si="105">S128*$C$45</f>
        <v>7432.3976251045242</v>
      </c>
      <c r="T129">
        <f t="shared" ref="T129:T158" si="106">T128*$C$45</f>
        <v>9535.0577701794791</v>
      </c>
      <c r="V129">
        <f t="shared" si="38"/>
        <v>190.38173803190875</v>
      </c>
      <c r="W129">
        <f t="shared" si="39"/>
        <v>251.50212801633461</v>
      </c>
      <c r="X129">
        <f t="shared" si="40"/>
        <v>400.7869738760204</v>
      </c>
      <c r="Y129">
        <f t="shared" si="41"/>
        <v>726.87648107222151</v>
      </c>
      <c r="Z129">
        <f t="shared" si="42"/>
        <v>1472.5023444287594</v>
      </c>
      <c r="AA129">
        <f t="shared" si="43"/>
        <v>1440.1893753126383</v>
      </c>
      <c r="AB129">
        <f t="shared" si="44"/>
        <v>1274.7789612353013</v>
      </c>
      <c r="AC129">
        <f t="shared" si="45"/>
        <v>2125.7357885285614</v>
      </c>
      <c r="AE129">
        <f t="shared" si="46"/>
        <v>130.96432725218526</v>
      </c>
      <c r="AF129">
        <f t="shared" si="47"/>
        <v>173.00927777343713</v>
      </c>
      <c r="AG129">
        <f t="shared" si="48"/>
        <v>275.70289539175667</v>
      </c>
      <c r="AH129">
        <f t="shared" si="49"/>
        <v>500.02111716778325</v>
      </c>
      <c r="AI129">
        <f t="shared" si="50"/>
        <v>1012.9400062681243</v>
      </c>
      <c r="AJ129">
        <f t="shared" si="51"/>
        <v>957.51573356192068</v>
      </c>
      <c r="AK129">
        <f t="shared" si="52"/>
        <v>820.04216127365396</v>
      </c>
      <c r="AL129">
        <f t="shared" si="53"/>
        <v>1246.0954844520488</v>
      </c>
      <c r="AW129">
        <f t="shared" ref="AW129:BD129" si="107">IF(AW128+AN252/B$74-AW128/B$75&lt;0,0,AW128+AN252/B$74-AW128/B$75)</f>
        <v>3.9973761123379599</v>
      </c>
      <c r="AX129">
        <f t="shared" si="107"/>
        <v>5.2806987115862913</v>
      </c>
      <c r="AY129">
        <f t="shared" si="107"/>
        <v>5.6101188838455496</v>
      </c>
      <c r="AZ129">
        <f t="shared" si="107"/>
        <v>18.314353333015902</v>
      </c>
      <c r="BA129">
        <f t="shared" si="107"/>
        <v>46.376394273656302</v>
      </c>
      <c r="BB129">
        <f t="shared" si="107"/>
        <v>67.803831181771812</v>
      </c>
      <c r="BC129">
        <f t="shared" si="107"/>
        <v>70.676311767244741</v>
      </c>
      <c r="BD129">
        <f t="shared" si="107"/>
        <v>88.007233073592786</v>
      </c>
      <c r="BF129">
        <f t="shared" si="55"/>
        <v>3.1925393646520428</v>
      </c>
      <c r="BG129">
        <f t="shared" si="72"/>
        <v>4.2174761733256716</v>
      </c>
      <c r="BH129">
        <f t="shared" si="73"/>
        <v>4.4805704726592008</v>
      </c>
      <c r="BI129">
        <f t="shared" si="74"/>
        <v>14.626918336088828</v>
      </c>
      <c r="BJ129">
        <f t="shared" si="75"/>
        <v>37.038912563740674</v>
      </c>
      <c r="BK129">
        <f t="shared" si="76"/>
        <v>54.164363229362522</v>
      </c>
      <c r="BL129">
        <f t="shared" si="77"/>
        <v>54.244491196557988</v>
      </c>
      <c r="BM129">
        <f t="shared" si="78"/>
        <v>67.472503795201945</v>
      </c>
      <c r="BO129">
        <f t="shared" si="56"/>
        <v>2.5496179023922094</v>
      </c>
      <c r="BP129">
        <f t="shared" si="79"/>
        <v>3.3681504051229449</v>
      </c>
      <c r="BQ129">
        <f t="shared" si="80"/>
        <v>3.5782621246604149</v>
      </c>
      <c r="BR129">
        <f t="shared" si="81"/>
        <v>11.681313395672275</v>
      </c>
      <c r="BS129">
        <f t="shared" si="82"/>
        <v>29.579924872107412</v>
      </c>
      <c r="BT129">
        <f t="shared" si="83"/>
        <v>43.277406676703961</v>
      </c>
      <c r="BU129">
        <f t="shared" si="84"/>
        <v>41.615183188490981</v>
      </c>
      <c r="BV129">
        <f t="shared" si="85"/>
        <v>51.666923286822787</v>
      </c>
    </row>
    <row r="130" spans="1:74" hidden="1" x14ac:dyDescent="0.4">
      <c r="A130" s="9">
        <v>32</v>
      </c>
      <c r="B130" s="16">
        <f t="shared" ref="B130:B158" si="108">M130</f>
        <v>18342.538532546907</v>
      </c>
      <c r="C130" s="16">
        <f t="shared" ref="C130:C158" si="109">N130</f>
        <v>35248.223305663538</v>
      </c>
      <c r="D130" s="16">
        <f t="shared" ref="D130:D158" si="110">O130</f>
        <v>44620.134313118724</v>
      </c>
      <c r="E130" s="16">
        <f t="shared" ref="E130:E158" si="111">P130</f>
        <v>24607.738708801477</v>
      </c>
      <c r="F130" s="16">
        <f t="shared" ref="F130:F158" si="112">Q130</f>
        <v>25798.644527428372</v>
      </c>
      <c r="G130" s="16">
        <f t="shared" ref="G130:G158" si="113">R130</f>
        <v>17358.746769333375</v>
      </c>
      <c r="H130" s="16">
        <f t="shared" ref="H130:H158" si="114">S130</f>
        <v>8556.3994142650026</v>
      </c>
      <c r="I130" s="16">
        <f t="shared" ref="I130:I158" si="115">T130</f>
        <v>10977.044936908806</v>
      </c>
      <c r="J130" s="16">
        <f t="shared" si="24"/>
        <v>185509.47050806621</v>
      </c>
      <c r="L130">
        <v>32</v>
      </c>
      <c r="M130">
        <f t="shared" si="99"/>
        <v>18342.538532546907</v>
      </c>
      <c r="N130">
        <f t="shared" si="100"/>
        <v>35248.223305663538</v>
      </c>
      <c r="O130">
        <f t="shared" si="101"/>
        <v>44620.134313118724</v>
      </c>
      <c r="P130">
        <f t="shared" si="102"/>
        <v>24607.738708801477</v>
      </c>
      <c r="Q130">
        <f t="shared" si="103"/>
        <v>25798.644527428372</v>
      </c>
      <c r="R130">
        <f t="shared" si="104"/>
        <v>17358.746769333375</v>
      </c>
      <c r="S130">
        <f t="shared" si="105"/>
        <v>8556.3994142650026</v>
      </c>
      <c r="T130">
        <f t="shared" si="106"/>
        <v>10977.044936908806</v>
      </c>
      <c r="V130">
        <f t="shared" si="38"/>
        <v>219.17317993958261</v>
      </c>
      <c r="W130">
        <f t="shared" si="39"/>
        <v>289.53681024633403</v>
      </c>
      <c r="X130">
        <f t="shared" si="40"/>
        <v>461.39801249239133</v>
      </c>
      <c r="Y130">
        <f t="shared" si="41"/>
        <v>836.80205584209614</v>
      </c>
      <c r="Z130">
        <f t="shared" si="42"/>
        <v>1695.1889642001815</v>
      </c>
      <c r="AA130">
        <f t="shared" si="43"/>
        <v>1657.9890446778547</v>
      </c>
      <c r="AB130">
        <f t="shared" si="44"/>
        <v>1467.5641886472204</v>
      </c>
      <c r="AC130">
        <f t="shared" si="45"/>
        <v>2447.2164889627293</v>
      </c>
      <c r="AE130">
        <f t="shared" si="46"/>
        <v>150.77013084542642</v>
      </c>
      <c r="AF130">
        <f t="shared" si="47"/>
        <v>199.17356118773628</v>
      </c>
      <c r="AG130">
        <f t="shared" si="48"/>
        <v>317.39758821984452</v>
      </c>
      <c r="AH130">
        <f t="shared" si="49"/>
        <v>575.63957180259604</v>
      </c>
      <c r="AI130">
        <f t="shared" si="50"/>
        <v>1166.1274523216694</v>
      </c>
      <c r="AJ130">
        <f t="shared" si="51"/>
        <v>1102.3178260871359</v>
      </c>
      <c r="AK130">
        <f t="shared" si="52"/>
        <v>944.06128853592145</v>
      </c>
      <c r="AL130">
        <f t="shared" si="53"/>
        <v>1434.589835325587</v>
      </c>
      <c r="AW130">
        <f t="shared" ref="AW130:BD130" si="116">IF(AW129+AN253/B$74-AW129/B$75&lt;0,0,AW129+AN253/B$74-AW129/B$75)</f>
        <v>4.6019496020523842</v>
      </c>
      <c r="AX130">
        <f t="shared" si="116"/>
        <v>6.0793652264384388</v>
      </c>
      <c r="AY130">
        <f t="shared" si="116"/>
        <v>6.4586077565464866</v>
      </c>
      <c r="AZ130">
        <f t="shared" si="116"/>
        <v>21.084263442857548</v>
      </c>
      <c r="BA130">
        <f t="shared" si="116"/>
        <v>53.390479948471068</v>
      </c>
      <c r="BB130">
        <f t="shared" si="116"/>
        <v>78.053316128683434</v>
      </c>
      <c r="BC130">
        <f t="shared" si="116"/>
        <v>81.371887303099044</v>
      </c>
      <c r="BD130">
        <f t="shared" si="116"/>
        <v>101.36087500403195</v>
      </c>
      <c r="BF130">
        <f t="shared" si="55"/>
        <v>3.6754414132635924</v>
      </c>
      <c r="BG130">
        <f t="shared" si="72"/>
        <v>4.8554096962820434</v>
      </c>
      <c r="BH130">
        <f t="shared" si="73"/>
        <v>5.1582995193710097</v>
      </c>
      <c r="BI130">
        <f t="shared" si="74"/>
        <v>16.839379334245073</v>
      </c>
      <c r="BJ130">
        <f t="shared" si="75"/>
        <v>42.641401589690055</v>
      </c>
      <c r="BK130">
        <f t="shared" si="76"/>
        <v>62.348044000808088</v>
      </c>
      <c r="BL130">
        <f t="shared" si="77"/>
        <v>62.460401481901357</v>
      </c>
      <c r="BM130">
        <f t="shared" si="78"/>
        <v>77.73986843439738</v>
      </c>
      <c r="BO130">
        <f t="shared" si="56"/>
        <v>2.9353707797481094</v>
      </c>
      <c r="BP130">
        <f t="shared" si="79"/>
        <v>3.8777458660445809</v>
      </c>
      <c r="BQ130">
        <f t="shared" si="80"/>
        <v>4.1196471334596865</v>
      </c>
      <c r="BR130">
        <f t="shared" si="81"/>
        <v>13.448676359922208</v>
      </c>
      <c r="BS130">
        <f t="shared" si="82"/>
        <v>34.055317487087365</v>
      </c>
      <c r="BT130">
        <f t="shared" si="83"/>
        <v>49.8095806082991</v>
      </c>
      <c r="BU130">
        <f t="shared" si="84"/>
        <v>47.929837192524488</v>
      </c>
      <c r="BV130">
        <f t="shared" si="85"/>
        <v>59.569713541012362</v>
      </c>
    </row>
    <row r="131" spans="1:74" hidden="1" x14ac:dyDescent="0.4">
      <c r="A131" s="9">
        <v>33</v>
      </c>
      <c r="B131" s="16">
        <f t="shared" si="108"/>
        <v>21116.481366106997</v>
      </c>
      <c r="C131" s="16">
        <f t="shared" si="109"/>
        <v>40578.813521460383</v>
      </c>
      <c r="D131" s="16">
        <f t="shared" si="110"/>
        <v>51368.039004213744</v>
      </c>
      <c r="E131" s="16">
        <f t="shared" si="111"/>
        <v>28329.168014798466</v>
      </c>
      <c r="F131" s="16">
        <f t="shared" si="112"/>
        <v>29700.174567855516</v>
      </c>
      <c r="G131" s="16">
        <f t="shared" si="113"/>
        <v>19983.910735320729</v>
      </c>
      <c r="H131" s="16">
        <f t="shared" si="114"/>
        <v>9850.384038812088</v>
      </c>
      <c r="I131" s="16">
        <f t="shared" si="115"/>
        <v>12637.103880351966</v>
      </c>
      <c r="J131" s="16">
        <f t="shared" si="24"/>
        <v>213564.07512891988</v>
      </c>
      <c r="L131">
        <v>33</v>
      </c>
      <c r="M131">
        <f t="shared" si="99"/>
        <v>21116.481366106997</v>
      </c>
      <c r="N131">
        <f t="shared" si="100"/>
        <v>40578.813521460383</v>
      </c>
      <c r="O131">
        <f t="shared" si="101"/>
        <v>51368.039004213744</v>
      </c>
      <c r="P131">
        <f t="shared" si="102"/>
        <v>28329.168014798466</v>
      </c>
      <c r="Q131">
        <f t="shared" si="103"/>
        <v>29700.174567855516</v>
      </c>
      <c r="R131">
        <f t="shared" si="104"/>
        <v>19983.910735320729</v>
      </c>
      <c r="S131">
        <f t="shared" si="105"/>
        <v>9850.384038812088</v>
      </c>
      <c r="T131">
        <f t="shared" si="106"/>
        <v>12637.103880351966</v>
      </c>
      <c r="V131">
        <f t="shared" si="38"/>
        <v>252.31875139650163</v>
      </c>
      <c r="W131">
        <f t="shared" si="39"/>
        <v>333.32347719196008</v>
      </c>
      <c r="X131">
        <f t="shared" si="40"/>
        <v>531.17525803567707</v>
      </c>
      <c r="Y131">
        <f t="shared" si="41"/>
        <v>963.35167448091306</v>
      </c>
      <c r="Z131">
        <f t="shared" si="42"/>
        <v>1951.5524798518986</v>
      </c>
      <c r="AA131">
        <f t="shared" si="43"/>
        <v>1908.7266349087404</v>
      </c>
      <c r="AB131">
        <f t="shared" si="44"/>
        <v>1689.5042370644799</v>
      </c>
      <c r="AC131">
        <f t="shared" si="45"/>
        <v>2817.3135301720004</v>
      </c>
      <c r="AE131">
        <f t="shared" si="46"/>
        <v>173.57114721014517</v>
      </c>
      <c r="AF131">
        <f t="shared" si="47"/>
        <v>229.2946442072689</v>
      </c>
      <c r="AG131">
        <f t="shared" si="48"/>
        <v>365.39772964402681</v>
      </c>
      <c r="AH131">
        <f t="shared" si="49"/>
        <v>662.69373314909615</v>
      </c>
      <c r="AI131">
        <f t="shared" si="50"/>
        <v>1342.4812896145065</v>
      </c>
      <c r="AJ131">
        <f t="shared" si="51"/>
        <v>1269.0191916643516</v>
      </c>
      <c r="AK131">
        <f t="shared" si="52"/>
        <v>1086.8348067480938</v>
      </c>
      <c r="AL131">
        <f t="shared" si="53"/>
        <v>1651.5812611049746</v>
      </c>
      <c r="AW131">
        <f t="shared" ref="AW131:BD131" si="117">IF(AW130+AN254/B$74-AW130/B$75&lt;0,0,AW130+AN254/B$74-AW130/B$75)</f>
        <v>5.297938470590033</v>
      </c>
      <c r="AX131">
        <f t="shared" si="117"/>
        <v>6.9987952270384035</v>
      </c>
      <c r="AY131">
        <f t="shared" si="117"/>
        <v>7.4353935741926751</v>
      </c>
      <c r="AZ131">
        <f t="shared" si="117"/>
        <v>24.27300167914759</v>
      </c>
      <c r="BA131">
        <f t="shared" si="117"/>
        <v>61.465140243196203</v>
      </c>
      <c r="BB131">
        <f t="shared" si="117"/>
        <v>89.853952616141783</v>
      </c>
      <c r="BC131">
        <f t="shared" si="117"/>
        <v>93.683379927434416</v>
      </c>
      <c r="BD131">
        <f t="shared" si="117"/>
        <v>116.72703394408758</v>
      </c>
      <c r="BF131">
        <f t="shared" si="55"/>
        <v>4.2313463265368672</v>
      </c>
      <c r="BG131">
        <f t="shared" si="72"/>
        <v>5.5897830143758807</v>
      </c>
      <c r="BH131">
        <f t="shared" si="73"/>
        <v>5.9384844616762953</v>
      </c>
      <c r="BI131">
        <f t="shared" si="74"/>
        <v>19.386309799412558</v>
      </c>
      <c r="BJ131">
        <f t="shared" si="75"/>
        <v>49.090848604958659</v>
      </c>
      <c r="BK131">
        <f t="shared" si="76"/>
        <v>71.771207277533307</v>
      </c>
      <c r="BL131">
        <f t="shared" si="77"/>
        <v>71.9161443925002</v>
      </c>
      <c r="BM131">
        <f t="shared" si="78"/>
        <v>89.550371719214652</v>
      </c>
      <c r="BO131">
        <f t="shared" si="56"/>
        <v>3.3794131598573998</v>
      </c>
      <c r="BP131">
        <f t="shared" si="79"/>
        <v>4.4643441641870591</v>
      </c>
      <c r="BQ131">
        <f t="shared" si="80"/>
        <v>4.7428385650064797</v>
      </c>
      <c r="BR131">
        <f t="shared" si="81"/>
        <v>15.483098144515928</v>
      </c>
      <c r="BS131">
        <f t="shared" si="82"/>
        <v>39.20696794864898</v>
      </c>
      <c r="BT131">
        <f t="shared" si="83"/>
        <v>57.332658643804479</v>
      </c>
      <c r="BU131">
        <f t="shared" si="84"/>
        <v>55.195119337212923</v>
      </c>
      <c r="BV131">
        <f t="shared" si="85"/>
        <v>68.654790987704871</v>
      </c>
    </row>
    <row r="132" spans="1:74" hidden="1" x14ac:dyDescent="0.4">
      <c r="A132" s="9">
        <v>34</v>
      </c>
      <c r="B132" s="16">
        <f t="shared" si="108"/>
        <v>24309.927684978342</v>
      </c>
      <c r="C132" s="16">
        <f t="shared" si="109"/>
        <v>46715.549108112937</v>
      </c>
      <c r="D132" s="16">
        <f t="shared" si="110"/>
        <v>59136.42959076952</v>
      </c>
      <c r="E132" s="16">
        <f t="shared" si="111"/>
        <v>32613.389223107872</v>
      </c>
      <c r="F132" s="16">
        <f t="shared" si="112"/>
        <v>34191.733151843233</v>
      </c>
      <c r="G132" s="16">
        <f t="shared" si="113"/>
        <v>23006.078352544773</v>
      </c>
      <c r="H132" s="16">
        <f t="shared" si="114"/>
        <v>11340.058009718199</v>
      </c>
      <c r="I132" s="16">
        <f t="shared" si="115"/>
        <v>14548.213603995509</v>
      </c>
      <c r="J132" s="16">
        <f t="shared" si="24"/>
        <v>245861.37872507036</v>
      </c>
      <c r="L132">
        <v>34</v>
      </c>
      <c r="M132">
        <f t="shared" si="99"/>
        <v>24309.927684978342</v>
      </c>
      <c r="N132">
        <f t="shared" si="100"/>
        <v>46715.549108112937</v>
      </c>
      <c r="O132">
        <f t="shared" si="101"/>
        <v>59136.42959076952</v>
      </c>
      <c r="P132">
        <f t="shared" si="102"/>
        <v>32613.389223107872</v>
      </c>
      <c r="Q132">
        <f t="shared" si="103"/>
        <v>34191.733151843233</v>
      </c>
      <c r="R132">
        <f t="shared" si="104"/>
        <v>23006.078352544773</v>
      </c>
      <c r="S132">
        <f t="shared" si="105"/>
        <v>11340.058009718199</v>
      </c>
      <c r="T132">
        <f t="shared" si="106"/>
        <v>14548.213603995509</v>
      </c>
      <c r="V132">
        <f t="shared" si="38"/>
        <v>290.47692804076058</v>
      </c>
      <c r="W132">
        <f t="shared" si="39"/>
        <v>383.73200232920755</v>
      </c>
      <c r="X132">
        <f t="shared" si="40"/>
        <v>611.50491729803753</v>
      </c>
      <c r="Y132">
        <f t="shared" si="41"/>
        <v>1109.0393935344205</v>
      </c>
      <c r="Z132">
        <f t="shared" si="42"/>
        <v>2246.685853192469</v>
      </c>
      <c r="AA132">
        <f t="shared" si="43"/>
        <v>2197.3833286356949</v>
      </c>
      <c r="AB132">
        <f t="shared" si="44"/>
        <v>1945.0082175815628</v>
      </c>
      <c r="AC132">
        <f t="shared" si="45"/>
        <v>3243.3794201032642</v>
      </c>
      <c r="AE132">
        <f t="shared" si="46"/>
        <v>199.8203486055973</v>
      </c>
      <c r="AF132">
        <f t="shared" si="47"/>
        <v>263.97092186883265</v>
      </c>
      <c r="AG132">
        <f t="shared" si="48"/>
        <v>420.6569057745769</v>
      </c>
      <c r="AH132">
        <f t="shared" si="49"/>
        <v>762.91304692636845</v>
      </c>
      <c r="AI132">
        <f t="shared" si="50"/>
        <v>1545.5050196936372</v>
      </c>
      <c r="AJ132">
        <f t="shared" si="51"/>
        <v>1460.9314246376682</v>
      </c>
      <c r="AK132">
        <f t="shared" si="52"/>
        <v>1251.1991968343809</v>
      </c>
      <c r="AL132">
        <f t="shared" si="53"/>
        <v>1901.3810330479089</v>
      </c>
      <c r="AW132">
        <f t="shared" ref="AW132:BD132" si="118">IF(AW131+AN255/B$74-AW131/B$75&lt;0,0,AW131+AN255/B$74-AW131/B$75)</f>
        <v>6.099171484142361</v>
      </c>
      <c r="AX132">
        <f t="shared" si="118"/>
        <v>8.0572570838766726</v>
      </c>
      <c r="AY132">
        <f t="shared" si="118"/>
        <v>8.5598843234660436</v>
      </c>
      <c r="AZ132">
        <f t="shared" si="118"/>
        <v>27.943925830363366</v>
      </c>
      <c r="BA132">
        <f t="shared" si="118"/>
        <v>70.760812478511497</v>
      </c>
      <c r="BB132">
        <f t="shared" si="118"/>
        <v>103.44004718781585</v>
      </c>
      <c r="BC132">
        <f t="shared" si="118"/>
        <v>107.85549908157938</v>
      </c>
      <c r="BD132">
        <f t="shared" si="118"/>
        <v>134.41107977129616</v>
      </c>
      <c r="BF132">
        <f t="shared" si="55"/>
        <v>4.8713016129687663</v>
      </c>
      <c r="BG132">
        <f t="shared" si="72"/>
        <v>6.435190341973394</v>
      </c>
      <c r="BH132">
        <f t="shared" si="73"/>
        <v>6.8366299291861239</v>
      </c>
      <c r="BI132">
        <f t="shared" si="74"/>
        <v>22.318324927253574</v>
      </c>
      <c r="BJ132">
        <f t="shared" si="75"/>
        <v>56.515423587901189</v>
      </c>
      <c r="BK132">
        <f t="shared" si="76"/>
        <v>82.620854480698398</v>
      </c>
      <c r="BL132">
        <f t="shared" si="77"/>
        <v>82.799762159967315</v>
      </c>
      <c r="BM132">
        <f t="shared" si="78"/>
        <v>103.13870283165113</v>
      </c>
      <c r="BO132">
        <f t="shared" si="56"/>
        <v>3.8905730598650794</v>
      </c>
      <c r="BP132">
        <f t="shared" si="79"/>
        <v>5.1396074743003526</v>
      </c>
      <c r="BQ132">
        <f t="shared" si="80"/>
        <v>5.4602261030083685</v>
      </c>
      <c r="BR132">
        <f t="shared" si="81"/>
        <v>17.825025137453906</v>
      </c>
      <c r="BS132">
        <f t="shared" si="82"/>
        <v>45.137296342434794</v>
      </c>
      <c r="BT132">
        <f t="shared" si="83"/>
        <v>65.99578782404177</v>
      </c>
      <c r="BU132">
        <f t="shared" si="84"/>
        <v>63.555631864856565</v>
      </c>
      <c r="BV132">
        <f t="shared" si="85"/>
        <v>79.102581353459755</v>
      </c>
    </row>
    <row r="133" spans="1:74" hidden="1" x14ac:dyDescent="0.4">
      <c r="A133" s="9">
        <v>35</v>
      </c>
      <c r="B133" s="16">
        <f t="shared" si="108"/>
        <v>27986.319017969388</v>
      </c>
      <c r="C133" s="16">
        <f t="shared" si="109"/>
        <v>53780.343462195233</v>
      </c>
      <c r="D133" s="16">
        <f t="shared" si="110"/>
        <v>68079.634195441467</v>
      </c>
      <c r="E133" s="16">
        <f t="shared" si="111"/>
        <v>37545.51337555387</v>
      </c>
      <c r="F133" s="16">
        <f t="shared" si="112"/>
        <v>39362.550319557529</v>
      </c>
      <c r="G133" s="16">
        <f t="shared" si="113"/>
        <v>26485.288499009832</v>
      </c>
      <c r="H133" s="16">
        <f t="shared" si="114"/>
        <v>13055.015434634983</v>
      </c>
      <c r="I133" s="16">
        <f t="shared" si="115"/>
        <v>16748.34052733807</v>
      </c>
      <c r="J133" s="16">
        <f t="shared" si="24"/>
        <v>283043.00483170041</v>
      </c>
      <c r="L133">
        <v>35</v>
      </c>
      <c r="M133">
        <f t="shared" si="99"/>
        <v>27986.319017969388</v>
      </c>
      <c r="N133">
        <f t="shared" si="100"/>
        <v>53780.343462195233</v>
      </c>
      <c r="O133">
        <f t="shared" si="101"/>
        <v>68079.634195441467</v>
      </c>
      <c r="P133">
        <f t="shared" si="102"/>
        <v>37545.51337555387</v>
      </c>
      <c r="Q133">
        <f t="shared" si="103"/>
        <v>39362.550319557529</v>
      </c>
      <c r="R133">
        <f t="shared" si="104"/>
        <v>26485.288499009832</v>
      </c>
      <c r="S133">
        <f t="shared" si="105"/>
        <v>13055.015434634983</v>
      </c>
      <c r="T133">
        <f t="shared" si="106"/>
        <v>16748.34052733807</v>
      </c>
      <c r="V133">
        <f t="shared" si="38"/>
        <v>334.40576665653168</v>
      </c>
      <c r="W133">
        <f t="shared" si="39"/>
        <v>441.76380993514942</v>
      </c>
      <c r="X133">
        <f t="shared" si="40"/>
        <v>703.98283286235551</v>
      </c>
      <c r="Y133">
        <f t="shared" si="41"/>
        <v>1276.7594698437849</v>
      </c>
      <c r="Z133">
        <f t="shared" si="42"/>
        <v>2586.452253680493</v>
      </c>
      <c r="AA133">
        <f t="shared" si="43"/>
        <v>2529.6936190734909</v>
      </c>
      <c r="AB133">
        <f t="shared" si="44"/>
        <v>2239.1520241527824</v>
      </c>
      <c r="AC133">
        <f t="shared" si="45"/>
        <v>3733.8785317462298</v>
      </c>
      <c r="AE133">
        <f t="shared" si="46"/>
        <v>230.03920841731838</v>
      </c>
      <c r="AF133">
        <f t="shared" si="47"/>
        <v>303.89128202229097</v>
      </c>
      <c r="AG133">
        <f t="shared" si="48"/>
        <v>484.27290961573044</v>
      </c>
      <c r="AH133">
        <f t="shared" si="49"/>
        <v>878.2884957957192</v>
      </c>
      <c r="AI133">
        <f t="shared" si="50"/>
        <v>1779.2319641932481</v>
      </c>
      <c r="AJ133">
        <f t="shared" si="51"/>
        <v>1681.866995837076</v>
      </c>
      <c r="AK133">
        <f t="shared" si="52"/>
        <v>1440.4198388563395</v>
      </c>
      <c r="AL133">
        <f t="shared" si="53"/>
        <v>2188.952115988342</v>
      </c>
      <c r="AW133">
        <f t="shared" ref="AW133:BD133" si="119">IF(AW132+AN256/B$74-AW132/B$75&lt;0,0,AW132+AN256/B$74-AW132/B$75)</f>
        <v>7.0215676265961218</v>
      </c>
      <c r="AX133">
        <f t="shared" si="119"/>
        <v>9.2757804312278651</v>
      </c>
      <c r="AY133">
        <f t="shared" si="119"/>
        <v>9.8544215077940827</v>
      </c>
      <c r="AZ133">
        <f t="shared" si="119"/>
        <v>32.169970213269515</v>
      </c>
      <c r="BA133">
        <f t="shared" si="119"/>
        <v>81.462184072468375</v>
      </c>
      <c r="BB133">
        <f t="shared" si="119"/>
        <v>119.08140577402216</v>
      </c>
      <c r="BC133">
        <f t="shared" si="119"/>
        <v>124.16989372100774</v>
      </c>
      <c r="BD133">
        <f t="shared" si="119"/>
        <v>154.7644318893791</v>
      </c>
      <c r="BF133">
        <f t="shared" si="55"/>
        <v>5.608023535672924</v>
      </c>
      <c r="BG133">
        <f t="shared" si="72"/>
        <v>7.4084303871153612</v>
      </c>
      <c r="BH133">
        <f t="shared" si="73"/>
        <v>7.8705825657540744</v>
      </c>
      <c r="BI133">
        <f t="shared" si="74"/>
        <v>25.693685469119444</v>
      </c>
      <c r="BJ133">
        <f t="shared" si="75"/>
        <v>65.062656922267365</v>
      </c>
      <c r="BK133">
        <f t="shared" si="76"/>
        <v>95.112370104968875</v>
      </c>
      <c r="BL133">
        <f t="shared" si="77"/>
        <v>95.327630620773363</v>
      </c>
      <c r="BM133">
        <f t="shared" si="78"/>
        <v>118.77489130147364</v>
      </c>
      <c r="BO133">
        <f t="shared" si="56"/>
        <v>4.4790101917272915</v>
      </c>
      <c r="BP133">
        <f t="shared" si="79"/>
        <v>5.9169571949041782</v>
      </c>
      <c r="BQ133">
        <f t="shared" si="80"/>
        <v>6.2860683987150203</v>
      </c>
      <c r="BR133">
        <f t="shared" si="81"/>
        <v>20.521005011333706</v>
      </c>
      <c r="BS133">
        <f t="shared" si="82"/>
        <v>51.96417268971463</v>
      </c>
      <c r="BT133">
        <f t="shared" si="83"/>
        <v>75.970827818035758</v>
      </c>
      <c r="BU133">
        <f t="shared" si="84"/>
        <v>73.17769701241194</v>
      </c>
      <c r="BV133">
        <f t="shared" si="85"/>
        <v>91.120642092555443</v>
      </c>
    </row>
    <row r="134" spans="1:74" hidden="1" x14ac:dyDescent="0.4">
      <c r="A134" s="9">
        <v>36</v>
      </c>
      <c r="B134" s="16">
        <f t="shared" si="108"/>
        <v>32218.69115881958</v>
      </c>
      <c r="C134" s="16">
        <f t="shared" si="109"/>
        <v>61913.546948105657</v>
      </c>
      <c r="D134" s="16">
        <f t="shared" si="110"/>
        <v>78375.319989026946</v>
      </c>
      <c r="E134" s="16">
        <f t="shared" si="111"/>
        <v>43223.522860208926</v>
      </c>
      <c r="F134" s="16">
        <f t="shared" si="112"/>
        <v>45315.350373696157</v>
      </c>
      <c r="G134" s="16">
        <f t="shared" si="113"/>
        <v>30490.659734634464</v>
      </c>
      <c r="H134" s="16">
        <f t="shared" si="114"/>
        <v>15029.325939294105</v>
      </c>
      <c r="I134" s="16">
        <f t="shared" si="115"/>
        <v>19281.192733012707</v>
      </c>
      <c r="J134" s="16">
        <f t="shared" si="24"/>
        <v>325847.60973679862</v>
      </c>
      <c r="L134">
        <v>36</v>
      </c>
      <c r="M134">
        <f t="shared" si="99"/>
        <v>32218.69115881958</v>
      </c>
      <c r="N134">
        <f t="shared" si="100"/>
        <v>61913.546948105657</v>
      </c>
      <c r="O134">
        <f t="shared" si="101"/>
        <v>78375.319989026946</v>
      </c>
      <c r="P134">
        <f t="shared" si="102"/>
        <v>43223.522860208926</v>
      </c>
      <c r="Q134">
        <f t="shared" si="103"/>
        <v>45315.350373696157</v>
      </c>
      <c r="R134">
        <f t="shared" si="104"/>
        <v>30490.659734634464</v>
      </c>
      <c r="S134">
        <f t="shared" si="105"/>
        <v>15029.325939294105</v>
      </c>
      <c r="T134">
        <f t="shared" si="106"/>
        <v>19281.192733012707</v>
      </c>
      <c r="V134">
        <f t="shared" si="38"/>
        <v>384.9779648850639</v>
      </c>
      <c r="W134">
        <f t="shared" si="39"/>
        <v>508.57176958728792</v>
      </c>
      <c r="X134">
        <f t="shared" si="40"/>
        <v>810.4461864371325</v>
      </c>
      <c r="Y134">
        <f t="shared" si="41"/>
        <v>1469.8438584435005</v>
      </c>
      <c r="Z134">
        <f t="shared" si="42"/>
        <v>2977.601537347336</v>
      </c>
      <c r="AA134">
        <f t="shared" si="43"/>
        <v>2912.2592313700047</v>
      </c>
      <c r="AB134">
        <f t="shared" si="44"/>
        <v>2577.779173150785</v>
      </c>
      <c r="AC134">
        <f t="shared" si="45"/>
        <v>4298.5552623197054</v>
      </c>
      <c r="AE134">
        <f t="shared" si="46"/>
        <v>264.82806116372279</v>
      </c>
      <c r="AF134">
        <f t="shared" si="47"/>
        <v>349.8487913265771</v>
      </c>
      <c r="AG134">
        <f t="shared" si="48"/>
        <v>557.50955069793872</v>
      </c>
      <c r="AH134">
        <f t="shared" si="49"/>
        <v>1011.1121538117411</v>
      </c>
      <c r="AI134">
        <f t="shared" si="50"/>
        <v>2048.3053940223294</v>
      </c>
      <c r="AJ134">
        <f t="shared" si="51"/>
        <v>1936.2149828080007</v>
      </c>
      <c r="AK134">
        <f t="shared" si="52"/>
        <v>1658.2558893917333</v>
      </c>
      <c r="AL134">
        <f t="shared" si="53"/>
        <v>2520.0077765078895</v>
      </c>
      <c r="AW134">
        <f t="shared" ref="AW134:BD134" si="120">IF(AW133+AN257/B$74-AW133/B$75&lt;0,0,AW133+AN257/B$74-AW133/B$75)</f>
        <v>8.0834525015489831</v>
      </c>
      <c r="AX134">
        <f t="shared" si="120"/>
        <v>10.678574147262971</v>
      </c>
      <c r="AY134">
        <f t="shared" si="120"/>
        <v>11.344724201867756</v>
      </c>
      <c r="AZ134">
        <f t="shared" si="120"/>
        <v>37.035095298408834</v>
      </c>
      <c r="BA134">
        <f t="shared" si="120"/>
        <v>93.781863344590491</v>
      </c>
      <c r="BB134">
        <f t="shared" si="120"/>
        <v>137.08868733013998</v>
      </c>
      <c r="BC134">
        <f t="shared" si="120"/>
        <v>142.95075161043945</v>
      </c>
      <c r="BD134">
        <f t="shared" si="120"/>
        <v>178.19153623873382</v>
      </c>
      <c r="BF134">
        <f t="shared" si="55"/>
        <v>6.4561499902268444</v>
      </c>
      <c r="BG134">
        <f t="shared" si="72"/>
        <v>8.5288404135828646</v>
      </c>
      <c r="BH134">
        <f t="shared" si="73"/>
        <v>9.0608859309780794</v>
      </c>
      <c r="BI134">
        <f t="shared" si="74"/>
        <v>29.579456315609484</v>
      </c>
      <c r="BJ134">
        <f t="shared" si="75"/>
        <v>74.902373212387971</v>
      </c>
      <c r="BK134">
        <f t="shared" si="76"/>
        <v>109.49379150640085</v>
      </c>
      <c r="BL134">
        <f t="shared" si="77"/>
        <v>109.74876217089054</v>
      </c>
      <c r="BM134">
        <f t="shared" si="78"/>
        <v>136.76966159542638</v>
      </c>
      <c r="BO134">
        <f t="shared" si="56"/>
        <v>5.1564181980946717</v>
      </c>
      <c r="BP134">
        <f t="shared" si="79"/>
        <v>6.8118411102308887</v>
      </c>
      <c r="BQ134">
        <f t="shared" si="80"/>
        <v>7.2367768989384533</v>
      </c>
      <c r="BR134">
        <f t="shared" si="81"/>
        <v>23.62461328600515</v>
      </c>
      <c r="BS134">
        <f t="shared" si="82"/>
        <v>59.823263229246265</v>
      </c>
      <c r="BT134">
        <f t="shared" si="83"/>
        <v>87.455753190195622</v>
      </c>
      <c r="BU134">
        <f t="shared" si="84"/>
        <v>84.252663816592644</v>
      </c>
      <c r="BV134">
        <f t="shared" si="85"/>
        <v>104.94776669701454</v>
      </c>
    </row>
    <row r="135" spans="1:74" hidden="1" x14ac:dyDescent="0.4">
      <c r="A135" s="9">
        <v>37</v>
      </c>
      <c r="B135" s="16">
        <f t="shared" si="108"/>
        <v>37091.125107267377</v>
      </c>
      <c r="C135" s="16">
        <f t="shared" si="109"/>
        <v>71276.735121446065</v>
      </c>
      <c r="D135" s="16">
        <f t="shared" si="110"/>
        <v>90228.022755646263</v>
      </c>
      <c r="E135" s="16">
        <f t="shared" si="111"/>
        <v>49760.217945600081</v>
      </c>
      <c r="F135" s="16">
        <f t="shared" si="112"/>
        <v>52168.39261734928</v>
      </c>
      <c r="G135" s="16">
        <f t="shared" si="113"/>
        <v>35101.763421909338</v>
      </c>
      <c r="H135" s="16">
        <f t="shared" si="114"/>
        <v>17302.211500284928</v>
      </c>
      <c r="I135" s="16">
        <f t="shared" si="115"/>
        <v>22197.088278731644</v>
      </c>
      <c r="J135" s="16">
        <f t="shared" si="24"/>
        <v>375125.55674823496</v>
      </c>
      <c r="L135">
        <v>37</v>
      </c>
      <c r="M135">
        <f t="shared" si="99"/>
        <v>37091.125107267377</v>
      </c>
      <c r="N135">
        <f t="shared" si="100"/>
        <v>71276.735121446065</v>
      </c>
      <c r="O135">
        <f t="shared" si="101"/>
        <v>90228.022755646263</v>
      </c>
      <c r="P135">
        <f t="shared" si="102"/>
        <v>49760.217945600081</v>
      </c>
      <c r="Q135">
        <f t="shared" si="103"/>
        <v>52168.39261734928</v>
      </c>
      <c r="R135">
        <f t="shared" si="104"/>
        <v>35101.763421909338</v>
      </c>
      <c r="S135">
        <f t="shared" si="105"/>
        <v>17302.211500284928</v>
      </c>
      <c r="T135">
        <f t="shared" si="106"/>
        <v>22197.088278731644</v>
      </c>
      <c r="V135">
        <f t="shared" si="38"/>
        <v>443.19819839960803</v>
      </c>
      <c r="W135">
        <f t="shared" si="39"/>
        <v>585.48309928668164</v>
      </c>
      <c r="X135">
        <f t="shared" si="40"/>
        <v>933.00999665268239</v>
      </c>
      <c r="Y135">
        <f t="shared" si="41"/>
        <v>1692.1284058046658</v>
      </c>
      <c r="Z135">
        <f t="shared" si="42"/>
        <v>3427.9043407022846</v>
      </c>
      <c r="AA135">
        <f t="shared" si="43"/>
        <v>3352.6802728373532</v>
      </c>
      <c r="AB135">
        <f t="shared" si="44"/>
        <v>2967.6168923609562</v>
      </c>
      <c r="AC135">
        <f t="shared" si="45"/>
        <v>4948.6276206515631</v>
      </c>
      <c r="AE135">
        <f t="shared" si="46"/>
        <v>304.87802907083653</v>
      </c>
      <c r="AF135">
        <f t="shared" si="47"/>
        <v>402.75645074681404</v>
      </c>
      <c r="AG135">
        <f t="shared" si="48"/>
        <v>641.82176261100335</v>
      </c>
      <c r="AH135">
        <f t="shared" si="49"/>
        <v>1164.0227220223276</v>
      </c>
      <c r="AI135">
        <f t="shared" si="50"/>
        <v>2358.070775130665</v>
      </c>
      <c r="AJ135">
        <f t="shared" si="51"/>
        <v>2229.0282573766017</v>
      </c>
      <c r="AK135">
        <f t="shared" si="52"/>
        <v>1909.0349667805658</v>
      </c>
      <c r="AL135">
        <f t="shared" si="53"/>
        <v>2901.125094896136</v>
      </c>
      <c r="AW135">
        <f t="shared" ref="AW135:BD135" si="121">IF(AW134+AN258/B$74-AW134/B$75&lt;0,0,AW134+AN258/B$74-AW134/B$75)</f>
        <v>9.3059225058634887</v>
      </c>
      <c r="AX135">
        <f t="shared" si="121"/>
        <v>12.293507442334082</v>
      </c>
      <c r="AY135">
        <f t="shared" si="121"/>
        <v>13.060400151141483</v>
      </c>
      <c r="AZ135">
        <f t="shared" si="121"/>
        <v>42.635956205373802</v>
      </c>
      <c r="BA135">
        <f t="shared" si="121"/>
        <v>107.96460455145908</v>
      </c>
      <c r="BB135">
        <f t="shared" si="121"/>
        <v>157.81957034651759</v>
      </c>
      <c r="BC135">
        <f t="shared" si="121"/>
        <v>164.57124319282789</v>
      </c>
      <c r="BD135">
        <f t="shared" si="121"/>
        <v>205.15789724204214</v>
      </c>
      <c r="BF135">
        <f t="shared" si="55"/>
        <v>7.4325314970201264</v>
      </c>
      <c r="BG135">
        <f t="shared" si="72"/>
        <v>9.8186806537909277</v>
      </c>
      <c r="BH135">
        <f t="shared" si="73"/>
        <v>10.431188893511884</v>
      </c>
      <c r="BI135">
        <f t="shared" si="74"/>
        <v>34.052839705289088</v>
      </c>
      <c r="BJ135">
        <f t="shared" si="75"/>
        <v>86.230067291709489</v>
      </c>
      <c r="BK135">
        <f t="shared" si="76"/>
        <v>126.05072900064434</v>
      </c>
      <c r="BL135">
        <f t="shared" si="77"/>
        <v>126.34975689066502</v>
      </c>
      <c r="BM135">
        <f t="shared" si="78"/>
        <v>157.4805989170801</v>
      </c>
      <c r="BO135">
        <f t="shared" si="56"/>
        <v>5.9362572733739745</v>
      </c>
      <c r="BP135">
        <f t="shared" si="79"/>
        <v>7.8420406922420742</v>
      </c>
      <c r="BQ135">
        <f t="shared" si="80"/>
        <v>8.3312423181622286</v>
      </c>
      <c r="BR135">
        <f t="shared" si="81"/>
        <v>27.197519103767746</v>
      </c>
      <c r="BS135">
        <f t="shared" si="82"/>
        <v>68.870729219131277</v>
      </c>
      <c r="BT135">
        <f t="shared" si="83"/>
        <v>100.67857617991876</v>
      </c>
      <c r="BU135">
        <f t="shared" si="84"/>
        <v>97.000712993741587</v>
      </c>
      <c r="BV135">
        <f t="shared" si="85"/>
        <v>120.85871414622046</v>
      </c>
    </row>
    <row r="136" spans="1:74" hidden="1" x14ac:dyDescent="0.4">
      <c r="A136" s="9">
        <v>38</v>
      </c>
      <c r="B136" s="16">
        <f t="shared" si="108"/>
        <v>42700.417435993848</v>
      </c>
      <c r="C136" s="16">
        <f t="shared" si="109"/>
        <v>82055.918615533708</v>
      </c>
      <c r="D136" s="16">
        <f t="shared" si="110"/>
        <v>103873.21023420672</v>
      </c>
      <c r="E136" s="16">
        <f t="shared" si="111"/>
        <v>57285.457689360861</v>
      </c>
      <c r="F136" s="16">
        <f t="shared" si="112"/>
        <v>60057.820712728157</v>
      </c>
      <c r="G136" s="16">
        <f t="shared" si="113"/>
        <v>40410.20450364695</v>
      </c>
      <c r="H136" s="16">
        <f t="shared" si="114"/>
        <v>19918.825635280129</v>
      </c>
      <c r="I136" s="16">
        <f t="shared" si="115"/>
        <v>25553.954824081007</v>
      </c>
      <c r="J136" s="16">
        <f t="shared" si="24"/>
        <v>431855.80965083127</v>
      </c>
      <c r="L136">
        <v>38</v>
      </c>
      <c r="M136">
        <f t="shared" si="99"/>
        <v>42700.417435993848</v>
      </c>
      <c r="N136">
        <f t="shared" si="100"/>
        <v>82055.918615533708</v>
      </c>
      <c r="O136">
        <f t="shared" si="101"/>
        <v>103873.21023420672</v>
      </c>
      <c r="P136">
        <f t="shared" si="102"/>
        <v>57285.457689360861</v>
      </c>
      <c r="Q136">
        <f t="shared" si="103"/>
        <v>60057.820712728157</v>
      </c>
      <c r="R136">
        <f t="shared" si="104"/>
        <v>40410.20450364695</v>
      </c>
      <c r="S136">
        <f t="shared" si="105"/>
        <v>19918.825635280129</v>
      </c>
      <c r="T136">
        <f t="shared" si="106"/>
        <v>25553.954824081007</v>
      </c>
      <c r="V136">
        <f t="shared" si="38"/>
        <v>510.2230799708168</v>
      </c>
      <c r="W136">
        <f t="shared" si="39"/>
        <v>674.02573220652891</v>
      </c>
      <c r="X136">
        <f t="shared" si="40"/>
        <v>1074.1091363969635</v>
      </c>
      <c r="Y136">
        <f t="shared" si="41"/>
        <v>1948.0290534423984</v>
      </c>
      <c r="Z136">
        <f t="shared" si="42"/>
        <v>3946.3064535778558</v>
      </c>
      <c r="AA136">
        <f t="shared" si="43"/>
        <v>3859.7062174243142</v>
      </c>
      <c r="AB136">
        <f t="shared" si="44"/>
        <v>3416.4097657303073</v>
      </c>
      <c r="AC136">
        <f t="shared" si="45"/>
        <v>5697.0100888005954</v>
      </c>
      <c r="AE136">
        <f t="shared" si="46"/>
        <v>350.98475218042705</v>
      </c>
      <c r="AF136">
        <f t="shared" si="47"/>
        <v>463.66533359343657</v>
      </c>
      <c r="AG136">
        <f t="shared" si="48"/>
        <v>738.88450729156307</v>
      </c>
      <c r="AH136">
        <f t="shared" si="49"/>
        <v>1340.0579499497735</v>
      </c>
      <c r="AI136">
        <f t="shared" si="50"/>
        <v>2714.6819636545379</v>
      </c>
      <c r="AJ136">
        <f t="shared" si="51"/>
        <v>2566.123862014827</v>
      </c>
      <c r="AK136">
        <f t="shared" si="52"/>
        <v>2197.7391283024908</v>
      </c>
      <c r="AL136">
        <f t="shared" si="53"/>
        <v>3339.8756361294422</v>
      </c>
      <c r="AW136">
        <f t="shared" ref="AW136:BD136" si="122">IF(AW135+AN259/B$74-AW135/B$75&lt;0,0,AW135+AN259/B$74-AW135/B$75)</f>
        <v>10.713264018771575</v>
      </c>
      <c r="AX136">
        <f t="shared" si="122"/>
        <v>14.152663625070421</v>
      </c>
      <c r="AY136">
        <f t="shared" si="122"/>
        <v>15.035534082926468</v>
      </c>
      <c r="AZ136">
        <f t="shared" si="122"/>
        <v>49.083823256979585</v>
      </c>
      <c r="BA136">
        <f t="shared" si="122"/>
        <v>124.29217119670439</v>
      </c>
      <c r="BB136">
        <f t="shared" si="122"/>
        <v>181.68585451612219</v>
      </c>
      <c r="BC136">
        <f t="shared" si="122"/>
        <v>189.46093805556859</v>
      </c>
      <c r="BD136">
        <f t="shared" si="122"/>
        <v>236.19932386269465</v>
      </c>
      <c r="BF136">
        <f t="shared" si="55"/>
        <v>8.5565661023261441</v>
      </c>
      <c r="BG136">
        <f t="shared" si="72"/>
        <v>11.30357672691682</v>
      </c>
      <c r="BH136">
        <f t="shared" si="73"/>
        <v>12.008715648089643</v>
      </c>
      <c r="BI136">
        <f t="shared" si="74"/>
        <v>39.202709605339919</v>
      </c>
      <c r="BJ136">
        <f t="shared" si="75"/>
        <v>99.270789647559241</v>
      </c>
      <c r="BK136">
        <f t="shared" si="76"/>
        <v>145.11203380816829</v>
      </c>
      <c r="BL136">
        <f t="shared" si="77"/>
        <v>145.46050004174646</v>
      </c>
      <c r="BM136">
        <f t="shared" si="78"/>
        <v>181.31924807956113</v>
      </c>
      <c r="BO136">
        <f t="shared" si="56"/>
        <v>6.8340218075616654</v>
      </c>
      <c r="BP136">
        <f t="shared" si="79"/>
        <v>9.028024669171387</v>
      </c>
      <c r="BQ136">
        <f t="shared" si="80"/>
        <v>9.5912102633720213</v>
      </c>
      <c r="BR136">
        <f t="shared" si="81"/>
        <v>31.310711464680548</v>
      </c>
      <c r="BS136">
        <f t="shared" si="82"/>
        <v>79.286332062678213</v>
      </c>
      <c r="BT136">
        <f t="shared" si="83"/>
        <v>115.9018678723541</v>
      </c>
      <c r="BU136">
        <f t="shared" si="84"/>
        <v>111.67523494220329</v>
      </c>
      <c r="BV136">
        <f t="shared" si="85"/>
        <v>139.16965653165028</v>
      </c>
    </row>
    <row r="137" spans="1:74" hidden="1" x14ac:dyDescent="0.4">
      <c r="A137" s="9">
        <v>39</v>
      </c>
      <c r="B137" s="16">
        <f t="shared" si="108"/>
        <v>49158.003267225715</v>
      </c>
      <c r="C137" s="16">
        <f t="shared" si="109"/>
        <v>94465.23845917829</v>
      </c>
      <c r="D137" s="16">
        <f t="shared" si="110"/>
        <v>119581.95995915822</v>
      </c>
      <c r="E137" s="16">
        <f t="shared" si="111"/>
        <v>65948.739739587952</v>
      </c>
      <c r="F137" s="16">
        <f t="shared" si="112"/>
        <v>69140.367333508053</v>
      </c>
      <c r="G137" s="16">
        <f t="shared" si="113"/>
        <v>46521.44134181345</v>
      </c>
      <c r="H137" s="16">
        <f t="shared" si="114"/>
        <v>22931.150430230213</v>
      </c>
      <c r="I137" s="16">
        <f t="shared" si="115"/>
        <v>29418.480430915606</v>
      </c>
      <c r="J137" s="16">
        <f t="shared" si="24"/>
        <v>497165.38096161745</v>
      </c>
      <c r="L137">
        <v>39</v>
      </c>
      <c r="M137">
        <f t="shared" si="99"/>
        <v>49158.003267225715</v>
      </c>
      <c r="N137">
        <f t="shared" si="100"/>
        <v>94465.23845917829</v>
      </c>
      <c r="O137">
        <f t="shared" si="101"/>
        <v>119581.95995915822</v>
      </c>
      <c r="P137">
        <f t="shared" si="102"/>
        <v>65948.739739587952</v>
      </c>
      <c r="Q137">
        <f t="shared" si="103"/>
        <v>69140.367333508053</v>
      </c>
      <c r="R137">
        <f t="shared" si="104"/>
        <v>46521.44134181345</v>
      </c>
      <c r="S137">
        <f t="shared" si="105"/>
        <v>22931.150430230213</v>
      </c>
      <c r="T137">
        <f t="shared" si="106"/>
        <v>29418.480430915606</v>
      </c>
      <c r="V137">
        <f t="shared" si="38"/>
        <v>587.38413693494897</v>
      </c>
      <c r="W137">
        <f t="shared" si="39"/>
        <v>775.95867087534327</v>
      </c>
      <c r="X137">
        <f t="shared" si="40"/>
        <v>1236.5467044190948</v>
      </c>
      <c r="Y137">
        <f t="shared" si="41"/>
        <v>2242.6295657693804</v>
      </c>
      <c r="Z137">
        <f t="shared" si="42"/>
        <v>4543.1065377290079</v>
      </c>
      <c r="AA137">
        <f t="shared" si="43"/>
        <v>4443.4097238471604</v>
      </c>
      <c r="AB137">
        <f t="shared" si="44"/>
        <v>3933.0735889343318</v>
      </c>
      <c r="AC137">
        <f t="shared" si="45"/>
        <v>6558.5701854904401</v>
      </c>
      <c r="AE137">
        <f t="shared" si="46"/>
        <v>404.06419477722363</v>
      </c>
      <c r="AF137">
        <f t="shared" si="47"/>
        <v>533.78546646446739</v>
      </c>
      <c r="AG137">
        <f t="shared" si="48"/>
        <v>850.6260503266966</v>
      </c>
      <c r="AH137">
        <f t="shared" si="49"/>
        <v>1542.7149844473154</v>
      </c>
      <c r="AI137">
        <f t="shared" si="50"/>
        <v>3125.2234602956441</v>
      </c>
      <c r="AJ137">
        <f t="shared" si="51"/>
        <v>2954.1985686376729</v>
      </c>
      <c r="AK137">
        <f t="shared" si="52"/>
        <v>2530.1038476009862</v>
      </c>
      <c r="AL137">
        <f t="shared" si="53"/>
        <v>3844.9758759875463</v>
      </c>
      <c r="AW137">
        <f t="shared" ref="AW137:BD137" si="123">IF(AW136+AN260/B$74-AW136/B$75&lt;0,0,AW136+AN260/B$74-AW136/B$75)</f>
        <v>12.333435941468711</v>
      </c>
      <c r="AX137">
        <f t="shared" si="123"/>
        <v>16.292977557083958</v>
      </c>
      <c r="AY137">
        <f t="shared" si="123"/>
        <v>17.309364926750529</v>
      </c>
      <c r="AZ137">
        <f t="shared" si="123"/>
        <v>56.506792779642915</v>
      </c>
      <c r="BA137">
        <f t="shared" si="123"/>
        <v>143.08893431493999</v>
      </c>
      <c r="BB137">
        <f t="shared" si="123"/>
        <v>209.16163844774792</v>
      </c>
      <c r="BC137">
        <f t="shared" si="123"/>
        <v>218.11434136442591</v>
      </c>
      <c r="BD137">
        <f t="shared" si="123"/>
        <v>271.93257315775031</v>
      </c>
      <c r="BF137">
        <f t="shared" si="55"/>
        <v>9.8505848521934034</v>
      </c>
      <c r="BG137">
        <f t="shared" si="72"/>
        <v>13.01302886580898</v>
      </c>
      <c r="BH137">
        <f t="shared" si="73"/>
        <v>13.824806708991739</v>
      </c>
      <c r="BI137">
        <f t="shared" si="74"/>
        <v>45.131377796323711</v>
      </c>
      <c r="BJ137">
        <f t="shared" si="75"/>
        <v>114.28361857704631</v>
      </c>
      <c r="BK137">
        <f t="shared" si="76"/>
        <v>167.05632623294062</v>
      </c>
      <c r="BL137">
        <f t="shared" si="77"/>
        <v>167.46071904865752</v>
      </c>
      <c r="BM137">
        <f t="shared" si="78"/>
        <v>208.75928597112789</v>
      </c>
      <c r="BO137">
        <f t="shared" si="56"/>
        <v>7.8675483844203526</v>
      </c>
      <c r="BP137">
        <f t="shared" si="79"/>
        <v>10.393355903818648</v>
      </c>
      <c r="BQ137">
        <f t="shared" si="80"/>
        <v>11.041713494202593</v>
      </c>
      <c r="BR137">
        <f t="shared" si="81"/>
        <v>36.045910349076166</v>
      </c>
      <c r="BS137">
        <f t="shared" si="82"/>
        <v>91.277006613606815</v>
      </c>
      <c r="BT137">
        <f t="shared" si="83"/>
        <v>133.42796743384261</v>
      </c>
      <c r="BU137">
        <f t="shared" si="84"/>
        <v>128.56786749197485</v>
      </c>
      <c r="BV137">
        <f t="shared" si="85"/>
        <v>160.24445230560571</v>
      </c>
    </row>
    <row r="138" spans="1:74" hidden="1" x14ac:dyDescent="0.4">
      <c r="A138" s="9">
        <v>40</v>
      </c>
      <c r="B138" s="16">
        <f t="shared" si="108"/>
        <v>56592.170061166762</v>
      </c>
      <c r="C138" s="16">
        <f t="shared" si="109"/>
        <v>108751.22023751383</v>
      </c>
      <c r="D138" s="16">
        <f t="shared" si="110"/>
        <v>137666.34453129288</v>
      </c>
      <c r="E138" s="16">
        <f t="shared" si="111"/>
        <v>75922.170279659884</v>
      </c>
      <c r="F138" s="16">
        <f t="shared" si="112"/>
        <v>79596.467841852806</v>
      </c>
      <c r="G138" s="16">
        <f t="shared" si="113"/>
        <v>53556.880770659562</v>
      </c>
      <c r="H138" s="16">
        <f t="shared" si="114"/>
        <v>26399.029224016405</v>
      </c>
      <c r="I138" s="16">
        <f t="shared" si="115"/>
        <v>33867.438399343278</v>
      </c>
      <c r="J138" s="16">
        <f t="shared" si="24"/>
        <v>572351.72134550533</v>
      </c>
      <c r="L138">
        <v>40</v>
      </c>
      <c r="M138">
        <f t="shared" si="99"/>
        <v>56592.170061166762</v>
      </c>
      <c r="N138">
        <f t="shared" si="100"/>
        <v>108751.22023751383</v>
      </c>
      <c r="O138">
        <f t="shared" si="101"/>
        <v>137666.34453129288</v>
      </c>
      <c r="P138">
        <f t="shared" si="102"/>
        <v>75922.170279659884</v>
      </c>
      <c r="Q138">
        <f t="shared" si="103"/>
        <v>79596.467841852806</v>
      </c>
      <c r="R138">
        <f t="shared" si="104"/>
        <v>53556.880770659562</v>
      </c>
      <c r="S138">
        <f t="shared" si="105"/>
        <v>26399.029224016405</v>
      </c>
      <c r="T138">
        <f t="shared" si="106"/>
        <v>33867.438399343278</v>
      </c>
      <c r="V138">
        <f t="shared" si="38"/>
        <v>676.21426354053619</v>
      </c>
      <c r="W138">
        <f t="shared" si="39"/>
        <v>893.30693181789854</v>
      </c>
      <c r="X138">
        <f t="shared" si="40"/>
        <v>1423.5497121619387</v>
      </c>
      <c r="Y138">
        <f t="shared" si="41"/>
        <v>2581.7825250172223</v>
      </c>
      <c r="Z138">
        <f t="shared" si="42"/>
        <v>5230.1607217847695</v>
      </c>
      <c r="AA138">
        <f t="shared" si="43"/>
        <v>5115.3867404327821</v>
      </c>
      <c r="AB138">
        <f t="shared" si="44"/>
        <v>4527.8724923217387</v>
      </c>
      <c r="AC138">
        <f t="shared" si="45"/>
        <v>7550.4238284162166</v>
      </c>
      <c r="AE138">
        <f t="shared" si="46"/>
        <v>465.17084216313208</v>
      </c>
      <c r="AF138">
        <f t="shared" si="47"/>
        <v>614.50986793475931</v>
      </c>
      <c r="AG138">
        <f t="shared" si="48"/>
        <v>979.26626835749585</v>
      </c>
      <c r="AH138">
        <f t="shared" si="49"/>
        <v>1776.0198448880037</v>
      </c>
      <c r="AI138">
        <f t="shared" si="50"/>
        <v>3597.8511527734317</v>
      </c>
      <c r="AJ138">
        <f t="shared" si="51"/>
        <v>3400.9619152005189</v>
      </c>
      <c r="AK138">
        <f t="shared" si="52"/>
        <v>2912.7319588737173</v>
      </c>
      <c r="AL138">
        <f t="shared" si="53"/>
        <v>4426.4603708810237</v>
      </c>
      <c r="AW138">
        <f t="shared" ref="AW138:BD138" si="124">IF(AW137+AN261/B$74-AW137/B$75&lt;0,0,AW137+AN261/B$74-AW137/B$75)</f>
        <v>14.198625179010062</v>
      </c>
      <c r="AX138">
        <f t="shared" si="124"/>
        <v>18.756969467464515</v>
      </c>
      <c r="AY138">
        <f t="shared" si="124"/>
        <v>19.927065405616936</v>
      </c>
      <c r="AZ138">
        <f t="shared" si="124"/>
        <v>65.052332095754878</v>
      </c>
      <c r="BA138">
        <f t="shared" si="124"/>
        <v>164.72831701105713</v>
      </c>
      <c r="BB138">
        <f t="shared" si="124"/>
        <v>240.79273571636432</v>
      </c>
      <c r="BC138">
        <f t="shared" si="124"/>
        <v>251.10071989820997</v>
      </c>
      <c r="BD138">
        <f t="shared" si="124"/>
        <v>313.0676025385344</v>
      </c>
      <c r="BF138">
        <f t="shared" si="55"/>
        <v>11.34029550575859</v>
      </c>
      <c r="BG138">
        <f t="shared" si="72"/>
        <v>14.980998080573968</v>
      </c>
      <c r="BH138">
        <f t="shared" si="73"/>
        <v>15.915541639647014</v>
      </c>
      <c r="BI138">
        <f t="shared" si="74"/>
        <v>51.956626786315226</v>
      </c>
      <c r="BJ138">
        <f t="shared" si="75"/>
        <v>131.56680801978251</v>
      </c>
      <c r="BK138">
        <f t="shared" si="76"/>
        <v>192.319513561825</v>
      </c>
      <c r="BL138">
        <f t="shared" si="77"/>
        <v>192.7875302065417</v>
      </c>
      <c r="BM138">
        <f t="shared" si="78"/>
        <v>240.3459295644391</v>
      </c>
      <c r="BO138">
        <f t="shared" si="56"/>
        <v>9.057370265084181</v>
      </c>
      <c r="BP138">
        <f t="shared" si="79"/>
        <v>11.965159681012846</v>
      </c>
      <c r="BQ138">
        <f t="shared" si="80"/>
        <v>12.71156942307608</v>
      </c>
      <c r="BR138">
        <f t="shared" si="81"/>
        <v>41.497190817424695</v>
      </c>
      <c r="BS138">
        <f t="shared" si="82"/>
        <v>105.08097379167052</v>
      </c>
      <c r="BT138">
        <f t="shared" si="83"/>
        <v>153.60498271330141</v>
      </c>
      <c r="BU138">
        <f t="shared" si="84"/>
        <v>148.01429327031616</v>
      </c>
      <c r="BV138">
        <f t="shared" si="85"/>
        <v>184.50186913836677</v>
      </c>
    </row>
    <row r="139" spans="1:74" hidden="1" x14ac:dyDescent="0.4">
      <c r="A139" s="9">
        <v>41</v>
      </c>
      <c r="B139" s="16">
        <f t="shared" si="108"/>
        <v>65150.606195741966</v>
      </c>
      <c r="C139" s="16">
        <f t="shared" si="109"/>
        <v>125197.67160974268</v>
      </c>
      <c r="D139" s="16">
        <f t="shared" si="110"/>
        <v>158485.63130326237</v>
      </c>
      <c r="E139" s="16">
        <f t="shared" si="111"/>
        <v>87403.883117929086</v>
      </c>
      <c r="F139" s="16">
        <f t="shared" si="112"/>
        <v>91633.844846939886</v>
      </c>
      <c r="G139" s="16">
        <f t="shared" si="113"/>
        <v>61656.289984820003</v>
      </c>
      <c r="H139" s="16">
        <f t="shared" si="114"/>
        <v>30391.355466044784</v>
      </c>
      <c r="I139" s="16">
        <f t="shared" si="115"/>
        <v>38989.212458707974</v>
      </c>
      <c r="J139" s="16">
        <f t="shared" si="24"/>
        <v>658908.49498318869</v>
      </c>
      <c r="L139">
        <v>41</v>
      </c>
      <c r="M139">
        <f t="shared" si="99"/>
        <v>65150.606195741966</v>
      </c>
      <c r="N139">
        <f t="shared" si="100"/>
        <v>125197.67160974268</v>
      </c>
      <c r="O139">
        <f t="shared" si="101"/>
        <v>158485.63130326237</v>
      </c>
      <c r="P139">
        <f t="shared" si="102"/>
        <v>87403.883117929086</v>
      </c>
      <c r="Q139">
        <f t="shared" si="103"/>
        <v>91633.844846939886</v>
      </c>
      <c r="R139">
        <f t="shared" si="104"/>
        <v>61656.289984820003</v>
      </c>
      <c r="S139">
        <f t="shared" si="105"/>
        <v>30391.355466044784</v>
      </c>
      <c r="T139">
        <f t="shared" si="106"/>
        <v>38989.212458707974</v>
      </c>
      <c r="V139">
        <f t="shared" si="38"/>
        <v>778.47817368117967</v>
      </c>
      <c r="W139">
        <f t="shared" si="39"/>
        <v>1028.4017748712399</v>
      </c>
      <c r="X139">
        <f t="shared" si="40"/>
        <v>1638.8331921096235</v>
      </c>
      <c r="Y139">
        <f t="shared" si="41"/>
        <v>2972.2255996111635</v>
      </c>
      <c r="Z139">
        <f t="shared" si="42"/>
        <v>6021.11813707694</v>
      </c>
      <c r="AA139">
        <f t="shared" si="43"/>
        <v>5888.9868719578135</v>
      </c>
      <c r="AB139">
        <f t="shared" si="44"/>
        <v>5212.6228500196321</v>
      </c>
      <c r="AC139">
        <f t="shared" si="45"/>
        <v>8692.2753632415915</v>
      </c>
      <c r="AE139">
        <f t="shared" si="46"/>
        <v>535.51864928893349</v>
      </c>
      <c r="AF139">
        <f t="shared" si="47"/>
        <v>707.44222256247235</v>
      </c>
      <c r="AG139">
        <f t="shared" si="48"/>
        <v>1127.3607496256436</v>
      </c>
      <c r="AH139">
        <f t="shared" si="49"/>
        <v>2044.6074049310769</v>
      </c>
      <c r="AI139">
        <f t="shared" si="50"/>
        <v>4141.954342443878</v>
      </c>
      <c r="AJ139">
        <f t="shared" si="51"/>
        <v>3915.2893627701983</v>
      </c>
      <c r="AK139">
        <f t="shared" si="52"/>
        <v>3353.2248316322693</v>
      </c>
      <c r="AL139">
        <f t="shared" si="53"/>
        <v>5095.8811117814221</v>
      </c>
      <c r="AW139">
        <f t="shared" ref="AW139:BD139" si="125">IF(AW138+AN262/B$74-AW138/B$75&lt;0,0,AW138+AN262/B$74-AW138/B$75)</f>
        <v>16.345886104077117</v>
      </c>
      <c r="AX139">
        <f t="shared" si="125"/>
        <v>21.593589710789395</v>
      </c>
      <c r="AY139">
        <f t="shared" si="125"/>
        <v>22.94063949164827</v>
      </c>
      <c r="AZ139">
        <f t="shared" si="125"/>
        <v>74.890209286864632</v>
      </c>
      <c r="BA139">
        <f t="shared" si="125"/>
        <v>189.64021333273769</v>
      </c>
      <c r="BB139">
        <f t="shared" si="125"/>
        <v>277.2075161699355</v>
      </c>
      <c r="BC139">
        <f t="shared" si="125"/>
        <v>289.07541294165526</v>
      </c>
      <c r="BD139">
        <f t="shared" si="125"/>
        <v>360.42167396593265</v>
      </c>
      <c r="BF139">
        <f t="shared" si="55"/>
        <v>13.055293309709471</v>
      </c>
      <c r="BG139">
        <f t="shared" si="72"/>
        <v>17.246580912708296</v>
      </c>
      <c r="BH139">
        <f t="shared" si="73"/>
        <v>18.322455899228963</v>
      </c>
      <c r="BI139">
        <f t="shared" si="74"/>
        <v>59.81404997197901</v>
      </c>
      <c r="BJ139">
        <f t="shared" si="75"/>
        <v>151.46371341454727</v>
      </c>
      <c r="BK139">
        <f t="shared" si="76"/>
        <v>221.40344685454858</v>
      </c>
      <c r="BL139">
        <f t="shared" si="77"/>
        <v>221.94412505237582</v>
      </c>
      <c r="BM139">
        <f t="shared" si="78"/>
        <v>276.70676605148674</v>
      </c>
      <c r="BO139">
        <f t="shared" si="56"/>
        <v>10.427125409488827</v>
      </c>
      <c r="BP139">
        <f t="shared" si="79"/>
        <v>13.77466272074952</v>
      </c>
      <c r="BQ139">
        <f t="shared" si="80"/>
        <v>14.63395275301864</v>
      </c>
      <c r="BR139">
        <f t="shared" si="81"/>
        <v>47.772852398759007</v>
      </c>
      <c r="BS139">
        <f t="shared" si="82"/>
        <v>120.97247432853774</v>
      </c>
      <c r="BT139">
        <f t="shared" si="83"/>
        <v>176.83370122241558</v>
      </c>
      <c r="BU139">
        <f t="shared" si="84"/>
        <v>170.40091173842893</v>
      </c>
      <c r="BV139">
        <f t="shared" si="85"/>
        <v>212.42389935140292</v>
      </c>
    </row>
    <row r="140" spans="1:74" hidden="1" x14ac:dyDescent="0.4">
      <c r="A140" s="9">
        <v>42</v>
      </c>
      <c r="B140" s="16">
        <f t="shared" si="108"/>
        <v>75003.334968157971</v>
      </c>
      <c r="C140" s="16">
        <f t="shared" si="109"/>
        <v>144131.32047868325</v>
      </c>
      <c r="D140" s="16">
        <f t="shared" si="110"/>
        <v>182453.41964378319</v>
      </c>
      <c r="E140" s="16">
        <f t="shared" si="111"/>
        <v>100621.97584648436</v>
      </c>
      <c r="F140" s="16">
        <f t="shared" si="112"/>
        <v>105491.6348564142</v>
      </c>
      <c r="G140" s="16">
        <f t="shared" si="113"/>
        <v>70980.573177346363</v>
      </c>
      <c r="H140" s="16">
        <f t="shared" si="114"/>
        <v>34987.441364821767</v>
      </c>
      <c r="I140" s="16">
        <f t="shared" si="115"/>
        <v>44885.552613266031</v>
      </c>
      <c r="J140" s="16">
        <f t="shared" si="24"/>
        <v>758555.25294895715</v>
      </c>
      <c r="L140">
        <v>42</v>
      </c>
      <c r="M140">
        <f t="shared" si="99"/>
        <v>75003.334968157971</v>
      </c>
      <c r="N140">
        <f t="shared" si="100"/>
        <v>144131.32047868325</v>
      </c>
      <c r="O140">
        <f t="shared" si="101"/>
        <v>182453.41964378319</v>
      </c>
      <c r="P140">
        <f t="shared" si="102"/>
        <v>100621.97584648436</v>
      </c>
      <c r="Q140">
        <f t="shared" si="103"/>
        <v>105491.6348564142</v>
      </c>
      <c r="R140">
        <f t="shared" si="104"/>
        <v>70980.573177346363</v>
      </c>
      <c r="S140">
        <f t="shared" si="105"/>
        <v>34987.441364821767</v>
      </c>
      <c r="T140">
        <f t="shared" si="106"/>
        <v>44885.552613266031</v>
      </c>
      <c r="V140">
        <f t="shared" si="38"/>
        <v>896.20745899413237</v>
      </c>
      <c r="W140">
        <f t="shared" si="39"/>
        <v>1183.9270163788428</v>
      </c>
      <c r="X140">
        <f t="shared" si="40"/>
        <v>1886.6740012383684</v>
      </c>
      <c r="Y140">
        <f t="shared" si="41"/>
        <v>3421.7153958072881</v>
      </c>
      <c r="Z140">
        <f t="shared" si="42"/>
        <v>6931.6920735444701</v>
      </c>
      <c r="AA140">
        <f t="shared" si="43"/>
        <v>6779.5785849668637</v>
      </c>
      <c r="AB140">
        <f t="shared" si="44"/>
        <v>6000.9280261120357</v>
      </c>
      <c r="AC140">
        <f t="shared" si="45"/>
        <v>10006.809014437989</v>
      </c>
      <c r="AE140">
        <f t="shared" si="46"/>
        <v>616.50515741968218</v>
      </c>
      <c r="AF140">
        <f t="shared" si="47"/>
        <v>814.42873999872825</v>
      </c>
      <c r="AG140">
        <f t="shared" si="48"/>
        <v>1297.8515637869702</v>
      </c>
      <c r="AH140">
        <f t="shared" si="49"/>
        <v>2353.8134698244394</v>
      </c>
      <c r="AI140">
        <f t="shared" si="50"/>
        <v>4768.3422739882317</v>
      </c>
      <c r="AJ140">
        <f t="shared" si="51"/>
        <v>4507.3986155264829</v>
      </c>
      <c r="AK140">
        <f t="shared" si="52"/>
        <v>3860.3333821015503</v>
      </c>
      <c r="AL140">
        <f t="shared" si="53"/>
        <v>5866.5370228086013</v>
      </c>
      <c r="AW140">
        <f t="shared" ref="AW140:BD140" si="126">IF(AW139+AN263/B$74-AW139/B$75&lt;0,0,AW139+AN263/B$74-AW139/B$75)</f>
        <v>18.817876709536595</v>
      </c>
      <c r="AX140">
        <f t="shared" si="126"/>
        <v>24.859191255015475</v>
      </c>
      <c r="AY140">
        <f t="shared" si="126"/>
        <v>26.409955559649166</v>
      </c>
      <c r="AZ140">
        <f t="shared" si="126"/>
        <v>86.215865945627684</v>
      </c>
      <c r="BA140">
        <f t="shared" si="126"/>
        <v>218.31952889819544</v>
      </c>
      <c r="BB140">
        <f t="shared" si="126"/>
        <v>319.12938775115947</v>
      </c>
      <c r="BC140">
        <f t="shared" si="126"/>
        <v>332.79285279232124</v>
      </c>
      <c r="BD140">
        <f t="shared" si="126"/>
        <v>414.93559014211866</v>
      </c>
      <c r="BF140">
        <f t="shared" si="55"/>
        <v>15.029648986330059</v>
      </c>
      <c r="BG140">
        <f t="shared" si="72"/>
        <v>19.854786191556958</v>
      </c>
      <c r="BH140">
        <f t="shared" si="73"/>
        <v>21.093366054680544</v>
      </c>
      <c r="BI140">
        <f t="shared" si="74"/>
        <v>68.859745560910383</v>
      </c>
      <c r="BJ140">
        <f t="shared" si="75"/>
        <v>174.36961336546153</v>
      </c>
      <c r="BK140">
        <f t="shared" si="76"/>
        <v>254.88588844378071</v>
      </c>
      <c r="BL140">
        <f t="shared" si="77"/>
        <v>255.50976899701556</v>
      </c>
      <c r="BM140">
        <f t="shared" si="78"/>
        <v>318.5642200087097</v>
      </c>
      <c r="BO140">
        <f t="shared" si="56"/>
        <v>12.004026149621215</v>
      </c>
      <c r="BP140">
        <f t="shared" si="79"/>
        <v>15.857813635924787</v>
      </c>
      <c r="BQ140">
        <f t="shared" si="80"/>
        <v>16.847054640744833</v>
      </c>
      <c r="BR140">
        <f t="shared" si="81"/>
        <v>54.99757094269102</v>
      </c>
      <c r="BS140">
        <f t="shared" si="82"/>
        <v>139.26721778014343</v>
      </c>
      <c r="BT140">
        <f t="shared" si="83"/>
        <v>203.5755486016954</v>
      </c>
      <c r="BU140">
        <f t="shared" si="84"/>
        <v>196.17251839540239</v>
      </c>
      <c r="BV140">
        <f t="shared" si="85"/>
        <v>244.56533270144485</v>
      </c>
    </row>
    <row r="141" spans="1:74" hidden="1" x14ac:dyDescent="0.4">
      <c r="A141" s="9">
        <v>43</v>
      </c>
      <c r="B141" s="16">
        <f t="shared" si="108"/>
        <v>86346.092305636485</v>
      </c>
      <c r="C141" s="16">
        <f t="shared" si="109"/>
        <v>165928.30582092318</v>
      </c>
      <c r="D141" s="16">
        <f t="shared" si="110"/>
        <v>210045.85757059226</v>
      </c>
      <c r="E141" s="16">
        <f t="shared" si="111"/>
        <v>115839.04126535992</v>
      </c>
      <c r="F141" s="16">
        <f t="shared" si="112"/>
        <v>121445.13900150571</v>
      </c>
      <c r="G141" s="16">
        <f t="shared" si="113"/>
        <v>81714.968088820373</v>
      </c>
      <c r="H141" s="16">
        <f t="shared" si="114"/>
        <v>40278.593517308218</v>
      </c>
      <c r="I141" s="16">
        <f t="shared" si="115"/>
        <v>51673.596524474058</v>
      </c>
      <c r="J141" s="16">
        <f t="shared" si="24"/>
        <v>873271.5940946202</v>
      </c>
      <c r="L141">
        <v>43</v>
      </c>
      <c r="M141">
        <f t="shared" si="99"/>
        <v>86346.092305636485</v>
      </c>
      <c r="N141">
        <f t="shared" si="100"/>
        <v>165928.30582092318</v>
      </c>
      <c r="O141">
        <f t="shared" si="101"/>
        <v>210045.85757059226</v>
      </c>
      <c r="P141">
        <f t="shared" si="102"/>
        <v>115839.04126535992</v>
      </c>
      <c r="Q141">
        <f t="shared" si="103"/>
        <v>121445.13900150571</v>
      </c>
      <c r="R141">
        <f t="shared" si="104"/>
        <v>81714.968088820373</v>
      </c>
      <c r="S141">
        <f t="shared" si="105"/>
        <v>40278.593517308218</v>
      </c>
      <c r="T141">
        <f t="shared" si="106"/>
        <v>51673.596524474058</v>
      </c>
      <c r="V141">
        <f t="shared" si="38"/>
        <v>1031.7409487950563</v>
      </c>
      <c r="W141">
        <f t="shared" si="39"/>
        <v>1362.9723463290265</v>
      </c>
      <c r="X141">
        <f t="shared" si="40"/>
        <v>2171.9957857630193</v>
      </c>
      <c r="Y141">
        <f t="shared" si="41"/>
        <v>3939.1815517125442</v>
      </c>
      <c r="Z141">
        <f t="shared" si="42"/>
        <v>7979.9721425446924</v>
      </c>
      <c r="AA141">
        <f t="shared" si="43"/>
        <v>7804.8545201665493</v>
      </c>
      <c r="AB141">
        <f t="shared" si="44"/>
        <v>6908.4486214132548</v>
      </c>
      <c r="AC141">
        <f t="shared" si="45"/>
        <v>11520.139534655311</v>
      </c>
      <c r="AE141">
        <f t="shared" si="46"/>
        <v>709.73925794449895</v>
      </c>
      <c r="AF141">
        <f t="shared" si="47"/>
        <v>937.59483212543319</v>
      </c>
      <c r="AG141">
        <f t="shared" si="48"/>
        <v>1494.1257096041031</v>
      </c>
      <c r="AH141">
        <f t="shared" si="49"/>
        <v>2709.780778485389</v>
      </c>
      <c r="AI141">
        <f t="shared" si="50"/>
        <v>5489.4588738403108</v>
      </c>
      <c r="AJ141">
        <f t="shared" si="51"/>
        <v>5189.0526063585967</v>
      </c>
      <c r="AK141">
        <f t="shared" si="52"/>
        <v>4444.1319213771367</v>
      </c>
      <c r="AL141">
        <f t="shared" si="53"/>
        <v>6753.7381638720417</v>
      </c>
      <c r="AW141">
        <f t="shared" ref="AW141:BD141" si="127">IF(AW140+AN264/B$74-AW140/B$75&lt;0,0,AW140+AN264/B$74-AW140/B$75)</f>
        <v>21.663706076739949</v>
      </c>
      <c r="AX141">
        <f t="shared" si="127"/>
        <v>28.618649222055701</v>
      </c>
      <c r="AY141">
        <f t="shared" si="127"/>
        <v>30.403935766783601</v>
      </c>
      <c r="AZ141">
        <f t="shared" si="127"/>
        <v>99.254299931253342</v>
      </c>
      <c r="BA141">
        <f t="shared" si="127"/>
        <v>251.33601297674309</v>
      </c>
      <c r="BB141">
        <f t="shared" si="127"/>
        <v>367.39116670517819</v>
      </c>
      <c r="BC141">
        <f t="shared" si="127"/>
        <v>383.12155359775051</v>
      </c>
      <c r="BD141">
        <f t="shared" si="127"/>
        <v>477.69238514957033</v>
      </c>
      <c r="BF141">
        <f t="shared" si="55"/>
        <v>17.302585620253986</v>
      </c>
      <c r="BG141">
        <f t="shared" si="72"/>
        <v>22.857429229632068</v>
      </c>
      <c r="BH141">
        <f t="shared" si="73"/>
        <v>24.283319757661715</v>
      </c>
      <c r="BI141">
        <f t="shared" si="74"/>
        <v>79.273417791740769</v>
      </c>
      <c r="BJ141">
        <f t="shared" si="75"/>
        <v>200.7395626851019</v>
      </c>
      <c r="BK141">
        <f t="shared" si="76"/>
        <v>293.43198802820791</v>
      </c>
      <c r="BL141">
        <f t="shared" si="77"/>
        <v>294.15131089466843</v>
      </c>
      <c r="BM141">
        <f t="shared" si="78"/>
        <v>366.74990507541418</v>
      </c>
      <c r="BO141">
        <f t="shared" si="56"/>
        <v>13.819399851646523</v>
      </c>
      <c r="BP141">
        <f t="shared" si="79"/>
        <v>18.255997169304088</v>
      </c>
      <c r="BQ141">
        <f t="shared" si="80"/>
        <v>19.394841489106263</v>
      </c>
      <c r="BR141">
        <f t="shared" si="81"/>
        <v>63.314875713622641</v>
      </c>
      <c r="BS141">
        <f t="shared" si="82"/>
        <v>160.3286551313343</v>
      </c>
      <c r="BT141">
        <f t="shared" si="83"/>
        <v>234.36175250694657</v>
      </c>
      <c r="BU141">
        <f t="shared" si="84"/>
        <v>225.841143696209</v>
      </c>
      <c r="BV141">
        <f t="shared" si="85"/>
        <v>281.5647763550773</v>
      </c>
    </row>
    <row r="142" spans="1:74" hidden="1" x14ac:dyDescent="0.4">
      <c r="A142" s="9">
        <v>44</v>
      </c>
      <c r="B142" s="16">
        <f t="shared" si="108"/>
        <v>99404.215287476589</v>
      </c>
      <c r="C142" s="16">
        <f t="shared" si="109"/>
        <v>191021.65012547548</v>
      </c>
      <c r="D142" s="16">
        <f t="shared" si="110"/>
        <v>241811.10098513204</v>
      </c>
      <c r="E142" s="16">
        <f t="shared" si="111"/>
        <v>133357.38409420822</v>
      </c>
      <c r="F142" s="16">
        <f t="shared" si="112"/>
        <v>139811.29221449606</v>
      </c>
      <c r="G142" s="16">
        <f t="shared" si="113"/>
        <v>94072.725970717031</v>
      </c>
      <c r="H142" s="16">
        <f t="shared" si="114"/>
        <v>46369.926820763627</v>
      </c>
      <c r="I142" s="16">
        <f t="shared" si="115"/>
        <v>59488.196587000813</v>
      </c>
      <c r="J142" s="16">
        <f t="shared" si="24"/>
        <v>1005336.4920852699</v>
      </c>
      <c r="L142">
        <v>44</v>
      </c>
      <c r="M142">
        <f t="shared" si="99"/>
        <v>99404.215287476589</v>
      </c>
      <c r="N142">
        <f t="shared" si="100"/>
        <v>191021.65012547548</v>
      </c>
      <c r="O142">
        <f t="shared" si="101"/>
        <v>241811.10098513204</v>
      </c>
      <c r="P142">
        <f t="shared" si="102"/>
        <v>133357.38409420822</v>
      </c>
      <c r="Q142">
        <f t="shared" si="103"/>
        <v>139811.29221449606</v>
      </c>
      <c r="R142">
        <f t="shared" si="104"/>
        <v>94072.725970717031</v>
      </c>
      <c r="S142">
        <f t="shared" si="105"/>
        <v>46369.926820763627</v>
      </c>
      <c r="T142">
        <f t="shared" si="106"/>
        <v>59488.196587000813</v>
      </c>
      <c r="V142">
        <f t="shared" si="38"/>
        <v>1187.7711736463393</v>
      </c>
      <c r="W142">
        <f t="shared" si="39"/>
        <v>1569.0947086450369</v>
      </c>
      <c r="X142">
        <f t="shared" si="40"/>
        <v>2500.4667951035249</v>
      </c>
      <c r="Y142">
        <f t="shared" si="41"/>
        <v>4534.9041349458139</v>
      </c>
      <c r="Z142">
        <f t="shared" si="42"/>
        <v>9186.7836480513452</v>
      </c>
      <c r="AA142">
        <f t="shared" si="43"/>
        <v>8985.1829772705623</v>
      </c>
      <c r="AB142">
        <f t="shared" si="44"/>
        <v>7953.213589614018</v>
      </c>
      <c r="AC142">
        <f t="shared" si="45"/>
        <v>13262.331005347869</v>
      </c>
      <c r="AE142">
        <f t="shared" si="46"/>
        <v>817.07315489468488</v>
      </c>
      <c r="AF142">
        <f t="shared" si="47"/>
        <v>1079.3873368599643</v>
      </c>
      <c r="AG142">
        <f t="shared" si="48"/>
        <v>1720.0824016570753</v>
      </c>
      <c r="AH142">
        <f t="shared" si="49"/>
        <v>3119.5810362277743</v>
      </c>
      <c r="AI142">
        <f t="shared" si="50"/>
        <v>6319.629963408438</v>
      </c>
      <c r="AJ142">
        <f t="shared" si="51"/>
        <v>5973.7931805009821</v>
      </c>
      <c r="AK142">
        <f t="shared" si="52"/>
        <v>5116.2182941142601</v>
      </c>
      <c r="AL142">
        <f t="shared" si="53"/>
        <v>7775.1098861827422</v>
      </c>
      <c r="AW142">
        <f t="shared" ref="AW142:BD142" si="128">IF(AW141+AN265/B$74-AW141/B$75&lt;0,0,AW141+AN265/B$74-AW141/B$75)</f>
        <v>24.939909997309329</v>
      </c>
      <c r="AX142">
        <f t="shared" si="128"/>
        <v>32.946649724396707</v>
      </c>
      <c r="AY142">
        <f t="shared" si="128"/>
        <v>35.001925289306953</v>
      </c>
      <c r="AZ142">
        <f t="shared" si="128"/>
        <v>114.26453527216205</v>
      </c>
      <c r="BA142">
        <f t="shared" si="128"/>
        <v>289.34557736881101</v>
      </c>
      <c r="BB142">
        <f t="shared" si="128"/>
        <v>422.95162157800701</v>
      </c>
      <c r="BC142">
        <f t="shared" si="128"/>
        <v>441.06136633765516</v>
      </c>
      <c r="BD142">
        <f t="shared" si="128"/>
        <v>549.93884077559676</v>
      </c>
      <c r="BF142">
        <f t="shared" si="55"/>
        <v>19.919257894145563</v>
      </c>
      <c r="BG142">
        <f t="shared" si="72"/>
        <v>26.314161225086252</v>
      </c>
      <c r="BH142">
        <f t="shared" si="73"/>
        <v>27.955689363134844</v>
      </c>
      <c r="BI142">
        <f t="shared" si="74"/>
        <v>91.261947075448319</v>
      </c>
      <c r="BJ142">
        <f t="shared" si="75"/>
        <v>231.09743286008666</v>
      </c>
      <c r="BK142">
        <f t="shared" si="76"/>
        <v>337.80749523439005</v>
      </c>
      <c r="BL142">
        <f t="shared" si="77"/>
        <v>338.63643224620949</v>
      </c>
      <c r="BM142">
        <f t="shared" si="78"/>
        <v>422.22114511249225</v>
      </c>
      <c r="BO142">
        <f t="shared" si="56"/>
        <v>15.909311312811001</v>
      </c>
      <c r="BP142">
        <f t="shared" si="79"/>
        <v>21.016856405500874</v>
      </c>
      <c r="BQ142">
        <f t="shared" si="80"/>
        <v>22.327928450239533</v>
      </c>
      <c r="BR142">
        <f t="shared" si="81"/>
        <v>72.890000960493524</v>
      </c>
      <c r="BS142">
        <f t="shared" si="82"/>
        <v>184.57519966359484</v>
      </c>
      <c r="BT142">
        <f t="shared" si="83"/>
        <v>269.80389381970338</v>
      </c>
      <c r="BU142">
        <f t="shared" si="84"/>
        <v>259.99622729543876</v>
      </c>
      <c r="BV142">
        <f t="shared" si="85"/>
        <v>324.15734071524571</v>
      </c>
    </row>
    <row r="143" spans="1:74" hidden="1" x14ac:dyDescent="0.4">
      <c r="A143" s="9">
        <v>45</v>
      </c>
      <c r="B143" s="16">
        <f t="shared" si="108"/>
        <v>114437.11872846354</v>
      </c>
      <c r="C143" s="16">
        <f t="shared" si="109"/>
        <v>219909.86188963035</v>
      </c>
      <c r="D143" s="16">
        <f t="shared" si="110"/>
        <v>278380.20342767407</v>
      </c>
      <c r="E143" s="16">
        <f t="shared" si="111"/>
        <v>153525.02660748712</v>
      </c>
      <c r="F143" s="16">
        <f t="shared" si="112"/>
        <v>160954.95951011145</v>
      </c>
      <c r="G143" s="16">
        <f t="shared" si="113"/>
        <v>108299.34806977383</v>
      </c>
      <c r="H143" s="16">
        <f t="shared" si="114"/>
        <v>53382.45270255077</v>
      </c>
      <c r="I143" s="16">
        <f t="shared" si="115"/>
        <v>68484.598928537118</v>
      </c>
      <c r="J143" s="16">
        <f t="shared" si="24"/>
        <v>1157373.5698642284</v>
      </c>
      <c r="L143">
        <v>45</v>
      </c>
      <c r="M143">
        <f t="shared" si="99"/>
        <v>114437.11872846354</v>
      </c>
      <c r="N143">
        <f t="shared" si="100"/>
        <v>219909.86188963035</v>
      </c>
      <c r="O143">
        <f t="shared" si="101"/>
        <v>278380.20342767407</v>
      </c>
      <c r="P143">
        <f t="shared" si="102"/>
        <v>153525.02660748712</v>
      </c>
      <c r="Q143">
        <f t="shared" si="103"/>
        <v>160954.95951011145</v>
      </c>
      <c r="R143">
        <f t="shared" si="104"/>
        <v>108299.34806977383</v>
      </c>
      <c r="S143">
        <f t="shared" si="105"/>
        <v>53382.45270255077</v>
      </c>
      <c r="T143">
        <f t="shared" si="106"/>
        <v>68484.598928537118</v>
      </c>
      <c r="V143">
        <f t="shared" si="38"/>
        <v>1367.3978556120489</v>
      </c>
      <c r="W143">
        <f t="shared" si="39"/>
        <v>1806.3889640179846</v>
      </c>
      <c r="X143">
        <f t="shared" si="40"/>
        <v>2878.612488260087</v>
      </c>
      <c r="Y143">
        <f t="shared" si="41"/>
        <v>5220.7178681518344</v>
      </c>
      <c r="Z143">
        <f t="shared" si="42"/>
        <v>10576.101305568134</v>
      </c>
      <c r="AA143">
        <f t="shared" si="43"/>
        <v>10344.012554943682</v>
      </c>
      <c r="AB143">
        <f t="shared" si="44"/>
        <v>9155.9784034929726</v>
      </c>
      <c r="AC143">
        <f t="shared" si="45"/>
        <v>15267.994095272634</v>
      </c>
      <c r="AE143">
        <f t="shared" si="46"/>
        <v>940.63916114523636</v>
      </c>
      <c r="AF143">
        <f t="shared" si="47"/>
        <v>1242.6231274549884</v>
      </c>
      <c r="AG143">
        <f t="shared" si="48"/>
        <v>1980.2105328058919</v>
      </c>
      <c r="AH143">
        <f t="shared" si="49"/>
        <v>3591.3554024671212</v>
      </c>
      <c r="AI143">
        <f t="shared" si="50"/>
        <v>7275.3478582894068</v>
      </c>
      <c r="AJ143">
        <f t="shared" si="51"/>
        <v>6877.2101195318564</v>
      </c>
      <c r="AK143">
        <f t="shared" si="52"/>
        <v>5889.9442837960123</v>
      </c>
      <c r="AL143">
        <f t="shared" si="53"/>
        <v>8950.9429831466987</v>
      </c>
      <c r="AW143">
        <f t="shared" ref="AW143:BD143" si="129">IF(AW142+AN266/B$74-AW142/B$75&lt;0,0,AW142+AN266/B$74-AW142/B$75)</f>
        <v>28.711574131604834</v>
      </c>
      <c r="AX143">
        <f t="shared" si="129"/>
        <v>37.929173603757555</v>
      </c>
      <c r="AY143">
        <f t="shared" si="129"/>
        <v>40.295268619704416</v>
      </c>
      <c r="AZ143">
        <f t="shared" si="129"/>
        <v>131.54476802177714</v>
      </c>
      <c r="BA143">
        <f t="shared" si="129"/>
        <v>333.10332696360541</v>
      </c>
      <c r="BB143">
        <f t="shared" si="129"/>
        <v>486.91451961096408</v>
      </c>
      <c r="BC143">
        <f t="shared" si="129"/>
        <v>507.76334278022256</v>
      </c>
      <c r="BD143">
        <f t="shared" si="129"/>
        <v>633.11025591689372</v>
      </c>
      <c r="BF143">
        <f t="shared" si="55"/>
        <v>22.931649156043818</v>
      </c>
      <c r="BG143">
        <f t="shared" si="72"/>
        <v>30.293654324672524</v>
      </c>
      <c r="BH143">
        <f t="shared" si="73"/>
        <v>32.183430918838113</v>
      </c>
      <c r="BI143">
        <f t="shared" si="74"/>
        <v>105.06349999347657</v>
      </c>
      <c r="BJ143">
        <f t="shared" si="75"/>
        <v>266.04631956532126</v>
      </c>
      <c r="BK143">
        <f t="shared" si="76"/>
        <v>388.89397104056025</v>
      </c>
      <c r="BL143">
        <f t="shared" si="77"/>
        <v>389.8488992919323</v>
      </c>
      <c r="BM143">
        <f t="shared" si="78"/>
        <v>486.07999294404453</v>
      </c>
      <c r="BO143">
        <f t="shared" si="56"/>
        <v>18.315279261611735</v>
      </c>
      <c r="BP143">
        <f t="shared" si="79"/>
        <v>24.195239297252101</v>
      </c>
      <c r="BQ143">
        <f t="shared" si="80"/>
        <v>25.704584997976717</v>
      </c>
      <c r="BR143">
        <f t="shared" si="81"/>
        <v>83.913168629466398</v>
      </c>
      <c r="BS143">
        <f t="shared" si="82"/>
        <v>212.48853958148993</v>
      </c>
      <c r="BT143">
        <f t="shared" si="83"/>
        <v>310.60605466851536</v>
      </c>
      <c r="BU143">
        <f t="shared" si="84"/>
        <v>299.31632977082415</v>
      </c>
      <c r="BV143">
        <f t="shared" si="85"/>
        <v>373.18924291386895</v>
      </c>
    </row>
    <row r="144" spans="1:74" hidden="1" x14ac:dyDescent="0.4">
      <c r="A144" s="9">
        <v>46</v>
      </c>
      <c r="B144" s="16">
        <f t="shared" si="108"/>
        <v>131743.44875616496</v>
      </c>
      <c r="C144" s="16">
        <f t="shared" si="109"/>
        <v>253166.83907059784</v>
      </c>
      <c r="D144" s="16">
        <f t="shared" si="110"/>
        <v>320479.65269054408</v>
      </c>
      <c r="E144" s="16">
        <f t="shared" si="111"/>
        <v>176742.62250209571</v>
      </c>
      <c r="F144" s="16">
        <f t="shared" si="112"/>
        <v>185296.1844538016</v>
      </c>
      <c r="G144" s="16">
        <f t="shared" si="113"/>
        <v>124677.46279606005</v>
      </c>
      <c r="H144" s="16">
        <f t="shared" si="114"/>
        <v>61455.483153016998</v>
      </c>
      <c r="I144" s="16">
        <f t="shared" si="115"/>
        <v>78841.527554853848</v>
      </c>
      <c r="J144" s="16">
        <f t="shared" si="24"/>
        <v>1332403.220977135</v>
      </c>
      <c r="L144">
        <v>46</v>
      </c>
      <c r="M144">
        <f t="shared" si="99"/>
        <v>131743.44875616496</v>
      </c>
      <c r="N144">
        <f t="shared" si="100"/>
        <v>253166.83907059784</v>
      </c>
      <c r="O144">
        <f t="shared" si="101"/>
        <v>320479.65269054408</v>
      </c>
      <c r="P144">
        <f t="shared" si="102"/>
        <v>176742.62250209571</v>
      </c>
      <c r="Q144">
        <f t="shared" si="103"/>
        <v>185296.1844538016</v>
      </c>
      <c r="R144">
        <f t="shared" si="104"/>
        <v>124677.46279606005</v>
      </c>
      <c r="S144">
        <f t="shared" si="105"/>
        <v>61455.483153016998</v>
      </c>
      <c r="T144">
        <f t="shared" si="106"/>
        <v>78841.527554853848</v>
      </c>
      <c r="V144">
        <f t="shared" si="38"/>
        <v>1574.1894878458365</v>
      </c>
      <c r="W144">
        <f t="shared" si="39"/>
        <v>2079.5692390822446</v>
      </c>
      <c r="X144">
        <f t="shared" si="40"/>
        <v>3313.9451696539909</v>
      </c>
      <c r="Y144">
        <f t="shared" si="41"/>
        <v>6010.2472395460773</v>
      </c>
      <c r="Z144">
        <f t="shared" si="42"/>
        <v>12175.525527766727</v>
      </c>
      <c r="AA144">
        <f t="shared" si="43"/>
        <v>11908.337984482954</v>
      </c>
      <c r="AB144">
        <f t="shared" si="44"/>
        <v>10540.637386588192</v>
      </c>
      <c r="AC144">
        <f t="shared" si="45"/>
        <v>17576.973642125624</v>
      </c>
      <c r="AE144">
        <f t="shared" si="46"/>
        <v>1082.8920593008406</v>
      </c>
      <c r="AF144">
        <f t="shared" si="47"/>
        <v>1430.5450729759871</v>
      </c>
      <c r="AG144">
        <f t="shared" si="48"/>
        <v>2279.6778512906235</v>
      </c>
      <c r="AH144">
        <f t="shared" si="49"/>
        <v>4134.4762243620262</v>
      </c>
      <c r="AI144">
        <f t="shared" si="50"/>
        <v>8375.5990073823159</v>
      </c>
      <c r="AJ144">
        <f t="shared" si="51"/>
        <v>7917.2508501554048</v>
      </c>
      <c r="AK144">
        <f t="shared" si="52"/>
        <v>6780.6808618951836</v>
      </c>
      <c r="AL144">
        <f t="shared" si="53"/>
        <v>10304.596792887969</v>
      </c>
      <c r="AW144">
        <f t="shared" ref="AW144:BD144" si="130">IF(AW143+AN267/B$74-AW143/B$75&lt;0,0,AW143+AN267/B$74-AW143/B$75)</f>
        <v>33.053627017703612</v>
      </c>
      <c r="AX144">
        <f t="shared" si="130"/>
        <v>43.66520454927965</v>
      </c>
      <c r="AY144">
        <f t="shared" si="130"/>
        <v>46.389124240588586</v>
      </c>
      <c r="AZ144">
        <f t="shared" si="130"/>
        <v>151.43829030035602</v>
      </c>
      <c r="BA144">
        <f t="shared" si="130"/>
        <v>383.47856085297013</v>
      </c>
      <c r="BB144">
        <f t="shared" si="130"/>
        <v>560.55055386224205</v>
      </c>
      <c r="BC144">
        <f t="shared" si="130"/>
        <v>584.55260306657271</v>
      </c>
      <c r="BD144">
        <f t="shared" si="130"/>
        <v>728.85896110071087</v>
      </c>
      <c r="BF144">
        <f t="shared" si="55"/>
        <v>26.399604141380429</v>
      </c>
      <c r="BG144">
        <f t="shared" si="72"/>
        <v>34.874965892123541</v>
      </c>
      <c r="BH144">
        <f t="shared" si="73"/>
        <v>37.050533539357893</v>
      </c>
      <c r="BI144">
        <f t="shared" si="74"/>
        <v>120.95226081045692</v>
      </c>
      <c r="BJ144">
        <f t="shared" si="75"/>
        <v>306.28052400429169</v>
      </c>
      <c r="BK144">
        <f t="shared" si="76"/>
        <v>447.70630018280258</v>
      </c>
      <c r="BL144">
        <f t="shared" si="77"/>
        <v>448.8061210360774</v>
      </c>
      <c r="BM144">
        <f t="shared" si="78"/>
        <v>559.59512443046913</v>
      </c>
      <c r="BO144">
        <f t="shared" si="56"/>
        <v>21.085101198270984</v>
      </c>
      <c r="BP144">
        <f t="shared" si="79"/>
        <v>27.854288313704352</v>
      </c>
      <c r="BQ144">
        <f t="shared" si="80"/>
        <v>29.591892550493554</v>
      </c>
      <c r="BR144">
        <f t="shared" si="81"/>
        <v>96.6033674478725</v>
      </c>
      <c r="BS144">
        <f t="shared" si="82"/>
        <v>244.62320757178873</v>
      </c>
      <c r="BT144">
        <f t="shared" si="83"/>
        <v>357.57880449174229</v>
      </c>
      <c r="BU144">
        <f t="shared" si="84"/>
        <v>344.58261453137823</v>
      </c>
      <c r="BV144">
        <f t="shared" si="85"/>
        <v>429.63461792895674</v>
      </c>
    </row>
    <row r="145" spans="1:74" hidden="1" x14ac:dyDescent="0.4">
      <c r="A145" s="9">
        <v>47</v>
      </c>
      <c r="B145" s="16">
        <f t="shared" si="108"/>
        <v>151667.01576392696</v>
      </c>
      <c r="C145" s="16">
        <f t="shared" si="109"/>
        <v>291453.27023653709</v>
      </c>
      <c r="D145" s="16">
        <f t="shared" si="110"/>
        <v>368945.80334386497</v>
      </c>
      <c r="E145" s="16">
        <f t="shared" si="111"/>
        <v>203471.41634948849</v>
      </c>
      <c r="F145" s="16">
        <f t="shared" si="112"/>
        <v>213318.53381616552</v>
      </c>
      <c r="G145" s="16">
        <f t="shared" si="113"/>
        <v>143532.44046536763</v>
      </c>
      <c r="H145" s="16">
        <f t="shared" si="114"/>
        <v>70749.398320363995</v>
      </c>
      <c r="I145" s="16">
        <f t="shared" si="115"/>
        <v>90764.734910240004</v>
      </c>
      <c r="J145" s="16">
        <f t="shared" si="24"/>
        <v>1533902.6132059547</v>
      </c>
      <c r="L145">
        <v>47</v>
      </c>
      <c r="M145">
        <f t="shared" si="99"/>
        <v>151667.01576392696</v>
      </c>
      <c r="N145">
        <f t="shared" si="100"/>
        <v>291453.27023653709</v>
      </c>
      <c r="O145">
        <f t="shared" si="101"/>
        <v>368945.80334386497</v>
      </c>
      <c r="P145">
        <f t="shared" si="102"/>
        <v>203471.41634948849</v>
      </c>
      <c r="Q145">
        <f t="shared" si="103"/>
        <v>213318.53381616552</v>
      </c>
      <c r="R145">
        <f t="shared" si="104"/>
        <v>143532.44046536763</v>
      </c>
      <c r="S145">
        <f t="shared" si="105"/>
        <v>70749.398320363995</v>
      </c>
      <c r="T145">
        <f t="shared" si="106"/>
        <v>90764.734910240004</v>
      </c>
      <c r="V145">
        <f t="shared" si="38"/>
        <v>1812.2542268620859</v>
      </c>
      <c r="W145">
        <f t="shared" si="39"/>
        <v>2394.0625780295177</v>
      </c>
      <c r="X145">
        <f t="shared" si="40"/>
        <v>3815.1132298012071</v>
      </c>
      <c r="Y145">
        <f t="shared" si="41"/>
        <v>6919.1771692355805</v>
      </c>
      <c r="Z145">
        <f t="shared" si="42"/>
        <v>14016.830738818504</v>
      </c>
      <c r="AA145">
        <f t="shared" si="43"/>
        <v>13709.236411560647</v>
      </c>
      <c r="AB145">
        <f t="shared" si="44"/>
        <v>12134.698401781669</v>
      </c>
      <c r="AC145">
        <f t="shared" si="45"/>
        <v>20235.140216950011</v>
      </c>
      <c r="AE145">
        <f t="shared" si="46"/>
        <v>1246.6578688158393</v>
      </c>
      <c r="AF145">
        <f t="shared" si="47"/>
        <v>1646.8864616780729</v>
      </c>
      <c r="AG145">
        <f t="shared" si="48"/>
        <v>2624.4336240784128</v>
      </c>
      <c r="AH145">
        <f t="shared" si="49"/>
        <v>4759.7332294233765</v>
      </c>
      <c r="AI145">
        <f t="shared" si="50"/>
        <v>9642.2411808437864</v>
      </c>
      <c r="AJ145">
        <f t="shared" si="51"/>
        <v>9114.5769904536701</v>
      </c>
      <c r="AK145">
        <f t="shared" si="52"/>
        <v>7806.1235504478227</v>
      </c>
      <c r="AL145">
        <f t="shared" si="53"/>
        <v>11862.963260581753</v>
      </c>
      <c r="AW145">
        <f t="shared" ref="AW145:BD145" si="131">IF(AW144+AN268/B$74-AW144/B$75&lt;0,0,AW144+AN268/B$74-AW144/B$75)</f>
        <v>38.052328618736304</v>
      </c>
      <c r="AX145">
        <f t="shared" si="131"/>
        <v>50.268695529951714</v>
      </c>
      <c r="AY145">
        <f t="shared" si="131"/>
        <v>53.404553726972523</v>
      </c>
      <c r="AZ145">
        <f t="shared" si="131"/>
        <v>174.34031021413415</v>
      </c>
      <c r="BA145">
        <f t="shared" si="131"/>
        <v>441.47204202436342</v>
      </c>
      <c r="BB145">
        <f t="shared" si="131"/>
        <v>645.32258662616096</v>
      </c>
      <c r="BC145">
        <f t="shared" si="131"/>
        <v>672.95466124288237</v>
      </c>
      <c r="BD145">
        <f t="shared" si="131"/>
        <v>839.08714457225733</v>
      </c>
      <c r="BF145">
        <f t="shared" si="55"/>
        <v>30.392017867174339</v>
      </c>
      <c r="BG145">
        <f t="shared" si="72"/>
        <v>40.149109086417212</v>
      </c>
      <c r="BH145">
        <f t="shared" si="73"/>
        <v>42.65368796009632</v>
      </c>
      <c r="BI145">
        <f t="shared" si="74"/>
        <v>139.24387850439638</v>
      </c>
      <c r="BJ145">
        <f t="shared" si="75"/>
        <v>352.59934611349877</v>
      </c>
      <c r="BK145">
        <f t="shared" si="76"/>
        <v>515.41285239046624</v>
      </c>
      <c r="BL145">
        <f t="shared" si="77"/>
        <v>516.67936205132503</v>
      </c>
      <c r="BM145">
        <f t="shared" si="78"/>
        <v>644.22704276558989</v>
      </c>
      <c r="BO145">
        <f t="shared" si="56"/>
        <v>24.27380296413665</v>
      </c>
      <c r="BP145">
        <f t="shared" si="79"/>
        <v>32.066694860755867</v>
      </c>
      <c r="BQ145">
        <f t="shared" si="80"/>
        <v>34.067077143812156</v>
      </c>
      <c r="BR145">
        <f t="shared" si="81"/>
        <v>111.21270346542315</v>
      </c>
      <c r="BS145">
        <f t="shared" si="82"/>
        <v>281.61759743129051</v>
      </c>
      <c r="BT145">
        <f t="shared" si="83"/>
        <v>411.65530190637844</v>
      </c>
      <c r="BU145">
        <f t="shared" si="84"/>
        <v>396.69436778372784</v>
      </c>
      <c r="BV145">
        <f t="shared" si="85"/>
        <v>494.61487117971296</v>
      </c>
    </row>
    <row r="146" spans="1:74" hidden="1" x14ac:dyDescent="0.4">
      <c r="A146" s="9">
        <v>48</v>
      </c>
      <c r="B146" s="16">
        <f t="shared" si="108"/>
        <v>174603.62460458852</v>
      </c>
      <c r="C146" s="16">
        <f t="shared" si="109"/>
        <v>335529.75991411041</v>
      </c>
      <c r="D146" s="16">
        <f t="shared" si="110"/>
        <v>424741.49189274322</v>
      </c>
      <c r="E146" s="16">
        <f t="shared" si="111"/>
        <v>234242.40675604995</v>
      </c>
      <c r="F146" s="16">
        <f t="shared" si="112"/>
        <v>245578.70418979888</v>
      </c>
      <c r="G146" s="16">
        <f t="shared" si="113"/>
        <v>165238.85715931762</v>
      </c>
      <c r="H146" s="16">
        <f t="shared" si="114"/>
        <v>81448.832649000047</v>
      </c>
      <c r="I146" s="16">
        <f t="shared" si="115"/>
        <v>104491.08938933739</v>
      </c>
      <c r="J146" s="16">
        <f t="shared" si="24"/>
        <v>1765874.7665549461</v>
      </c>
      <c r="L146">
        <v>48</v>
      </c>
      <c r="M146">
        <f t="shared" si="99"/>
        <v>174603.62460458852</v>
      </c>
      <c r="N146">
        <f t="shared" si="100"/>
        <v>335529.75991411041</v>
      </c>
      <c r="O146">
        <f t="shared" si="101"/>
        <v>424741.49189274322</v>
      </c>
      <c r="P146">
        <f t="shared" si="102"/>
        <v>234242.40675604995</v>
      </c>
      <c r="Q146">
        <f t="shared" si="103"/>
        <v>245578.70418979888</v>
      </c>
      <c r="R146">
        <f t="shared" si="104"/>
        <v>165238.85715931762</v>
      </c>
      <c r="S146">
        <f t="shared" si="105"/>
        <v>81448.832649000047</v>
      </c>
      <c r="T146">
        <f t="shared" si="106"/>
        <v>104491.08938933739</v>
      </c>
      <c r="V146">
        <f t="shared" si="38"/>
        <v>2086.3215058478609</v>
      </c>
      <c r="W146">
        <f t="shared" si="39"/>
        <v>2756.1167571599563</v>
      </c>
      <c r="X146">
        <f t="shared" si="40"/>
        <v>4392.0729556585993</v>
      </c>
      <c r="Y146">
        <f t="shared" si="41"/>
        <v>7965.5646084175351</v>
      </c>
      <c r="Z146">
        <f t="shared" si="42"/>
        <v>16136.596610323078</v>
      </c>
      <c r="AA146">
        <f t="shared" si="43"/>
        <v>15782.484779887498</v>
      </c>
      <c r="AB146">
        <f t="shared" si="44"/>
        <v>13969.829327041276</v>
      </c>
      <c r="AC146">
        <f t="shared" si="45"/>
        <v>23295.30139668319</v>
      </c>
      <c r="AE146">
        <f t="shared" si="46"/>
        <v>1435.1899881645884</v>
      </c>
      <c r="AF146">
        <f t="shared" si="47"/>
        <v>1895.9451671285547</v>
      </c>
      <c r="AG146">
        <f t="shared" si="48"/>
        <v>3021.326825986011</v>
      </c>
      <c r="AH146">
        <f t="shared" si="49"/>
        <v>5479.5478760274445</v>
      </c>
      <c r="AI146">
        <f t="shared" si="50"/>
        <v>11100.437700168693</v>
      </c>
      <c r="AJ146">
        <f t="shared" si="51"/>
        <v>10492.974816785765</v>
      </c>
      <c r="AK146">
        <f t="shared" si="52"/>
        <v>8986.6439644479633</v>
      </c>
      <c r="AL146">
        <f t="shared" si="53"/>
        <v>13657.001179803523</v>
      </c>
      <c r="AW146">
        <f t="shared" ref="AW146:BD146" si="132">IF(AW145+AN269/B$74-AW145/B$75&lt;0,0,AW145+AN269/B$74-AW145/B$75)</f>
        <v>43.806983980829322</v>
      </c>
      <c r="AX146">
        <f t="shared" si="132"/>
        <v>57.870832607429321</v>
      </c>
      <c r="AY146">
        <f t="shared" si="132"/>
        <v>61.480926780099836</v>
      </c>
      <c r="AZ146">
        <f t="shared" si="132"/>
        <v>200.70580313980849</v>
      </c>
      <c r="BA146">
        <f t="shared" si="132"/>
        <v>508.23587872156759</v>
      </c>
      <c r="BB146">
        <f t="shared" si="132"/>
        <v>742.91471061107893</v>
      </c>
      <c r="BC146">
        <f t="shared" si="132"/>
        <v>774.72573175121454</v>
      </c>
      <c r="BD146">
        <f t="shared" si="132"/>
        <v>965.984642061145</v>
      </c>
      <c r="BF146">
        <f t="shared" si="55"/>
        <v>34.988204318111514</v>
      </c>
      <c r="BG146">
        <f t="shared" si="72"/>
        <v>46.220860952537905</v>
      </c>
      <c r="BH146">
        <f t="shared" si="73"/>
        <v>49.104207420222039</v>
      </c>
      <c r="BI146">
        <f t="shared" si="74"/>
        <v>160.30173753023905</v>
      </c>
      <c r="BJ146">
        <f t="shared" si="75"/>
        <v>405.92296366001756</v>
      </c>
      <c r="BK146">
        <f t="shared" si="76"/>
        <v>593.35869293188307</v>
      </c>
      <c r="BL146">
        <f t="shared" si="77"/>
        <v>594.81701164710375</v>
      </c>
      <c r="BM146">
        <f t="shared" si="78"/>
        <v>741.65709366892361</v>
      </c>
      <c r="BO146">
        <f t="shared" si="56"/>
        <v>27.944731905959266</v>
      </c>
      <c r="BP146">
        <f t="shared" si="79"/>
        <v>36.91614339615267</v>
      </c>
      <c r="BQ146">
        <f t="shared" si="80"/>
        <v>39.219043633582658</v>
      </c>
      <c r="BR146">
        <f t="shared" si="81"/>
        <v>128.03140848880707</v>
      </c>
      <c r="BS146">
        <f t="shared" si="82"/>
        <v>324.20664664061547</v>
      </c>
      <c r="BT146">
        <f t="shared" si="83"/>
        <v>473.90983219683108</v>
      </c>
      <c r="BU146">
        <f t="shared" si="84"/>
        <v>456.68686491752646</v>
      </c>
      <c r="BV146">
        <f t="shared" si="85"/>
        <v>569.42095697265142</v>
      </c>
    </row>
    <row r="147" spans="1:74" hidden="1" x14ac:dyDescent="0.4">
      <c r="A147" s="9">
        <v>49</v>
      </c>
      <c r="B147" s="16">
        <f t="shared" si="108"/>
        <v>201008.93771466342</v>
      </c>
      <c r="C147" s="16">
        <f t="shared" si="109"/>
        <v>386271.93888287112</v>
      </c>
      <c r="D147" s="16">
        <f t="shared" si="110"/>
        <v>488975.16464533901</v>
      </c>
      <c r="E147" s="16">
        <f t="shared" si="111"/>
        <v>269666.89526857808</v>
      </c>
      <c r="F147" s="16">
        <f t="shared" si="112"/>
        <v>282717.58141519001</v>
      </c>
      <c r="G147" s="16">
        <f t="shared" si="113"/>
        <v>190227.93611528826</v>
      </c>
      <c r="H147" s="16">
        <f t="shared" si="114"/>
        <v>93766.342857722353</v>
      </c>
      <c r="I147" s="16">
        <f t="shared" si="115"/>
        <v>120293.28100355298</v>
      </c>
      <c r="J147" s="16">
        <f t="shared" si="24"/>
        <v>2032928.0779032053</v>
      </c>
      <c r="L147">
        <v>49</v>
      </c>
      <c r="M147">
        <f t="shared" si="99"/>
        <v>201008.93771466342</v>
      </c>
      <c r="N147">
        <f t="shared" si="100"/>
        <v>386271.93888287112</v>
      </c>
      <c r="O147">
        <f t="shared" si="101"/>
        <v>488975.16464533901</v>
      </c>
      <c r="P147">
        <f t="shared" si="102"/>
        <v>269666.89526857808</v>
      </c>
      <c r="Q147">
        <f t="shared" si="103"/>
        <v>282717.58141519001</v>
      </c>
      <c r="R147">
        <f t="shared" si="104"/>
        <v>190227.93611528826</v>
      </c>
      <c r="S147">
        <f t="shared" si="105"/>
        <v>93766.342857722353</v>
      </c>
      <c r="T147">
        <f t="shared" si="106"/>
        <v>120293.28100355298</v>
      </c>
      <c r="V147">
        <f t="shared" si="38"/>
        <v>2401.8359903591413</v>
      </c>
      <c r="W147">
        <f t="shared" si="39"/>
        <v>3172.9244042319883</v>
      </c>
      <c r="X147">
        <f t="shared" si="40"/>
        <v>5056.2863238553664</v>
      </c>
      <c r="Y147">
        <f t="shared" si="41"/>
        <v>9170.19726173661</v>
      </c>
      <c r="Z147">
        <f t="shared" si="42"/>
        <v>18576.934759070431</v>
      </c>
      <c r="AA147">
        <f t="shared" si="43"/>
        <v>18169.270581839584</v>
      </c>
      <c r="AB147">
        <f t="shared" si="44"/>
        <v>16082.487174699283</v>
      </c>
      <c r="AC147">
        <f t="shared" si="45"/>
        <v>26818.250848347598</v>
      </c>
      <c r="AE147">
        <f t="shared" si="46"/>
        <v>1652.233827392346</v>
      </c>
      <c r="AF147">
        <f t="shared" si="47"/>
        <v>2182.6690304723552</v>
      </c>
      <c r="AG147">
        <f t="shared" si="48"/>
        <v>3478.2422025435408</v>
      </c>
      <c r="AH147">
        <f t="shared" si="49"/>
        <v>6308.2201201574753</v>
      </c>
      <c r="AI147">
        <f t="shared" si="50"/>
        <v>12779.157336886819</v>
      </c>
      <c r="AJ147">
        <f t="shared" si="51"/>
        <v>12079.827805716284</v>
      </c>
      <c r="AK147">
        <f t="shared" si="52"/>
        <v>10345.694517882503</v>
      </c>
      <c r="AL147">
        <f t="shared" si="53"/>
        <v>15722.351226277737</v>
      </c>
      <c r="AW147">
        <f t="shared" ref="AW147:BD147" si="133">IF(AW146+AN270/B$74-AW146/B$75&lt;0,0,AW146+AN270/B$74-AW146/B$75)</f>
        <v>50.43191604584203</v>
      </c>
      <c r="AX147">
        <f t="shared" si="133"/>
        <v>66.622641103027178</v>
      </c>
      <c r="AY147">
        <f t="shared" si="133"/>
        <v>70.778689972161317</v>
      </c>
      <c r="AZ147">
        <f t="shared" si="133"/>
        <v>231.05855035100501</v>
      </c>
      <c r="BA147">
        <f t="shared" si="133"/>
        <v>585.0964124439048</v>
      </c>
      <c r="BB147">
        <f t="shared" si="133"/>
        <v>855.26570518774997</v>
      </c>
      <c r="BC147">
        <f t="shared" si="133"/>
        <v>891.8876189723826</v>
      </c>
      <c r="BD147">
        <f t="shared" si="133"/>
        <v>1112.0724409554314</v>
      </c>
      <c r="BF147">
        <f t="shared" si="55"/>
        <v>40.279472115742195</v>
      </c>
      <c r="BG147">
        <f t="shared" si="72"/>
        <v>53.21084394547276</v>
      </c>
      <c r="BH147">
        <f t="shared" si="73"/>
        <v>56.530239036148714</v>
      </c>
      <c r="BI147">
        <f t="shared" si="74"/>
        <v>184.54417689598068</v>
      </c>
      <c r="BJ147">
        <f t="shared" si="75"/>
        <v>467.31071269694758</v>
      </c>
      <c r="BK147">
        <f t="shared" si="76"/>
        <v>683.09230353940052</v>
      </c>
      <c r="BL147">
        <f t="shared" si="77"/>
        <v>684.77137169915909</v>
      </c>
      <c r="BM147">
        <f t="shared" si="78"/>
        <v>853.82086786503419</v>
      </c>
      <c r="BO147">
        <f t="shared" si="56"/>
        <v>32.17081535325061</v>
      </c>
      <c r="BP147">
        <f t="shared" si="79"/>
        <v>42.498973929983812</v>
      </c>
      <c r="BQ147">
        <f t="shared" si="80"/>
        <v>45.150141905566286</v>
      </c>
      <c r="BR147">
        <f t="shared" si="81"/>
        <v>147.39360591366628</v>
      </c>
      <c r="BS147">
        <f t="shared" si="82"/>
        <v>373.23643685225676</v>
      </c>
      <c r="BT147">
        <f t="shared" si="83"/>
        <v>545.57914863786232</v>
      </c>
      <c r="BU147">
        <f t="shared" si="84"/>
        <v>525.75193828231511</v>
      </c>
      <c r="BV147">
        <f t="shared" si="85"/>
        <v>655.53902532078746</v>
      </c>
    </row>
    <row r="148" spans="1:74" hidden="1" x14ac:dyDescent="0.4">
      <c r="A148" s="9">
        <v>50</v>
      </c>
      <c r="B148" s="16">
        <f t="shared" si="108"/>
        <v>231407.52737910586</v>
      </c>
      <c r="C148" s="16">
        <f t="shared" si="109"/>
        <v>444687.85960007418</v>
      </c>
      <c r="D148" s="16">
        <f t="shared" si="110"/>
        <v>562922.89828918735</v>
      </c>
      <c r="E148" s="16">
        <f t="shared" si="111"/>
        <v>310448.63059116458</v>
      </c>
      <c r="F148" s="16">
        <f t="shared" si="112"/>
        <v>325472.97252403531</v>
      </c>
      <c r="G148" s="16">
        <f t="shared" si="113"/>
        <v>218996.11447803862</v>
      </c>
      <c r="H148" s="16">
        <f t="shared" si="114"/>
        <v>107946.63062638605</v>
      </c>
      <c r="I148" s="16">
        <f t="shared" si="115"/>
        <v>138485.23868559051</v>
      </c>
      <c r="J148" s="16">
        <f t="shared" si="24"/>
        <v>2340367.8721735827</v>
      </c>
      <c r="L148">
        <v>50</v>
      </c>
      <c r="M148">
        <f t="shared" si="99"/>
        <v>231407.52737910586</v>
      </c>
      <c r="N148">
        <f t="shared" si="100"/>
        <v>444687.85960007418</v>
      </c>
      <c r="O148">
        <f t="shared" si="101"/>
        <v>562922.89828918735</v>
      </c>
      <c r="P148">
        <f t="shared" si="102"/>
        <v>310448.63059116458</v>
      </c>
      <c r="Q148">
        <f t="shared" si="103"/>
        <v>325472.97252403531</v>
      </c>
      <c r="R148">
        <f t="shared" si="104"/>
        <v>218996.11447803862</v>
      </c>
      <c r="S148">
        <f t="shared" si="105"/>
        <v>107946.63062638605</v>
      </c>
      <c r="T148">
        <f t="shared" si="106"/>
        <v>138485.23868559051</v>
      </c>
      <c r="V148">
        <f t="shared" si="38"/>
        <v>2765.0657429406619</v>
      </c>
      <c r="W148">
        <f t="shared" si="39"/>
        <v>3652.7658883862505</v>
      </c>
      <c r="X148">
        <f t="shared" si="40"/>
        <v>5820.9487062025846</v>
      </c>
      <c r="Y148">
        <f t="shared" si="41"/>
        <v>10557.006559238338</v>
      </c>
      <c r="Z148">
        <f t="shared" si="42"/>
        <v>21386.325343333945</v>
      </c>
      <c r="AA148">
        <f t="shared" si="43"/>
        <v>20917.010095936228</v>
      </c>
      <c r="AB148">
        <f t="shared" si="44"/>
        <v>18514.642352455907</v>
      </c>
      <c r="AC148">
        <f t="shared" si="45"/>
        <v>30873.976066175641</v>
      </c>
      <c r="AE148">
        <f t="shared" si="46"/>
        <v>1902.1012150479446</v>
      </c>
      <c r="AF148">
        <f t="shared" si="47"/>
        <v>2512.7541550588999</v>
      </c>
      <c r="AG148">
        <f t="shared" si="48"/>
        <v>4004.2569096474826</v>
      </c>
      <c r="AH148">
        <f t="shared" si="49"/>
        <v>7262.2125006838542</v>
      </c>
      <c r="AI148">
        <f t="shared" si="50"/>
        <v>14711.749810948022</v>
      </c>
      <c r="AJ148">
        <f t="shared" si="51"/>
        <v>13906.660638553276</v>
      </c>
      <c r="AK148">
        <f t="shared" si="52"/>
        <v>11910.274333377989</v>
      </c>
      <c r="AL148">
        <f t="shared" si="53"/>
        <v>18100.044002435563</v>
      </c>
      <c r="AW148">
        <f t="shared" ref="AW148:BD148" si="134">IF(AW147+AN271/B$74-AW147/B$75&lt;0,0,AW147+AN271/B$74-AW147/B$75)</f>
        <v>58.05873681139466</v>
      </c>
      <c r="AX148">
        <f t="shared" si="134"/>
        <v>76.697985893787333</v>
      </c>
      <c r="AY148">
        <f t="shared" si="134"/>
        <v>81.482554206619611</v>
      </c>
      <c r="AZ148">
        <f t="shared" si="134"/>
        <v>266.0015445508223</v>
      </c>
      <c r="BA148">
        <f t="shared" si="134"/>
        <v>673.58056728389204</v>
      </c>
      <c r="BB148">
        <f t="shared" si="134"/>
        <v>984.60755233828115</v>
      </c>
      <c r="BC148">
        <f t="shared" si="134"/>
        <v>1026.7678829583097</v>
      </c>
      <c r="BD148">
        <f t="shared" si="134"/>
        <v>1280.2527631398577</v>
      </c>
      <c r="BF148">
        <f t="shared" si="55"/>
        <v>46.370938473802084</v>
      </c>
      <c r="BG148">
        <f t="shared" si="72"/>
        <v>61.257922240005414</v>
      </c>
      <c r="BH148">
        <f t="shared" si="73"/>
        <v>65.079309597756264</v>
      </c>
      <c r="BI148">
        <f t="shared" si="74"/>
        <v>212.45280096899529</v>
      </c>
      <c r="BJ148">
        <f t="shared" si="75"/>
        <v>537.98213254512189</v>
      </c>
      <c r="BK148">
        <f t="shared" si="76"/>
        <v>786.39634452841005</v>
      </c>
      <c r="BL148">
        <f t="shared" si="77"/>
        <v>788.32949533577096</v>
      </c>
      <c r="BM148">
        <f t="shared" si="78"/>
        <v>982.94665441023278</v>
      </c>
      <c r="BO148">
        <f t="shared" si="56"/>
        <v>37.036009410745557</v>
      </c>
      <c r="BP148">
        <f t="shared" si="79"/>
        <v>48.926095939277182</v>
      </c>
      <c r="BQ148">
        <f t="shared" si="80"/>
        <v>51.978200183915753</v>
      </c>
      <c r="BR148">
        <f t="shared" si="81"/>
        <v>169.68394850305492</v>
      </c>
      <c r="BS148">
        <f t="shared" si="82"/>
        <v>429.68100235907121</v>
      </c>
      <c r="BT148">
        <f t="shared" si="83"/>
        <v>628.08704157878526</v>
      </c>
      <c r="BU148">
        <f t="shared" si="84"/>
        <v>605.26165499073704</v>
      </c>
      <c r="BV148">
        <f t="shared" si="85"/>
        <v>754.67994659291094</v>
      </c>
    </row>
    <row r="149" spans="1:74" hidden="1" x14ac:dyDescent="0.4">
      <c r="A149" s="9">
        <v>51</v>
      </c>
      <c r="B149" s="16">
        <f t="shared" si="108"/>
        <v>266403.29697043734</v>
      </c>
      <c r="C149" s="16">
        <f t="shared" si="109"/>
        <v>511938.02233627433</v>
      </c>
      <c r="D149" s="16">
        <f t="shared" si="110"/>
        <v>648053.750640154</v>
      </c>
      <c r="E149" s="16">
        <f t="shared" si="111"/>
        <v>357397.78937247803</v>
      </c>
      <c r="F149" s="16">
        <f t="shared" si="112"/>
        <v>374694.26313484949</v>
      </c>
      <c r="G149" s="16">
        <f t="shared" si="113"/>
        <v>252114.90560152169</v>
      </c>
      <c r="H149" s="16">
        <f t="shared" si="114"/>
        <v>124271.40387964655</v>
      </c>
      <c r="I149" s="16">
        <f t="shared" si="115"/>
        <v>159428.36685316221</v>
      </c>
      <c r="J149" s="16">
        <f t="shared" si="24"/>
        <v>2694301.7987885238</v>
      </c>
      <c r="L149">
        <v>51</v>
      </c>
      <c r="M149">
        <f t="shared" si="99"/>
        <v>266403.29697043734</v>
      </c>
      <c r="N149">
        <f t="shared" si="100"/>
        <v>511938.02233627433</v>
      </c>
      <c r="O149">
        <f t="shared" si="101"/>
        <v>648053.750640154</v>
      </c>
      <c r="P149">
        <f t="shared" si="102"/>
        <v>357397.78937247803</v>
      </c>
      <c r="Q149">
        <f t="shared" si="103"/>
        <v>374694.26313484949</v>
      </c>
      <c r="R149">
        <f t="shared" si="104"/>
        <v>252114.90560152169</v>
      </c>
      <c r="S149">
        <f t="shared" si="105"/>
        <v>124271.40387964655</v>
      </c>
      <c r="T149">
        <f t="shared" si="106"/>
        <v>159428.36685316221</v>
      </c>
      <c r="V149">
        <f t="shared" si="38"/>
        <v>3183.2267454854646</v>
      </c>
      <c r="W149">
        <f t="shared" si="39"/>
        <v>4205.1738193183392</v>
      </c>
      <c r="X149">
        <f t="shared" si="40"/>
        <v>6701.2510111159081</v>
      </c>
      <c r="Y149">
        <f t="shared" si="41"/>
        <v>12153.543082087259</v>
      </c>
      <c r="Z149">
        <f t="shared" si="42"/>
        <v>24620.580177653716</v>
      </c>
      <c r="AA149">
        <f t="shared" si="43"/>
        <v>24080.290366408022</v>
      </c>
      <c r="AB149">
        <f t="shared" si="44"/>
        <v>21314.612454397124</v>
      </c>
      <c r="AC149">
        <f t="shared" si="45"/>
        <v>35543.048754781827</v>
      </c>
      <c r="AE149">
        <f t="shared" si="46"/>
        <v>2189.7560576788505</v>
      </c>
      <c r="AF149">
        <f t="shared" si="47"/>
        <v>2892.7580661680167</v>
      </c>
      <c r="AG149">
        <f t="shared" si="48"/>
        <v>4609.8208418325166</v>
      </c>
      <c r="AH149">
        <f t="shared" si="49"/>
        <v>8360.4771868686821</v>
      </c>
      <c r="AI149">
        <f t="shared" si="50"/>
        <v>16936.60832174333</v>
      </c>
      <c r="AJ149">
        <f t="shared" si="51"/>
        <v>16009.765475768161</v>
      </c>
      <c r="AK149">
        <f t="shared" si="52"/>
        <v>13711.465611308329</v>
      </c>
      <c r="AL149">
        <f t="shared" si="53"/>
        <v>20837.315158951293</v>
      </c>
      <c r="AW149">
        <f t="shared" ref="AW149:BD149" si="135">IF(AW148+AN272/B$74-AW148/B$75&lt;0,0,AW148+AN272/B$74-AW148/B$75)</f>
        <v>66.838961957622502</v>
      </c>
      <c r="AX149">
        <f t="shared" si="135"/>
        <v>88.297025442258729</v>
      </c>
      <c r="AY149">
        <f t="shared" si="135"/>
        <v>93.805164217029287</v>
      </c>
      <c r="AZ149">
        <f t="shared" si="135"/>
        <v>306.22896902937543</v>
      </c>
      <c r="BA149">
        <f t="shared" si="135"/>
        <v>775.44618406589063</v>
      </c>
      <c r="BB149">
        <f t="shared" si="135"/>
        <v>1133.50977745673</v>
      </c>
      <c r="BC149">
        <f t="shared" si="135"/>
        <v>1182.0460793059981</v>
      </c>
      <c r="BD149">
        <f t="shared" si="135"/>
        <v>1473.8667214509819</v>
      </c>
      <c r="BF149">
        <f t="shared" si="55"/>
        <v>53.383617476357621</v>
      </c>
      <c r="BG149">
        <f t="shared" si="72"/>
        <v>70.521960432274554</v>
      </c>
      <c r="BH149">
        <f t="shared" si="73"/>
        <v>74.921256363074264</v>
      </c>
      <c r="BI149">
        <f t="shared" si="74"/>
        <v>244.58204711809151</v>
      </c>
      <c r="BJ149">
        <f t="shared" si="75"/>
        <v>619.341193388384</v>
      </c>
      <c r="BK149">
        <f t="shared" si="76"/>
        <v>905.32306921433269</v>
      </c>
      <c r="BL149">
        <f t="shared" si="77"/>
        <v>907.54868914704048</v>
      </c>
      <c r="BM149">
        <f t="shared" si="78"/>
        <v>1131.5997087750452</v>
      </c>
      <c r="BO149">
        <f t="shared" si="56"/>
        <v>42.636966848579476</v>
      </c>
      <c r="BP149">
        <f t="shared" si="79"/>
        <v>56.325191719714113</v>
      </c>
      <c r="BQ149">
        <f t="shared" si="80"/>
        <v>59.838865832220065</v>
      </c>
      <c r="BR149">
        <f t="shared" si="81"/>
        <v>195.34525998261913</v>
      </c>
      <c r="BS149">
        <f t="shared" si="82"/>
        <v>494.66168047070164</v>
      </c>
      <c r="BT149">
        <f t="shared" si="83"/>
        <v>723.07262334856</v>
      </c>
      <c r="BU149">
        <f t="shared" si="84"/>
        <v>696.79557516325394</v>
      </c>
      <c r="BV149">
        <f t="shared" si="85"/>
        <v>868.81330050157192</v>
      </c>
    </row>
    <row r="150" spans="1:74" hidden="1" x14ac:dyDescent="0.4">
      <c r="A150" s="9">
        <v>52</v>
      </c>
      <c r="B150" s="16">
        <f t="shared" si="108"/>
        <v>306691.47819228237</v>
      </c>
      <c r="C150" s="16">
        <f t="shared" si="109"/>
        <v>589358.42986420938</v>
      </c>
      <c r="D150" s="16">
        <f t="shared" si="110"/>
        <v>746058.94518616667</v>
      </c>
      <c r="E150" s="16">
        <f t="shared" si="111"/>
        <v>411447.0713080655</v>
      </c>
      <c r="F150" s="16">
        <f t="shared" si="112"/>
        <v>431359.29148709873</v>
      </c>
      <c r="G150" s="16">
        <f t="shared" si="113"/>
        <v>290242.25282699394</v>
      </c>
      <c r="H150" s="16">
        <f t="shared" si="114"/>
        <v>143064.9732428361</v>
      </c>
      <c r="I150" s="16">
        <f t="shared" si="115"/>
        <v>183538.72512847951</v>
      </c>
      <c r="J150" s="16">
        <f t="shared" si="24"/>
        <v>3101761.1672361321</v>
      </c>
      <c r="L150">
        <v>52</v>
      </c>
      <c r="M150">
        <f t="shared" si="99"/>
        <v>306691.47819228237</v>
      </c>
      <c r="N150">
        <f t="shared" si="100"/>
        <v>589358.42986420938</v>
      </c>
      <c r="O150">
        <f t="shared" si="101"/>
        <v>746058.94518616667</v>
      </c>
      <c r="P150">
        <f t="shared" si="102"/>
        <v>411447.0713080655</v>
      </c>
      <c r="Q150">
        <f t="shared" si="103"/>
        <v>431359.29148709873</v>
      </c>
      <c r="R150">
        <f t="shared" si="104"/>
        <v>290242.25282699394</v>
      </c>
      <c r="S150">
        <f t="shared" si="105"/>
        <v>143064.9732428361</v>
      </c>
      <c r="T150">
        <f t="shared" si="106"/>
        <v>183538.72512847951</v>
      </c>
      <c r="V150">
        <f t="shared" si="38"/>
        <v>3664.626253115809</v>
      </c>
      <c r="W150">
        <f t="shared" si="39"/>
        <v>4841.1224236679582</v>
      </c>
      <c r="X150">
        <f t="shared" si="40"/>
        <v>7714.681468696006</v>
      </c>
      <c r="Y150">
        <f t="shared" si="41"/>
        <v>13991.523886935234</v>
      </c>
      <c r="Z150">
        <f t="shared" si="42"/>
        <v>28343.951499506678</v>
      </c>
      <c r="AA150">
        <f t="shared" si="43"/>
        <v>27721.953638375107</v>
      </c>
      <c r="AB150">
        <f t="shared" si="44"/>
        <v>24538.022146256852</v>
      </c>
      <c r="AC150">
        <f t="shared" si="45"/>
        <v>40918.225479969573</v>
      </c>
      <c r="AE150">
        <f t="shared" si="46"/>
        <v>2520.9129536143887</v>
      </c>
      <c r="AF150">
        <f t="shared" si="47"/>
        <v>3330.2299838847912</v>
      </c>
      <c r="AG150">
        <f t="shared" si="48"/>
        <v>5306.9642315936471</v>
      </c>
      <c r="AH150">
        <f t="shared" si="49"/>
        <v>9624.8324852748738</v>
      </c>
      <c r="AI150">
        <f t="shared" si="50"/>
        <v>19497.932273713457</v>
      </c>
      <c r="AJ150">
        <f t="shared" si="51"/>
        <v>18430.922942960122</v>
      </c>
      <c r="AK150">
        <f t="shared" si="52"/>
        <v>15785.051113968908</v>
      </c>
      <c r="AL150">
        <f t="shared" si="53"/>
        <v>23988.543786629263</v>
      </c>
      <c r="AW150">
        <f t="shared" ref="AW150:BD150" si="136">IF(AW149+AN273/B$74-AW149/B$75&lt;0,0,AW149+AN273/B$74-AW149/B$75)</f>
        <v>76.947020883402587</v>
      </c>
      <c r="AX150">
        <f t="shared" si="136"/>
        <v>101.65018817849824</v>
      </c>
      <c r="AY150">
        <f t="shared" si="136"/>
        <v>107.99132300341772</v>
      </c>
      <c r="AZ150">
        <f t="shared" si="136"/>
        <v>352.5399884268993</v>
      </c>
      <c r="BA150">
        <f t="shared" si="136"/>
        <v>892.71694191037932</v>
      </c>
      <c r="BB150">
        <f t="shared" si="136"/>
        <v>1304.9304958729631</v>
      </c>
      <c r="BC150">
        <f t="shared" si="136"/>
        <v>1360.8069917925927</v>
      </c>
      <c r="BD150">
        <f t="shared" si="136"/>
        <v>1696.7606951628356</v>
      </c>
      <c r="BF150">
        <f t="shared" si="55"/>
        <v>61.456824165116551</v>
      </c>
      <c r="BG150">
        <f t="shared" si="72"/>
        <v>81.186999438265048</v>
      </c>
      <c r="BH150">
        <f t="shared" si="73"/>
        <v>86.251601075447297</v>
      </c>
      <c r="BI150">
        <f t="shared" si="74"/>
        <v>281.5702002648618</v>
      </c>
      <c r="BJ150">
        <f t="shared" si="75"/>
        <v>713.00418779488791</v>
      </c>
      <c r="BK150">
        <f t="shared" si="76"/>
        <v>1042.2350941597711</v>
      </c>
      <c r="BL150">
        <f t="shared" si="77"/>
        <v>1044.7973842265194</v>
      </c>
      <c r="BM150">
        <f t="shared" si="78"/>
        <v>1302.7332151130136</v>
      </c>
      <c r="BO150">
        <f t="shared" si="56"/>
        <v>49.08495722524637</v>
      </c>
      <c r="BP150">
        <f t="shared" si="79"/>
        <v>64.843252947250392</v>
      </c>
      <c r="BQ150">
        <f t="shared" si="80"/>
        <v>68.88830015073259</v>
      </c>
      <c r="BR150">
        <f t="shared" si="81"/>
        <v>224.88733226390255</v>
      </c>
      <c r="BS150">
        <f t="shared" si="82"/>
        <v>569.46938822131108</v>
      </c>
      <c r="BT150">
        <f t="shared" si="83"/>
        <v>832.42289086802373</v>
      </c>
      <c r="BU150">
        <f t="shared" si="84"/>
        <v>802.17213215514721</v>
      </c>
      <c r="BV150">
        <f t="shared" si="85"/>
        <v>1000.2065046383084</v>
      </c>
    </row>
    <row r="151" spans="1:74" hidden="1" x14ac:dyDescent="0.4">
      <c r="A151" s="9">
        <v>53</v>
      </c>
      <c r="B151" s="16">
        <f t="shared" si="108"/>
        <v>353072.44266652217</v>
      </c>
      <c r="C151" s="16">
        <f t="shared" si="109"/>
        <v>678487.12870920228</v>
      </c>
      <c r="D151" s="16">
        <f t="shared" si="110"/>
        <v>858885.46921065834</v>
      </c>
      <c r="E151" s="16">
        <f t="shared" si="111"/>
        <v>473670.22830561653</v>
      </c>
      <c r="F151" s="16">
        <f t="shared" si="112"/>
        <v>496593.77433618833</v>
      </c>
      <c r="G151" s="16">
        <f t="shared" si="113"/>
        <v>334135.60029344104</v>
      </c>
      <c r="H151" s="16">
        <f t="shared" si="114"/>
        <v>164700.69485008559</v>
      </c>
      <c r="I151" s="16">
        <f t="shared" si="115"/>
        <v>211295.29384700832</v>
      </c>
      <c r="J151" s="16">
        <f t="shared" si="24"/>
        <v>3570840.6322187227</v>
      </c>
      <c r="L151">
        <v>53</v>
      </c>
      <c r="M151">
        <f t="shared" si="99"/>
        <v>353072.44266652217</v>
      </c>
      <c r="N151">
        <f t="shared" si="100"/>
        <v>678487.12870920228</v>
      </c>
      <c r="O151">
        <f t="shared" si="101"/>
        <v>858885.46921065834</v>
      </c>
      <c r="P151">
        <f t="shared" si="102"/>
        <v>473670.22830561653</v>
      </c>
      <c r="Q151">
        <f t="shared" si="103"/>
        <v>496593.77433618833</v>
      </c>
      <c r="R151">
        <f t="shared" si="104"/>
        <v>334135.60029344104</v>
      </c>
      <c r="S151">
        <f t="shared" si="105"/>
        <v>164700.69485008559</v>
      </c>
      <c r="T151">
        <f t="shared" si="106"/>
        <v>211295.29384700832</v>
      </c>
      <c r="V151">
        <f t="shared" si="38"/>
        <v>4218.8278274771874</v>
      </c>
      <c r="W151">
        <f t="shared" si="39"/>
        <v>5573.2455608069231</v>
      </c>
      <c r="X151">
        <f t="shared" si="40"/>
        <v>8881.3730547786781</v>
      </c>
      <c r="Y151">
        <f t="shared" si="41"/>
        <v>16107.462602175699</v>
      </c>
      <c r="Z151">
        <f t="shared" si="42"/>
        <v>32630.408414804217</v>
      </c>
      <c r="AA151">
        <f t="shared" si="43"/>
        <v>31914.345792202548</v>
      </c>
      <c r="AB151">
        <f t="shared" si="44"/>
        <v>28248.908214162315</v>
      </c>
      <c r="AC151">
        <f t="shared" si="45"/>
        <v>47106.290385970111</v>
      </c>
      <c r="AE151">
        <f t="shared" si="46"/>
        <v>2902.150720114862</v>
      </c>
      <c r="AF151">
        <f t="shared" si="47"/>
        <v>3833.8607971458468</v>
      </c>
      <c r="AG151">
        <f t="shared" si="48"/>
        <v>6109.5366439611007</v>
      </c>
      <c r="AH151">
        <f t="shared" si="49"/>
        <v>11080.396285828327</v>
      </c>
      <c r="AI151">
        <f t="shared" si="50"/>
        <v>22446.605348977868</v>
      </c>
      <c r="AJ151">
        <f t="shared" si="51"/>
        <v>21218.23215158462</v>
      </c>
      <c r="AK151">
        <f t="shared" si="52"/>
        <v>18172.225031865619</v>
      </c>
      <c r="AL151">
        <f t="shared" si="53"/>
        <v>27616.332720916471</v>
      </c>
      <c r="AW151">
        <f t="shared" ref="AW151:BD151" si="137">IF(AW150+AN274/B$74-AW150/B$75&lt;0,0,AW150+AN274/B$74-AW150/B$75)</f>
        <v>88.583721950028405</v>
      </c>
      <c r="AX151">
        <f t="shared" si="137"/>
        <v>117.02275022988488</v>
      </c>
      <c r="AY151">
        <f t="shared" si="137"/>
        <v>124.32285512971566</v>
      </c>
      <c r="AZ151">
        <f t="shared" si="137"/>
        <v>405.85462507244154</v>
      </c>
      <c r="BA151">
        <f t="shared" si="137"/>
        <v>1027.7225609825555</v>
      </c>
      <c r="BB151">
        <f t="shared" si="137"/>
        <v>1502.2751791908108</v>
      </c>
      <c r="BC151">
        <f t="shared" si="137"/>
        <v>1566.6019153082982</v>
      </c>
      <c r="BD151">
        <f t="shared" si="137"/>
        <v>1953.3627431318787</v>
      </c>
      <c r="BF151">
        <f t="shared" si="55"/>
        <v>70.750942196088175</v>
      </c>
      <c r="BG151">
        <f t="shared" si="72"/>
        <v>93.464912682404957</v>
      </c>
      <c r="BH151">
        <f t="shared" si="73"/>
        <v>99.295434232229553</v>
      </c>
      <c r="BI151">
        <f t="shared" si="74"/>
        <v>324.15207316208432</v>
      </c>
      <c r="BJ151">
        <f t="shared" si="75"/>
        <v>820.8318402641828</v>
      </c>
      <c r="BK151">
        <f t="shared" si="76"/>
        <v>1199.8523351876861</v>
      </c>
      <c r="BL151">
        <f t="shared" si="77"/>
        <v>1202.8021880095562</v>
      </c>
      <c r="BM151">
        <f t="shared" si="78"/>
        <v>1499.7469551379247</v>
      </c>
      <c r="BO151">
        <f t="shared" si="56"/>
        <v>56.508077389168477</v>
      </c>
      <c r="BP151">
        <f t="shared" si="79"/>
        <v>74.649500841859179</v>
      </c>
      <c r="BQ151">
        <f t="shared" si="80"/>
        <v>79.30628070556142</v>
      </c>
      <c r="BR151">
        <f t="shared" si="81"/>
        <v>258.89705306447809</v>
      </c>
      <c r="BS151">
        <f t="shared" si="82"/>
        <v>655.59026796545709</v>
      </c>
      <c r="BT151">
        <f t="shared" si="83"/>
        <v>958.31021284307224</v>
      </c>
      <c r="BU151">
        <f t="shared" si="84"/>
        <v>923.48475819083319</v>
      </c>
      <c r="BV151">
        <f t="shared" si="85"/>
        <v>1151.4698598756609</v>
      </c>
    </row>
    <row r="152" spans="1:74" hidden="1" x14ac:dyDescent="0.4">
      <c r="A152" s="9">
        <v>54</v>
      </c>
      <c r="B152" s="16">
        <f t="shared" si="108"/>
        <v>406467.60224732436</v>
      </c>
      <c r="C152" s="16">
        <f t="shared" si="109"/>
        <v>781094.76423391956</v>
      </c>
      <c r="D152" s="16">
        <f t="shared" si="110"/>
        <v>988774.75296155829</v>
      </c>
      <c r="E152" s="16">
        <f t="shared" si="111"/>
        <v>545303.39581662917</v>
      </c>
      <c r="F152" s="16">
        <f t="shared" si="112"/>
        <v>571693.67062732368</v>
      </c>
      <c r="G152" s="16">
        <f t="shared" si="113"/>
        <v>384666.94044718536</v>
      </c>
      <c r="H152" s="16">
        <f t="shared" si="114"/>
        <v>189608.38749857555</v>
      </c>
      <c r="I152" s="16">
        <f t="shared" si="115"/>
        <v>243249.48955944323</v>
      </c>
      <c r="J152" s="16">
        <f t="shared" si="24"/>
        <v>4110859.0033919588</v>
      </c>
      <c r="L152">
        <v>54</v>
      </c>
      <c r="M152">
        <f t="shared" si="99"/>
        <v>406467.60224732436</v>
      </c>
      <c r="N152">
        <f t="shared" si="100"/>
        <v>781094.76423391956</v>
      </c>
      <c r="O152">
        <f t="shared" si="101"/>
        <v>988774.75296155829</v>
      </c>
      <c r="P152">
        <f t="shared" si="102"/>
        <v>545303.39581662917</v>
      </c>
      <c r="Q152">
        <f t="shared" si="103"/>
        <v>571693.67062732368</v>
      </c>
      <c r="R152">
        <f t="shared" si="104"/>
        <v>384666.94044718536</v>
      </c>
      <c r="S152">
        <f t="shared" si="105"/>
        <v>189608.38749857555</v>
      </c>
      <c r="T152">
        <f t="shared" si="106"/>
        <v>243249.48955944323</v>
      </c>
      <c r="V152">
        <f t="shared" si="38"/>
        <v>4856.8413280239547</v>
      </c>
      <c r="W152">
        <f t="shared" si="39"/>
        <v>6416.0877091634475</v>
      </c>
      <c r="X152">
        <f t="shared" si="40"/>
        <v>10224.503455937891</v>
      </c>
      <c r="Y152">
        <f t="shared" si="41"/>
        <v>18543.394813679497</v>
      </c>
      <c r="Z152">
        <f t="shared" si="42"/>
        <v>37565.106380293189</v>
      </c>
      <c r="AA152">
        <f t="shared" si="43"/>
        <v>36740.753578634307</v>
      </c>
      <c r="AB152">
        <f t="shared" si="44"/>
        <v>32520.991729942842</v>
      </c>
      <c r="AC152">
        <f t="shared" si="45"/>
        <v>54230.176586840884</v>
      </c>
      <c r="AE152">
        <f t="shared" si="46"/>
        <v>3341.0430892356371</v>
      </c>
      <c r="AF152">
        <f t="shared" si="47"/>
        <v>4413.6557183662053</v>
      </c>
      <c r="AG152">
        <f t="shared" si="48"/>
        <v>7033.4821142336268</v>
      </c>
      <c r="AH152">
        <f t="shared" si="49"/>
        <v>12756.085057944116</v>
      </c>
      <c r="AI152">
        <f t="shared" si="50"/>
        <v>25841.206370919983</v>
      </c>
      <c r="AJ152">
        <f t="shared" si="51"/>
        <v>24427.066243769998</v>
      </c>
      <c r="AK152">
        <f t="shared" si="52"/>
        <v>20920.41135431017</v>
      </c>
      <c r="AL152">
        <f t="shared" si="53"/>
        <v>31792.752220570819</v>
      </c>
      <c r="AW152">
        <f t="shared" ref="AW152:BD152" si="138">IF(AW151+AN275/B$74-AW151/B$75&lt;0,0,AW151+AN275/B$74-AW151/B$75)</f>
        <v>101.98024177350507</v>
      </c>
      <c r="AX152">
        <f t="shared" si="138"/>
        <v>134.72010544077534</v>
      </c>
      <c r="AY152">
        <f t="shared" si="138"/>
        <v>143.12420549740492</v>
      </c>
      <c r="AZ152">
        <f t="shared" si="138"/>
        <v>467.23203630042951</v>
      </c>
      <c r="BA152">
        <f t="shared" si="138"/>
        <v>1183.1450851005156</v>
      </c>
      <c r="BB152">
        <f t="shared" si="138"/>
        <v>1729.4643088965047</v>
      </c>
      <c r="BC152">
        <f t="shared" si="138"/>
        <v>1803.5192065507326</v>
      </c>
      <c r="BD152">
        <f t="shared" si="138"/>
        <v>2248.7705726406721</v>
      </c>
      <c r="BF152">
        <f t="shared" si="55"/>
        <v>81.450610048452305</v>
      </c>
      <c r="BG152">
        <f t="shared" si="72"/>
        <v>107.59961521089292</v>
      </c>
      <c r="BH152">
        <f t="shared" si="73"/>
        <v>114.31188677072122</v>
      </c>
      <c r="BI152">
        <f t="shared" si="74"/>
        <v>373.17360430829865</v>
      </c>
      <c r="BJ152">
        <f t="shared" si="75"/>
        <v>944.96627269520627</v>
      </c>
      <c r="BK152">
        <f t="shared" si="76"/>
        <v>1381.3060415895611</v>
      </c>
      <c r="BL152">
        <f t="shared" si="77"/>
        <v>1384.7020516589271</v>
      </c>
      <c r="BM152">
        <f t="shared" si="78"/>
        <v>1726.5548491349018</v>
      </c>
      <c r="BO152">
        <f t="shared" si="56"/>
        <v>65.053796273320302</v>
      </c>
      <c r="BP152">
        <f t="shared" si="79"/>
        <v>85.938747946186638</v>
      </c>
      <c r="BQ152">
        <f t="shared" si="80"/>
        <v>91.299772821562314</v>
      </c>
      <c r="BR152">
        <f t="shared" si="81"/>
        <v>298.0500651230418</v>
      </c>
      <c r="BS152">
        <f t="shared" si="82"/>
        <v>754.73521134469252</v>
      </c>
      <c r="BT152">
        <f t="shared" si="83"/>
        <v>1103.2354862498407</v>
      </c>
      <c r="BU152">
        <f t="shared" si="84"/>
        <v>1063.1434731001946</v>
      </c>
      <c r="BV152">
        <f t="shared" si="85"/>
        <v>1325.6084075067927</v>
      </c>
    </row>
    <row r="153" spans="1:74" hidden="1" x14ac:dyDescent="0.4">
      <c r="A153" s="9">
        <v>55</v>
      </c>
      <c r="B153" s="16">
        <f t="shared" si="108"/>
        <v>467937.71394029731</v>
      </c>
      <c r="C153" s="16">
        <f t="shared" si="109"/>
        <v>899219.75656981603</v>
      </c>
      <c r="D153" s="16">
        <f t="shared" si="110"/>
        <v>1138307.1982725519</v>
      </c>
      <c r="E153" s="16">
        <f t="shared" si="111"/>
        <v>627769.65010621399</v>
      </c>
      <c r="F153" s="16">
        <f t="shared" si="112"/>
        <v>658150.92722866114</v>
      </c>
      <c r="G153" s="16">
        <f t="shared" si="113"/>
        <v>442840.13718697132</v>
      </c>
      <c r="H153" s="16">
        <f t="shared" si="114"/>
        <v>218282.8714993202</v>
      </c>
      <c r="I153" s="16">
        <f t="shared" si="115"/>
        <v>280036.11956342426</v>
      </c>
      <c r="J153" s="16">
        <f t="shared" si="24"/>
        <v>4732544.3743672566</v>
      </c>
      <c r="L153">
        <v>55</v>
      </c>
      <c r="M153">
        <f t="shared" si="99"/>
        <v>467937.71394029731</v>
      </c>
      <c r="N153">
        <f t="shared" si="100"/>
        <v>899219.75656981603</v>
      </c>
      <c r="O153">
        <f t="shared" si="101"/>
        <v>1138307.1982725519</v>
      </c>
      <c r="P153">
        <f t="shared" si="102"/>
        <v>627769.65010621399</v>
      </c>
      <c r="Q153">
        <f t="shared" si="103"/>
        <v>658150.92722866114</v>
      </c>
      <c r="R153">
        <f t="shared" si="104"/>
        <v>442840.13718697132</v>
      </c>
      <c r="S153">
        <f t="shared" si="105"/>
        <v>218282.8714993202</v>
      </c>
      <c r="T153">
        <f t="shared" si="106"/>
        <v>280036.11956342426</v>
      </c>
      <c r="V153">
        <f t="shared" si="38"/>
        <v>5591.3416356946445</v>
      </c>
      <c r="W153">
        <f t="shared" si="39"/>
        <v>7386.3929092182425</v>
      </c>
      <c r="X153">
        <f t="shared" si="40"/>
        <v>11770.75552121215</v>
      </c>
      <c r="Y153">
        <f t="shared" si="41"/>
        <v>21347.713150644424</v>
      </c>
      <c r="Z153">
        <f t="shared" si="42"/>
        <v>43246.078915838923</v>
      </c>
      <c r="AA153">
        <f t="shared" si="43"/>
        <v>42297.059207054735</v>
      </c>
      <c r="AB153">
        <f t="shared" si="44"/>
        <v>37439.142606047331</v>
      </c>
      <c r="AC153">
        <f t="shared" si="45"/>
        <v>62431.408375936895</v>
      </c>
      <c r="AE153">
        <f t="shared" si="46"/>
        <v>3846.3091688317436</v>
      </c>
      <c r="AF153">
        <f t="shared" si="47"/>
        <v>5081.133048631953</v>
      </c>
      <c r="AG153">
        <f t="shared" si="48"/>
        <v>8097.1558948017155</v>
      </c>
      <c r="AH153">
        <f t="shared" si="49"/>
        <v>14685.188309855908</v>
      </c>
      <c r="AI153">
        <f t="shared" si="50"/>
        <v>29749.173040711052</v>
      </c>
      <c r="AJ153">
        <f t="shared" si="51"/>
        <v>28121.172444229291</v>
      </c>
      <c r="AK153">
        <f t="shared" si="52"/>
        <v>24084.20600220999</v>
      </c>
      <c r="AL153">
        <f t="shared" si="53"/>
        <v>36600.771727628686</v>
      </c>
      <c r="AW153">
        <f t="shared" ref="AW153:BD153" si="139">IF(AW152+AN276/B$74-AW152/B$75&lt;0,0,AW152+AN276/B$74-AW152/B$75)</f>
        <v>117.40271781745183</v>
      </c>
      <c r="AX153">
        <f t="shared" si="139"/>
        <v>155.09383237714491</v>
      </c>
      <c r="AY153">
        <f t="shared" si="139"/>
        <v>164.76888482161218</v>
      </c>
      <c r="AZ153">
        <f t="shared" si="139"/>
        <v>537.89155584551804</v>
      </c>
      <c r="BA153">
        <f t="shared" si="139"/>
        <v>1362.0721636614999</v>
      </c>
      <c r="BB153">
        <f t="shared" si="139"/>
        <v>1991.0112612507592</v>
      </c>
      <c r="BC153">
        <f t="shared" si="139"/>
        <v>2076.2655040577824</v>
      </c>
      <c r="BD153">
        <f t="shared" si="139"/>
        <v>2588.852811547546</v>
      </c>
      <c r="BF153">
        <f t="shared" si="55"/>
        <v>93.768389083483967</v>
      </c>
      <c r="BG153">
        <f t="shared" si="72"/>
        <v>123.87190934882237</v>
      </c>
      <c r="BH153">
        <f t="shared" si="73"/>
        <v>131.59927800673142</v>
      </c>
      <c r="BI153">
        <f t="shared" si="74"/>
        <v>429.60866350357708</v>
      </c>
      <c r="BJ153">
        <f t="shared" si="75"/>
        <v>1087.8735601383919</v>
      </c>
      <c r="BK153">
        <f t="shared" si="76"/>
        <v>1590.2010019737272</v>
      </c>
      <c r="BL153">
        <f t="shared" si="77"/>
        <v>1594.11062910483</v>
      </c>
      <c r="BM153">
        <f t="shared" si="78"/>
        <v>1987.6627108877869</v>
      </c>
      <c r="BO153">
        <f t="shared" si="56"/>
        <v>74.891884538399495</v>
      </c>
      <c r="BP153">
        <f t="shared" si="79"/>
        <v>98.93526830501041</v>
      </c>
      <c r="BQ153">
        <f t="shared" si="80"/>
        <v>105.10704119105766</v>
      </c>
      <c r="BR153">
        <f t="shared" si="81"/>
        <v>343.12418863419589</v>
      </c>
      <c r="BS153">
        <f t="shared" si="82"/>
        <v>868.87384815500059</v>
      </c>
      <c r="BT153">
        <f t="shared" si="83"/>
        <v>1270.0778194536729</v>
      </c>
      <c r="BU153">
        <f t="shared" si="84"/>
        <v>1223.9227623795609</v>
      </c>
      <c r="BV153">
        <f t="shared" si="85"/>
        <v>1526.0816283208474</v>
      </c>
    </row>
    <row r="154" spans="1:74" hidden="1" x14ac:dyDescent="0.4">
      <c r="A154" s="9">
        <v>56</v>
      </c>
      <c r="B154" s="16">
        <f t="shared" si="108"/>
        <v>538703.95307529799</v>
      </c>
      <c r="C154" s="16">
        <f t="shared" si="109"/>
        <v>1035208.7962060948</v>
      </c>
      <c r="D154" s="16">
        <f t="shared" si="110"/>
        <v>1310453.4412495086</v>
      </c>
      <c r="E154" s="16">
        <f t="shared" si="111"/>
        <v>722707.27931978938</v>
      </c>
      <c r="F154" s="16">
        <f t="shared" si="112"/>
        <v>757683.11819270952</v>
      </c>
      <c r="G154" s="16">
        <f t="shared" si="113"/>
        <v>509810.86878897267</v>
      </c>
      <c r="H154" s="16">
        <f t="shared" si="114"/>
        <v>251293.79885869601</v>
      </c>
      <c r="I154" s="16">
        <f t="shared" si="115"/>
        <v>322385.99308952206</v>
      </c>
      <c r="J154" s="16">
        <f t="shared" si="24"/>
        <v>5448247.2487805914</v>
      </c>
      <c r="L154">
        <v>56</v>
      </c>
      <c r="M154">
        <f t="shared" si="99"/>
        <v>538703.95307529799</v>
      </c>
      <c r="N154">
        <f t="shared" si="100"/>
        <v>1035208.7962060948</v>
      </c>
      <c r="O154">
        <f t="shared" si="101"/>
        <v>1310453.4412495086</v>
      </c>
      <c r="P154">
        <f t="shared" si="102"/>
        <v>722707.27931978938</v>
      </c>
      <c r="Q154">
        <f t="shared" si="103"/>
        <v>757683.11819270952</v>
      </c>
      <c r="R154">
        <f t="shared" si="104"/>
        <v>509810.86878897267</v>
      </c>
      <c r="S154">
        <f t="shared" si="105"/>
        <v>251293.79885869601</v>
      </c>
      <c r="T154">
        <f t="shared" si="106"/>
        <v>322385.99308952206</v>
      </c>
      <c r="V154">
        <f t="shared" si="38"/>
        <v>6436.9204541774179</v>
      </c>
      <c r="W154">
        <f t="shared" si="39"/>
        <v>8503.4374033614349</v>
      </c>
      <c r="X154">
        <f t="shared" si="40"/>
        <v>13550.847347963785</v>
      </c>
      <c r="Y154">
        <f t="shared" si="41"/>
        <v>24576.128661511069</v>
      </c>
      <c r="Z154">
        <f t="shared" si="42"/>
        <v>49786.185154424151</v>
      </c>
      <c r="AA154">
        <f t="shared" si="43"/>
        <v>48693.645157199455</v>
      </c>
      <c r="AB154">
        <f t="shared" si="44"/>
        <v>43101.065635158964</v>
      </c>
      <c r="AC154">
        <f t="shared" si="45"/>
        <v>71872.912770791954</v>
      </c>
      <c r="AE154">
        <f t="shared" si="46"/>
        <v>4427.9866577860439</v>
      </c>
      <c r="AF154">
        <f t="shared" si="47"/>
        <v>5849.5530021607156</v>
      </c>
      <c r="AG154">
        <f t="shared" si="48"/>
        <v>9321.6891036051929</v>
      </c>
      <c r="AH154">
        <f t="shared" si="49"/>
        <v>16906.029923452083</v>
      </c>
      <c r="AI154">
        <f t="shared" si="50"/>
        <v>34248.141665753676</v>
      </c>
      <c r="AJ154">
        <f t="shared" si="51"/>
        <v>32373.938473076931</v>
      </c>
      <c r="AK154">
        <f t="shared" si="52"/>
        <v>27726.461439620176</v>
      </c>
      <c r="AL154">
        <f t="shared" si="53"/>
        <v>42135.908152266158</v>
      </c>
      <c r="AW154">
        <f t="shared" ref="AW154:BD154" si="140">IF(AW153+AN277/B$74-AW153/B$75&lt;0,0,AW153+AN277/B$74-AW153/B$75)</f>
        <v>135.15753552385436</v>
      </c>
      <c r="AX154">
        <f t="shared" si="140"/>
        <v>178.54867884437232</v>
      </c>
      <c r="AY154">
        <f t="shared" si="140"/>
        <v>189.68688985658667</v>
      </c>
      <c r="AZ154">
        <f t="shared" si="140"/>
        <v>619.23691732769294</v>
      </c>
      <c r="BA154">
        <f t="shared" si="140"/>
        <v>1568.0583913941286</v>
      </c>
      <c r="BB154">
        <f t="shared" si="140"/>
        <v>2292.1119707352937</v>
      </c>
      <c r="BC154">
        <f t="shared" si="140"/>
        <v>2390.2592311137332</v>
      </c>
      <c r="BD154">
        <f t="shared" si="140"/>
        <v>2980.3655956353759</v>
      </c>
      <c r="BF154">
        <f t="shared" si="55"/>
        <v>107.9489863238647</v>
      </c>
      <c r="BG154">
        <f t="shared" si="72"/>
        <v>142.60506316581589</v>
      </c>
      <c r="BH154">
        <f t="shared" si="73"/>
        <v>151.5010420956599</v>
      </c>
      <c r="BI154">
        <f t="shared" si="74"/>
        <v>494.57839890874158</v>
      </c>
      <c r="BJ154">
        <f t="shared" si="75"/>
        <v>1252.3927222522568</v>
      </c>
      <c r="BK154">
        <f t="shared" si="76"/>
        <v>1830.6871575399459</v>
      </c>
      <c r="BL154">
        <f t="shared" si="77"/>
        <v>1835.1880665813064</v>
      </c>
      <c r="BM154">
        <f t="shared" si="78"/>
        <v>2288.2577612176665</v>
      </c>
      <c r="BO154">
        <f t="shared" si="56"/>
        <v>86.217787265450198</v>
      </c>
      <c r="BP154">
        <f t="shared" si="79"/>
        <v>113.8972529312976</v>
      </c>
      <c r="BQ154">
        <f t="shared" si="80"/>
        <v>121.00238328046193</v>
      </c>
      <c r="BR154">
        <f t="shared" si="81"/>
        <v>395.01487355582469</v>
      </c>
      <c r="BS154">
        <f t="shared" si="82"/>
        <v>1000.2736753450354</v>
      </c>
      <c r="BT154">
        <f t="shared" si="83"/>
        <v>1462.1517289657056</v>
      </c>
      <c r="BU154">
        <f t="shared" si="84"/>
        <v>1409.0166957421955</v>
      </c>
      <c r="BV154">
        <f t="shared" si="85"/>
        <v>1756.8721696043169</v>
      </c>
    </row>
    <row r="155" spans="1:74" hidden="1" x14ac:dyDescent="0.4">
      <c r="A155" s="9">
        <v>57</v>
      </c>
      <c r="B155" s="16">
        <f t="shared" si="108"/>
        <v>620172.17337600375</v>
      </c>
      <c r="C155" s="16">
        <f t="shared" si="109"/>
        <v>1191763.463728199</v>
      </c>
      <c r="D155" s="16">
        <f t="shared" si="110"/>
        <v>1508633.3674150223</v>
      </c>
      <c r="E155" s="16">
        <f t="shared" si="111"/>
        <v>832002.32998432114</v>
      </c>
      <c r="F155" s="16">
        <f t="shared" si="112"/>
        <v>872267.56636441487</v>
      </c>
      <c r="G155" s="16">
        <f t="shared" si="113"/>
        <v>586909.58680114371</v>
      </c>
      <c r="H155" s="16">
        <f t="shared" si="114"/>
        <v>289296.97007871472</v>
      </c>
      <c r="I155" s="16">
        <f t="shared" si="115"/>
        <v>371140.43967738264</v>
      </c>
      <c r="J155" s="16">
        <f t="shared" si="24"/>
        <v>6272185.8974252027</v>
      </c>
      <c r="L155">
        <v>57</v>
      </c>
      <c r="M155">
        <f t="shared" si="99"/>
        <v>620172.17337600375</v>
      </c>
      <c r="N155">
        <f t="shared" si="100"/>
        <v>1191763.463728199</v>
      </c>
      <c r="O155">
        <f t="shared" si="101"/>
        <v>1508633.3674150223</v>
      </c>
      <c r="P155">
        <f t="shared" si="102"/>
        <v>832002.32998432114</v>
      </c>
      <c r="Q155">
        <f t="shared" si="103"/>
        <v>872267.56636441487</v>
      </c>
      <c r="R155">
        <f t="shared" si="104"/>
        <v>586909.58680114371</v>
      </c>
      <c r="S155">
        <f t="shared" si="105"/>
        <v>289296.97007871472</v>
      </c>
      <c r="T155">
        <f t="shared" si="106"/>
        <v>371140.43967738264</v>
      </c>
      <c r="V155">
        <f t="shared" si="38"/>
        <v>7410.3761910909216</v>
      </c>
      <c r="W155">
        <f t="shared" si="39"/>
        <v>9789.4125808882909</v>
      </c>
      <c r="X155">
        <f t="shared" si="40"/>
        <v>15600.142532643862</v>
      </c>
      <c r="Y155">
        <f t="shared" si="41"/>
        <v>28292.777578796718</v>
      </c>
      <c r="Z155">
        <f t="shared" si="42"/>
        <v>57315.351920211921</v>
      </c>
      <c r="AA155">
        <f t="shared" si="43"/>
        <v>56057.587055617652</v>
      </c>
      <c r="AB155">
        <f t="shared" si="44"/>
        <v>49619.241509647203</v>
      </c>
      <c r="AC155">
        <f t="shared" si="45"/>
        <v>82742.256248023885</v>
      </c>
      <c r="AE155">
        <f t="shared" si="46"/>
        <v>5097.6312565831686</v>
      </c>
      <c r="AF155">
        <f t="shared" si="47"/>
        <v>6734.1811358942887</v>
      </c>
      <c r="AG155">
        <f t="shared" si="48"/>
        <v>10731.40851839139</v>
      </c>
      <c r="AH155">
        <f t="shared" si="49"/>
        <v>19462.729502805079</v>
      </c>
      <c r="AI155">
        <f t="shared" si="50"/>
        <v>39427.489495310496</v>
      </c>
      <c r="AJ155">
        <f t="shared" si="51"/>
        <v>37269.850478313689</v>
      </c>
      <c r="AK155">
        <f t="shared" si="52"/>
        <v>31919.535311130752</v>
      </c>
      <c r="AL155">
        <f t="shared" si="53"/>
        <v>48508.123427664541</v>
      </c>
      <c r="AW155">
        <f t="shared" ref="AW155:BD155" si="141">IF(AW154+AN278/B$74-AW154/B$75&lt;0,0,AW154+AN278/B$74-AW154/B$75)</f>
        <v>155.59741501669907</v>
      </c>
      <c r="AX155">
        <f t="shared" si="141"/>
        <v>205.55060267378022</v>
      </c>
      <c r="AY155">
        <f t="shared" si="141"/>
        <v>218.373245782016</v>
      </c>
      <c r="AZ155">
        <f t="shared" si="141"/>
        <v>712.88414105547974</v>
      </c>
      <c r="BA155">
        <f t="shared" si="141"/>
        <v>1805.1959245225216</v>
      </c>
      <c r="BB155">
        <f t="shared" si="141"/>
        <v>2638.7481533201135</v>
      </c>
      <c r="BC155">
        <f t="shared" si="141"/>
        <v>2751.73823907613</v>
      </c>
      <c r="BD155">
        <f t="shared" si="141"/>
        <v>3431.0867873067764</v>
      </c>
      <c r="BF155">
        <f t="shared" si="55"/>
        <v>124.2741158438585</v>
      </c>
      <c r="BG155">
        <f t="shared" si="72"/>
        <v>164.17123257294975</v>
      </c>
      <c r="BH155">
        <f t="shared" si="73"/>
        <v>174.41255075221596</v>
      </c>
      <c r="BI155">
        <f t="shared" si="74"/>
        <v>569.37350996011241</v>
      </c>
      <c r="BJ155">
        <f t="shared" si="75"/>
        <v>1441.7921237373798</v>
      </c>
      <c r="BK155">
        <f t="shared" si="76"/>
        <v>2107.542045457154</v>
      </c>
      <c r="BL155">
        <f t="shared" si="77"/>
        <v>2112.7236488475201</v>
      </c>
      <c r="BM155">
        <f t="shared" si="78"/>
        <v>2634.3116784265212</v>
      </c>
      <c r="BO155">
        <f t="shared" si="56"/>
        <v>99.256506700498889</v>
      </c>
      <c r="BP155">
        <f t="shared" si="79"/>
        <v>131.12193907200856</v>
      </c>
      <c r="BQ155">
        <f t="shared" si="80"/>
        <v>139.3015785695807</v>
      </c>
      <c r="BR155">
        <f t="shared" si="81"/>
        <v>454.75298876757483</v>
      </c>
      <c r="BS155">
        <f t="shared" si="82"/>
        <v>1151.5451034893686</v>
      </c>
      <c r="BT155">
        <f t="shared" si="83"/>
        <v>1683.2729861102498</v>
      </c>
      <c r="BU155">
        <f t="shared" si="84"/>
        <v>1622.1023811617511</v>
      </c>
      <c r="BV155">
        <f t="shared" si="85"/>
        <v>2022.5649654109916</v>
      </c>
    </row>
    <row r="156" spans="1:74" hidden="1" x14ac:dyDescent="0.4">
      <c r="A156" s="9">
        <v>58</v>
      </c>
      <c r="B156" s="16">
        <f t="shared" si="108"/>
        <v>713960.83588077221</v>
      </c>
      <c r="C156" s="16">
        <f t="shared" si="109"/>
        <v>1371993.8998612154</v>
      </c>
      <c r="D156" s="16">
        <f t="shared" si="110"/>
        <v>1736784.0517156131</v>
      </c>
      <c r="E156" s="16">
        <f t="shared" si="111"/>
        <v>957826.07551824115</v>
      </c>
      <c r="F156" s="16">
        <f t="shared" si="112"/>
        <v>1004180.6252013969</v>
      </c>
      <c r="G156" s="16">
        <f t="shared" si="113"/>
        <v>675667.94701207837</v>
      </c>
      <c r="H156" s="16">
        <f t="shared" si="114"/>
        <v>333047.36239745287</v>
      </c>
      <c r="I156" s="16">
        <f t="shared" si="115"/>
        <v>427268.02316647483</v>
      </c>
      <c r="J156" s="16">
        <f t="shared" si="24"/>
        <v>7220728.8207532438</v>
      </c>
      <c r="L156">
        <v>58</v>
      </c>
      <c r="M156">
        <f t="shared" si="99"/>
        <v>713960.83588077221</v>
      </c>
      <c r="N156">
        <f t="shared" si="100"/>
        <v>1371993.8998612154</v>
      </c>
      <c r="O156">
        <f t="shared" si="101"/>
        <v>1736784.0517156131</v>
      </c>
      <c r="P156">
        <f t="shared" si="102"/>
        <v>957826.07551824115</v>
      </c>
      <c r="Q156">
        <f t="shared" si="103"/>
        <v>1004180.6252013969</v>
      </c>
      <c r="R156">
        <f t="shared" si="104"/>
        <v>675667.94701207837</v>
      </c>
      <c r="S156">
        <f t="shared" si="105"/>
        <v>333047.36239745287</v>
      </c>
      <c r="T156">
        <f t="shared" si="106"/>
        <v>427268.02316647483</v>
      </c>
      <c r="V156">
        <f t="shared" si="38"/>
        <v>8531.0476779076744</v>
      </c>
      <c r="W156">
        <f t="shared" si="39"/>
        <v>11269.865835781908</v>
      </c>
      <c r="X156">
        <f t="shared" si="40"/>
        <v>17959.352709804596</v>
      </c>
      <c r="Y156">
        <f t="shared" si="41"/>
        <v>32571.49546001917</v>
      </c>
      <c r="Z156">
        <f t="shared" si="42"/>
        <v>65983.154876163273</v>
      </c>
      <c r="AA156">
        <f t="shared" si="43"/>
        <v>64535.178180929499</v>
      </c>
      <c r="AB156">
        <f t="shared" si="44"/>
        <v>57123.161381468206</v>
      </c>
      <c r="AC156">
        <f t="shared" si="45"/>
        <v>95255.37096977279</v>
      </c>
      <c r="AE156">
        <f t="shared" si="46"/>
        <v>5868.5462347524199</v>
      </c>
      <c r="AF156">
        <f t="shared" si="47"/>
        <v>7752.5916175589573</v>
      </c>
      <c r="AG156">
        <f t="shared" si="48"/>
        <v>12354.319856475548</v>
      </c>
      <c r="AH156">
        <f t="shared" si="49"/>
        <v>22406.078861468963</v>
      </c>
      <c r="AI156">
        <f t="shared" si="50"/>
        <v>45390.110303610963</v>
      </c>
      <c r="AJ156">
        <f t="shared" si="51"/>
        <v>42906.171451504881</v>
      </c>
      <c r="AK156">
        <f t="shared" si="52"/>
        <v>36746.727910726149</v>
      </c>
      <c r="AL156">
        <f t="shared" si="53"/>
        <v>55844.009032027257</v>
      </c>
      <c r="AW156">
        <f t="shared" ref="AW156:BD156" si="142">IF(AW155+AN279/B$74-AW155/B$75&lt;0,0,AW155+AN279/B$74-AW155/B$75)</f>
        <v>179.12841829796275</v>
      </c>
      <c r="AX156">
        <f t="shared" si="142"/>
        <v>236.63602851754089</v>
      </c>
      <c r="AY156">
        <f t="shared" si="142"/>
        <v>251.39784045465467</v>
      </c>
      <c r="AZ156">
        <f t="shared" si="142"/>
        <v>820.69363815115491</v>
      </c>
      <c r="BA156">
        <f t="shared" si="142"/>
        <v>2078.1957762148168</v>
      </c>
      <c r="BB156">
        <f t="shared" si="142"/>
        <v>3037.8061402000885</v>
      </c>
      <c r="BC156">
        <f t="shared" si="142"/>
        <v>3167.8837295860094</v>
      </c>
      <c r="BD156">
        <f t="shared" si="142"/>
        <v>3949.9704920401127</v>
      </c>
      <c r="BF156">
        <f t="shared" si="55"/>
        <v>143.06809534756286</v>
      </c>
      <c r="BG156">
        <f t="shared" si="72"/>
        <v>188.99885463344799</v>
      </c>
      <c r="BH156">
        <f t="shared" si="73"/>
        <v>200.78896777009598</v>
      </c>
      <c r="BI156">
        <f t="shared" si="74"/>
        <v>655.47988861733279</v>
      </c>
      <c r="BJ156">
        <f t="shared" si="75"/>
        <v>1659.834404208465</v>
      </c>
      <c r="BK156">
        <f t="shared" si="76"/>
        <v>2426.2657101749296</v>
      </c>
      <c r="BL156">
        <f t="shared" si="77"/>
        <v>2432.2309439618252</v>
      </c>
      <c r="BM156">
        <f t="shared" si="78"/>
        <v>3032.6992328666488</v>
      </c>
      <c r="BO156">
        <f t="shared" si="56"/>
        <v>114.26707218651465</v>
      </c>
      <c r="BP156">
        <f t="shared" si="79"/>
        <v>150.95151517257329</v>
      </c>
      <c r="BQ156">
        <f t="shared" si="80"/>
        <v>160.36816187916185</v>
      </c>
      <c r="BR156">
        <f t="shared" si="81"/>
        <v>523.52530148309734</v>
      </c>
      <c r="BS156">
        <f t="shared" si="82"/>
        <v>1325.6933156381754</v>
      </c>
      <c r="BT156">
        <f t="shared" si="83"/>
        <v>1937.8344217183922</v>
      </c>
      <c r="BU156">
        <f t="shared" si="84"/>
        <v>1867.4130150046356</v>
      </c>
      <c r="BV156">
        <f t="shared" si="85"/>
        <v>2328.4383219187566</v>
      </c>
    </row>
    <row r="157" spans="1:74" hidden="1" x14ac:dyDescent="0.4">
      <c r="A157" s="9">
        <v>59</v>
      </c>
      <c r="B157" s="16">
        <f t="shared" si="108"/>
        <v>821933.16155531688</v>
      </c>
      <c r="C157" s="16">
        <f t="shared" si="109"/>
        <v>1579480.5920360815</v>
      </c>
      <c r="D157" s="16">
        <f t="shared" si="110"/>
        <v>1999437.9730989272</v>
      </c>
      <c r="E157" s="16">
        <f t="shared" si="111"/>
        <v>1102678.1511056155</v>
      </c>
      <c r="F157" s="16">
        <f t="shared" si="112"/>
        <v>1156042.901185425</v>
      </c>
      <c r="G157" s="16">
        <f t="shared" si="113"/>
        <v>777849.23757634405</v>
      </c>
      <c r="H157" s="16">
        <f t="shared" si="114"/>
        <v>383414.12829080084</v>
      </c>
      <c r="I157" s="16">
        <f t="shared" si="115"/>
        <v>491883.78334432514</v>
      </c>
      <c r="J157" s="16">
        <f t="shared" si="24"/>
        <v>8312719.9281928353</v>
      </c>
      <c r="L157">
        <v>59</v>
      </c>
      <c r="M157">
        <f t="shared" si="99"/>
        <v>821933.16155531688</v>
      </c>
      <c r="N157">
        <f t="shared" si="100"/>
        <v>1579480.5920360815</v>
      </c>
      <c r="O157">
        <f t="shared" si="101"/>
        <v>1999437.9730989272</v>
      </c>
      <c r="P157">
        <f t="shared" si="102"/>
        <v>1102678.1511056155</v>
      </c>
      <c r="Q157">
        <f t="shared" si="103"/>
        <v>1156042.901185425</v>
      </c>
      <c r="R157">
        <f t="shared" si="104"/>
        <v>777849.23757634405</v>
      </c>
      <c r="S157">
        <f t="shared" si="105"/>
        <v>383414.12829080084</v>
      </c>
      <c r="T157">
        <f t="shared" si="106"/>
        <v>491883.78334432514</v>
      </c>
      <c r="V157">
        <f t="shared" si="38"/>
        <v>9821.1983583547863</v>
      </c>
      <c r="W157">
        <f t="shared" si="39"/>
        <v>12974.208095435968</v>
      </c>
      <c r="X157">
        <f t="shared" si="40"/>
        <v>20675.34633611461</v>
      </c>
      <c r="Y157">
        <f t="shared" si="41"/>
        <v>37497.284017003309</v>
      </c>
      <c r="Z157">
        <f t="shared" si="42"/>
        <v>75961.790018712112</v>
      </c>
      <c r="AA157">
        <f t="shared" si="43"/>
        <v>74294.835750114493</v>
      </c>
      <c r="AB157">
        <f t="shared" si="44"/>
        <v>65761.899354647569</v>
      </c>
      <c r="AC157">
        <f t="shared" si="45"/>
        <v>109660.84452749937</v>
      </c>
      <c r="AE157">
        <f t="shared" si="46"/>
        <v>6756.0467158041711</v>
      </c>
      <c r="AF157">
        <f t="shared" si="47"/>
        <v>8925.0163569666074</v>
      </c>
      <c r="AG157">
        <f t="shared" si="48"/>
        <v>14222.664140918565</v>
      </c>
      <c r="AH157">
        <f t="shared" si="49"/>
        <v>25794.551060985701</v>
      </c>
      <c r="AI157">
        <f t="shared" si="50"/>
        <v>52254.458494461738</v>
      </c>
      <c r="AJ157">
        <f t="shared" si="51"/>
        <v>49394.87347033227</v>
      </c>
      <c r="AK157">
        <f t="shared" si="52"/>
        <v>42303.937039110344</v>
      </c>
      <c r="AL157">
        <f t="shared" si="53"/>
        <v>64289.300875829875</v>
      </c>
      <c r="AW157">
        <f t="shared" ref="AW157:BD157" si="143">IF(AW156+AN280/B$74-AW156/B$75&lt;0,0,AW156+AN280/B$74-AW156/B$75)</f>
        <v>206.21801614207578</v>
      </c>
      <c r="AX157">
        <f t="shared" si="143"/>
        <v>272.42250454897203</v>
      </c>
      <c r="AY157">
        <f t="shared" si="143"/>
        <v>289.4167458941414</v>
      </c>
      <c r="AZ157">
        <f t="shared" si="143"/>
        <v>944.80716978383839</v>
      </c>
      <c r="BA157">
        <f t="shared" si="143"/>
        <v>2392.4814063449735</v>
      </c>
      <c r="BB157">
        <f t="shared" si="143"/>
        <v>3497.2136827699942</v>
      </c>
      <c r="BC157">
        <f t="shared" si="143"/>
        <v>3646.9629175225559</v>
      </c>
      <c r="BD157">
        <f t="shared" si="143"/>
        <v>4547.3249422590798</v>
      </c>
      <c r="BF157">
        <f t="shared" si="55"/>
        <v>164.70428911780277</v>
      </c>
      <c r="BG157">
        <f t="shared" si="72"/>
        <v>217.58115896390376</v>
      </c>
      <c r="BH157">
        <f t="shared" si="73"/>
        <v>231.15429138083118</v>
      </c>
      <c r="BI157">
        <f t="shared" si="74"/>
        <v>754.60813833762609</v>
      </c>
      <c r="BJ157">
        <f t="shared" si="75"/>
        <v>1910.8512274122759</v>
      </c>
      <c r="BK157">
        <f t="shared" si="76"/>
        <v>2793.189968190025</v>
      </c>
      <c r="BL157">
        <f t="shared" si="77"/>
        <v>2800.0573367739171</v>
      </c>
      <c r="BM157">
        <f t="shared" si="78"/>
        <v>3491.334862453381</v>
      </c>
      <c r="BO157">
        <f t="shared" si="56"/>
        <v>131.54768608314356</v>
      </c>
      <c r="BP157">
        <f t="shared" si="79"/>
        <v>173.77991884909812</v>
      </c>
      <c r="BQ157">
        <f t="shared" si="80"/>
        <v>184.62064541372234</v>
      </c>
      <c r="BR157">
        <f t="shared" si="81"/>
        <v>602.69805376363854</v>
      </c>
      <c r="BS157">
        <f t="shared" si="82"/>
        <v>1526.1779687803491</v>
      </c>
      <c r="BT157">
        <f t="shared" si="83"/>
        <v>2230.8931947923147</v>
      </c>
      <c r="BU157">
        <f t="shared" si="84"/>
        <v>2149.8219794832303</v>
      </c>
      <c r="BV157">
        <f t="shared" si="85"/>
        <v>2680.5687773927029</v>
      </c>
    </row>
    <row r="158" spans="1:74" hidden="1" x14ac:dyDescent="0.4">
      <c r="A158" s="9">
        <v>60</v>
      </c>
      <c r="B158" s="16">
        <f t="shared" si="108"/>
        <v>946234.14634627954</v>
      </c>
      <c r="C158" s="16">
        <f t="shared" si="109"/>
        <v>1818345.5049406625</v>
      </c>
      <c r="D158" s="16">
        <f t="shared" si="110"/>
        <v>2301813.0574845648</v>
      </c>
      <c r="E158" s="16">
        <f t="shared" si="111"/>
        <v>1269436.2118590523</v>
      </c>
      <c r="F158" s="16">
        <f t="shared" si="112"/>
        <v>1330871.3152209851</v>
      </c>
      <c r="G158" s="16">
        <f t="shared" si="113"/>
        <v>895483.40878642234</v>
      </c>
      <c r="H158" s="16">
        <f t="shared" si="114"/>
        <v>441397.86219822947</v>
      </c>
      <c r="I158" s="16">
        <f t="shared" si="115"/>
        <v>566271.38750998245</v>
      </c>
      <c r="J158" s="16">
        <f t="shared" si="24"/>
        <v>9569852.8943461776</v>
      </c>
      <c r="L158">
        <v>60</v>
      </c>
      <c r="M158">
        <f t="shared" si="99"/>
        <v>946234.14634627954</v>
      </c>
      <c r="N158">
        <f t="shared" si="100"/>
        <v>1818345.5049406625</v>
      </c>
      <c r="O158">
        <f t="shared" si="101"/>
        <v>2301813.0574845648</v>
      </c>
      <c r="P158">
        <f t="shared" si="102"/>
        <v>1269436.2118590523</v>
      </c>
      <c r="Q158">
        <f t="shared" si="103"/>
        <v>1330871.3152209851</v>
      </c>
      <c r="R158">
        <f t="shared" si="104"/>
        <v>895483.40878642234</v>
      </c>
      <c r="S158">
        <f t="shared" si="105"/>
        <v>441397.86219822947</v>
      </c>
      <c r="T158">
        <f t="shared" si="106"/>
        <v>566271.38750998245</v>
      </c>
      <c r="V158">
        <f t="shared" si="38"/>
        <v>11306.458577641808</v>
      </c>
      <c r="W158">
        <f t="shared" si="39"/>
        <v>14936.298102966448</v>
      </c>
      <c r="X158">
        <f t="shared" si="40"/>
        <v>23802.079786813072</v>
      </c>
      <c r="Y158">
        <f t="shared" si="41"/>
        <v>43167.99977384213</v>
      </c>
      <c r="Z158">
        <f t="shared" si="42"/>
        <v>87449.494551698124</v>
      </c>
      <c r="AA158">
        <f t="shared" si="43"/>
        <v>85530.446722591296</v>
      </c>
      <c r="AB158">
        <f t="shared" si="44"/>
        <v>75707.074015903505</v>
      </c>
      <c r="AC158">
        <f t="shared" si="45"/>
        <v>126244.85842389916</v>
      </c>
      <c r="AE158">
        <f t="shared" si="46"/>
        <v>7777.7639299877083</v>
      </c>
      <c r="AF158">
        <f t="shared" si="47"/>
        <v>10274.746936456395</v>
      </c>
      <c r="AG158">
        <f t="shared" si="48"/>
        <v>16373.558205983914</v>
      </c>
      <c r="AH158">
        <f t="shared" si="49"/>
        <v>29695.462046324908</v>
      </c>
      <c r="AI158">
        <f t="shared" si="50"/>
        <v>60156.902335878534</v>
      </c>
      <c r="AJ158">
        <f t="shared" si="51"/>
        <v>56864.862154266935</v>
      </c>
      <c r="AK158">
        <f t="shared" si="52"/>
        <v>48701.563125165958</v>
      </c>
      <c r="AL158">
        <f t="shared" si="53"/>
        <v>74011.774515473342</v>
      </c>
      <c r="AW158">
        <f t="shared" ref="AW158:BD158" si="144">IF(AW157+AN281/B$74-AW157/B$75&lt;0,0,AW157+AN281/B$74-AW157/B$75)</f>
        <v>237.40437494711767</v>
      </c>
      <c r="AX158">
        <f t="shared" si="144"/>
        <v>313.62097077599219</v>
      </c>
      <c r="AY158">
        <f t="shared" si="144"/>
        <v>333.1852519175136</v>
      </c>
      <c r="AZ158">
        <f t="shared" si="144"/>
        <v>1087.6903957487057</v>
      </c>
      <c r="BA158">
        <f t="shared" si="144"/>
        <v>2754.2964648375373</v>
      </c>
      <c r="BB158">
        <f t="shared" si="144"/>
        <v>4026.0974466270859</v>
      </c>
      <c r="BC158">
        <f t="shared" si="144"/>
        <v>4198.4932688694744</v>
      </c>
      <c r="BD158">
        <f t="shared" si="144"/>
        <v>5235.0172824892315</v>
      </c>
      <c r="BF158">
        <f t="shared" si="55"/>
        <v>189.61252533236654</v>
      </c>
      <c r="BG158">
        <f t="shared" si="72"/>
        <v>250.48596631494473</v>
      </c>
      <c r="BH158">
        <f t="shared" si="73"/>
        <v>266.11176408881738</v>
      </c>
      <c r="BI158">
        <f t="shared" si="74"/>
        <v>868.72755720535349</v>
      </c>
      <c r="BJ158">
        <f t="shared" si="75"/>
        <v>2199.8293347718945</v>
      </c>
      <c r="BK158">
        <f t="shared" si="76"/>
        <v>3215.6041969380067</v>
      </c>
      <c r="BL158">
        <f t="shared" si="77"/>
        <v>3223.5101271482367</v>
      </c>
      <c r="BM158">
        <f t="shared" si="78"/>
        <v>4019.3299023562304</v>
      </c>
      <c r="BO158">
        <f t="shared" si="56"/>
        <v>151.4416479039391</v>
      </c>
      <c r="BP158">
        <f t="shared" si="79"/>
        <v>200.06066291798152</v>
      </c>
      <c r="BQ158">
        <f t="shared" si="80"/>
        <v>212.54083299398766</v>
      </c>
      <c r="BR158">
        <f t="shared" si="81"/>
        <v>693.84410450803102</v>
      </c>
      <c r="BS158">
        <f t="shared" si="82"/>
        <v>1756.9819239595049</v>
      </c>
      <c r="BT158">
        <f t="shared" si="83"/>
        <v>2568.2712588309414</v>
      </c>
      <c r="BU158">
        <f t="shared" si="84"/>
        <v>2474.9396581285737</v>
      </c>
      <c r="BV158">
        <f t="shared" si="85"/>
        <v>3085.951819923042</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24.111111111111111</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25.164444444444442</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26.730444444444441</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115</v>
      </c>
      <c r="H163" s="16">
        <f t="shared" si="147"/>
        <v>0</v>
      </c>
      <c r="I163" s="16">
        <f t="shared" si="147"/>
        <v>0</v>
      </c>
      <c r="J163" s="16">
        <f>SUM(B163:I163)</f>
        <v>115</v>
      </c>
      <c r="AM163">
        <v>3</v>
      </c>
      <c r="AN163">
        <f t="shared" ref="AN163:AU163" si="148">IF(AN162+AE100/B$74*(1-B$68)-AN162/B$74&lt;0,0,AN162+AE100/B$74*(1-B$68)-AN162/B$74)</f>
        <v>0.11720614285714284</v>
      </c>
      <c r="AO163">
        <f t="shared" si="148"/>
        <v>0.15483414874706825</v>
      </c>
      <c r="AP163">
        <f t="shared" si="148"/>
        <v>0.25587800252894982</v>
      </c>
      <c r="AQ163">
        <f t="shared" si="148"/>
        <v>0.43754816456582629</v>
      </c>
      <c r="AR163">
        <f t="shared" si="148"/>
        <v>0.85616505515191332</v>
      </c>
      <c r="AS163">
        <f t="shared" si="148"/>
        <v>27.957235033799133</v>
      </c>
      <c r="AT163">
        <f t="shared" si="148"/>
        <v>0.34729444596188291</v>
      </c>
      <c r="AU163">
        <f t="shared" si="148"/>
        <v>0.28708584403992821</v>
      </c>
    </row>
    <row r="164" spans="1:47" hidden="1" x14ac:dyDescent="0.4">
      <c r="A164" s="9">
        <v>1</v>
      </c>
      <c r="B164" s="16">
        <f>V99+AE99+AN161+AW99+BF99+BO99+AN223</f>
        <v>1.1720614285714286</v>
      </c>
      <c r="C164" s="16">
        <f>W99+AF99+AO161+AX99+BG99+BP99+AO223</f>
        <v>1.5483414874706825</v>
      </c>
      <c r="D164" s="16">
        <f t="shared" ref="D164:D223" si="149">X99+AG99+AP161+AY99+BH99+BQ99+AP223</f>
        <v>2.4673950243863021</v>
      </c>
      <c r="E164" s="16">
        <f t="shared" ref="E164:E223" si="150">Y99+AH99+AQ161+AZ99+BI99+BR99+AQ223</f>
        <v>4.4749244103323145</v>
      </c>
      <c r="F164" s="16">
        <f t="shared" ref="F164:F223" si="151">Z99+AI99+AR161+BA99+BJ99+BS99+AR223</f>
        <v>9.0652770545496715</v>
      </c>
      <c r="G164" s="16">
        <f t="shared" ref="G164:G223" si="152">AA99+AJ99+AS161+BB99+BK99+BT99+AS223</f>
        <v>115.72308973769731</v>
      </c>
      <c r="H164" s="16">
        <f t="shared" ref="H164:H223" si="153">AB99+AK99+AT161+BC99+BL99+BU99+AT223</f>
        <v>6.8664424773509536</v>
      </c>
      <c r="I164" s="16">
        <f t="shared" ref="I164:I223" si="154">AC99+AL99+AU161+BD99+BM99+BV99+AU223</f>
        <v>9.8717237599694645</v>
      </c>
      <c r="J164" s="16">
        <f t="shared" ref="J164:J223" si="155">SUM(B164:I164)</f>
        <v>151.18925538032812</v>
      </c>
      <c r="AM164">
        <v>4</v>
      </c>
      <c r="AN164">
        <f t="shared" ref="AN164:AU164" si="156">IF(AN163+AE101/B$74*(1-B$68)-AN163/B$74&lt;0,0,AN163+AE101/B$74*(1-B$68)-AN163/B$74)</f>
        <v>0.36934351822850603</v>
      </c>
      <c r="AO164">
        <f t="shared" si="156"/>
        <v>0.48791802072917451</v>
      </c>
      <c r="AP164">
        <f t="shared" si="156"/>
        <v>0.80633044811068455</v>
      </c>
      <c r="AQ164">
        <f t="shared" si="156"/>
        <v>1.3788149200690034</v>
      </c>
      <c r="AR164">
        <f t="shared" si="156"/>
        <v>2.6979730408800782</v>
      </c>
      <c r="AS164">
        <f t="shared" si="156"/>
        <v>28.675177471330528</v>
      </c>
      <c r="AT164">
        <f t="shared" si="156"/>
        <v>1.1575491355147929</v>
      </c>
      <c r="AU164">
        <f t="shared" si="156"/>
        <v>1.0072041943452124</v>
      </c>
    </row>
    <row r="165" spans="1:47" hidden="1" x14ac:dyDescent="0.4">
      <c r="A165" s="9">
        <v>2</v>
      </c>
      <c r="B165" s="16">
        <f t="shared" ref="B165:B223" si="157">V100+AE100+AN162+AW100+BF100+BO100+AN224</f>
        <v>2.5213737537136316</v>
      </c>
      <c r="C165" s="16">
        <f t="shared" ref="C165:C223" si="158">W100+AF100+AO162+AX100+BG100+BP100+AO224</f>
        <v>3.3308387198210623</v>
      </c>
      <c r="D165" s="16">
        <f t="shared" si="149"/>
        <v>5.3079342966810117</v>
      </c>
      <c r="E165" s="16">
        <f t="shared" si="150"/>
        <v>9.6265918176461298</v>
      </c>
      <c r="F165" s="16">
        <f t="shared" si="151"/>
        <v>19.50149631947469</v>
      </c>
      <c r="G165" s="16">
        <f t="shared" si="152"/>
        <v>117.31879866559488</v>
      </c>
      <c r="H165" s="16">
        <f t="shared" si="153"/>
        <v>14.77129732430403</v>
      </c>
      <c r="I165" s="16">
        <f t="shared" si="154"/>
        <v>21.236348697726442</v>
      </c>
      <c r="J165" s="16">
        <f t="shared" si="155"/>
        <v>193.6146795949619</v>
      </c>
      <c r="AM165">
        <v>5</v>
      </c>
      <c r="AN165">
        <f t="shared" ref="AN165:AU165" si="159">IF(AN164+AE102/B$74*(1-B$68)-AN164/B$74&lt;0,0,AN164+AE102/B$74*(1-B$68)-AN164/B$74)</f>
        <v>0.73774906750095903</v>
      </c>
      <c r="AO165">
        <f t="shared" si="159"/>
        <v>0.97459694578195011</v>
      </c>
      <c r="AP165">
        <f t="shared" si="159"/>
        <v>1.6106131740025638</v>
      </c>
      <c r="AQ165">
        <f t="shared" si="159"/>
        <v>2.7541282609107056</v>
      </c>
      <c r="AR165">
        <f t="shared" si="159"/>
        <v>5.3890944251539947</v>
      </c>
      <c r="AS165">
        <f t="shared" si="159"/>
        <v>29.01148398652262</v>
      </c>
      <c r="AT165">
        <f t="shared" si="159"/>
        <v>2.4347629180012822</v>
      </c>
      <c r="AU165">
        <f t="shared" si="159"/>
        <v>2.2229131267144036</v>
      </c>
    </row>
    <row r="166" spans="1:47" hidden="1" x14ac:dyDescent="0.4">
      <c r="A166" s="9">
        <v>3</v>
      </c>
      <c r="B166" s="16">
        <f t="shared" si="157"/>
        <v>4.0747426355816723</v>
      </c>
      <c r="C166" s="16">
        <f t="shared" si="158"/>
        <v>5.3829030796846515</v>
      </c>
      <c r="D166" s="16">
        <f t="shared" si="149"/>
        <v>8.5780484363718887</v>
      </c>
      <c r="E166" s="16">
        <f t="shared" si="150"/>
        <v>15.557346092355447</v>
      </c>
      <c r="F166" s="16">
        <f t="shared" si="151"/>
        <v>31.515985439907041</v>
      </c>
      <c r="G166" s="16">
        <f t="shared" si="152"/>
        <v>119.82215551360679</v>
      </c>
      <c r="H166" s="16">
        <f t="shared" si="153"/>
        <v>23.871603684913737</v>
      </c>
      <c r="I166" s="16">
        <f t="shared" si="154"/>
        <v>34.319646317906951</v>
      </c>
      <c r="J166" s="16">
        <f t="shared" si="155"/>
        <v>243.12243120032818</v>
      </c>
      <c r="AM166">
        <v>6</v>
      </c>
      <c r="AN166">
        <f t="shared" ref="AN166:AU166" si="160">IF(AN165+AE103/B$74*(1-B$68)-AN165/B$74&lt;0,0,AN165+AE103/B$74*(1-B$68)-AN165/B$74)</f>
        <v>1.1965963487092777</v>
      </c>
      <c r="AO166">
        <f t="shared" si="160"/>
        <v>1.5807531288873902</v>
      </c>
      <c r="AP166">
        <f t="shared" si="160"/>
        <v>2.6123433130493559</v>
      </c>
      <c r="AQ166">
        <f t="shared" si="160"/>
        <v>4.4670741937311886</v>
      </c>
      <c r="AR166">
        <f t="shared" si="160"/>
        <v>8.7408727385215048</v>
      </c>
      <c r="AS166">
        <f t="shared" si="160"/>
        <v>29.192360450344697</v>
      </c>
      <c r="AT166">
        <f t="shared" si="160"/>
        <v>4.1389207936731305</v>
      </c>
      <c r="AU166">
        <f t="shared" si="160"/>
        <v>3.9516181080781108</v>
      </c>
    </row>
    <row r="167" spans="1:47" hidden="1" x14ac:dyDescent="0.4">
      <c r="A167" s="9">
        <v>4</v>
      </c>
      <c r="B167" s="16">
        <f t="shared" si="157"/>
        <v>5.8239588410988414</v>
      </c>
      <c r="C167" s="16">
        <f t="shared" si="158"/>
        <v>7.6936898315867257</v>
      </c>
      <c r="D167" s="16">
        <f t="shared" si="149"/>
        <v>12.257409400271957</v>
      </c>
      <c r="E167" s="16">
        <f t="shared" si="150"/>
        <v>22.239159184288631</v>
      </c>
      <c r="F167" s="16">
        <f t="shared" si="151"/>
        <v>45.06203787730049</v>
      </c>
      <c r="G167" s="16">
        <f t="shared" si="152"/>
        <v>123.61710841119397</v>
      </c>
      <c r="H167" s="16">
        <f t="shared" si="153"/>
        <v>34.253433072170282</v>
      </c>
      <c r="I167" s="16">
        <f t="shared" si="154"/>
        <v>49.32001316364277</v>
      </c>
      <c r="J167" s="16">
        <f t="shared" si="155"/>
        <v>300.26680978155366</v>
      </c>
      <c r="AM167">
        <v>7</v>
      </c>
      <c r="AN167">
        <f t="shared" ref="AN167:AU167" si="161">IF(AN166+AE104/B$74*(1-B$68)-AN166/B$74&lt;0,0,AN166+AE104/B$74*(1-B$68)-AN166/B$74)</f>
        <v>1.7248351225481213</v>
      </c>
      <c r="AO167">
        <f t="shared" si="161"/>
        <v>2.2785783357301894</v>
      </c>
      <c r="AP167">
        <f t="shared" si="161"/>
        <v>3.7655651409613191</v>
      </c>
      <c r="AQ167">
        <f t="shared" si="161"/>
        <v>6.4390690082640933</v>
      </c>
      <c r="AR167">
        <f t="shared" si="161"/>
        <v>12.599540619848774</v>
      </c>
      <c r="AS167">
        <f t="shared" si="161"/>
        <v>29.449820888710015</v>
      </c>
      <c r="AT167">
        <f t="shared" si="161"/>
        <v>6.2222484039619967</v>
      </c>
      <c r="AU167">
        <f t="shared" si="161"/>
        <v>6.1904219520842982</v>
      </c>
    </row>
    <row r="168" spans="1:47" hidden="1" x14ac:dyDescent="0.4">
      <c r="A168" s="9">
        <v>5</v>
      </c>
      <c r="B168" s="16">
        <f t="shared" si="157"/>
        <v>7.7595716545429516</v>
      </c>
      <c r="C168" s="16">
        <f t="shared" si="158"/>
        <v>10.250714190274357</v>
      </c>
      <c r="D168" s="16">
        <f t="shared" si="149"/>
        <v>16.322614934412638</v>
      </c>
      <c r="E168" s="16">
        <f t="shared" si="150"/>
        <v>29.639764360129156</v>
      </c>
      <c r="F168" s="16">
        <f t="shared" si="151"/>
        <v>60.085883661422358</v>
      </c>
      <c r="G168" s="16">
        <f t="shared" si="152"/>
        <v>128.95666829870422</v>
      </c>
      <c r="H168" s="16">
        <f t="shared" si="153"/>
        <v>45.998652385208466</v>
      </c>
      <c r="I168" s="16">
        <f t="shared" si="154"/>
        <v>66.443878439781997</v>
      </c>
      <c r="J168" s="16">
        <f t="shared" si="155"/>
        <v>365.45774792447617</v>
      </c>
      <c r="AM168">
        <v>8</v>
      </c>
      <c r="AN168">
        <f t="shared" ref="AN168:AU168" si="162">IF(AN167+AE105/B$74*(1-B$68)-AN167/B$74&lt;0,0,AN167+AE105/B$74*(1-B$68)-AN167/B$74)</f>
        <v>2.3098076365266831</v>
      </c>
      <c r="AO168">
        <f t="shared" si="162"/>
        <v>3.051351153215526</v>
      </c>
      <c r="AP168">
        <f t="shared" si="162"/>
        <v>5.0426449489165437</v>
      </c>
      <c r="AQ168">
        <f t="shared" si="162"/>
        <v>8.6228594101438585</v>
      </c>
      <c r="AR168">
        <f t="shared" si="162"/>
        <v>16.872635975467219</v>
      </c>
      <c r="AS168">
        <f t="shared" si="162"/>
        <v>29.984703816128501</v>
      </c>
      <c r="AT168">
        <f t="shared" si="162"/>
        <v>8.647135885515997</v>
      </c>
      <c r="AU168">
        <f t="shared" si="162"/>
        <v>8.9319202386742873</v>
      </c>
    </row>
    <row r="169" spans="1:47" hidden="1" x14ac:dyDescent="0.4">
      <c r="A169" s="9">
        <v>6</v>
      </c>
      <c r="B169" s="16">
        <f t="shared" si="157"/>
        <v>9.8837240328382734</v>
      </c>
      <c r="C169" s="16">
        <f t="shared" si="158"/>
        <v>13.056807090228306</v>
      </c>
      <c r="D169" s="16">
        <f t="shared" si="149"/>
        <v>20.775154550194554</v>
      </c>
      <c r="E169" s="16">
        <f t="shared" si="150"/>
        <v>37.770631649924169</v>
      </c>
      <c r="F169" s="16">
        <f t="shared" si="151"/>
        <v>76.620750637870373</v>
      </c>
      <c r="G169" s="16">
        <f t="shared" si="152"/>
        <v>136.06566535224624</v>
      </c>
      <c r="H169" s="16">
        <f t="shared" si="153"/>
        <v>59.219513252152097</v>
      </c>
      <c r="I169" s="16">
        <f t="shared" si="154"/>
        <v>85.929517386777903</v>
      </c>
      <c r="J169" s="16">
        <f t="shared" si="155"/>
        <v>439.32176395223189</v>
      </c>
      <c r="AM169">
        <v>9</v>
      </c>
      <c r="AN169">
        <f t="shared" ref="AN169:AU169" si="163">IF(AN168+AE106/B$74*(1-B$68)-AN168/B$74&lt;0,0,AN168+AE106/B$74*(1-B$68)-AN168/B$74)</f>
        <v>2.9472316082682566</v>
      </c>
      <c r="AO169">
        <f t="shared" si="163"/>
        <v>3.8934145097059503</v>
      </c>
      <c r="AP169">
        <f t="shared" si="163"/>
        <v>6.4342338936368053</v>
      </c>
      <c r="AQ169">
        <f t="shared" si="163"/>
        <v>11.002458995002886</v>
      </c>
      <c r="AR169">
        <f t="shared" si="163"/>
        <v>21.528877675925308</v>
      </c>
      <c r="AS169">
        <f t="shared" si="163"/>
        <v>30.958173761291967</v>
      </c>
      <c r="AT169">
        <f t="shared" si="163"/>
        <v>11.393772633721987</v>
      </c>
      <c r="AU169">
        <f t="shared" si="163"/>
        <v>12.173983064633052</v>
      </c>
    </row>
    <row r="170" spans="1:47" hidden="1" x14ac:dyDescent="0.4">
      <c r="A170" s="9">
        <v>7</v>
      </c>
      <c r="B170" s="16">
        <f t="shared" si="157"/>
        <v>12.212415257407205</v>
      </c>
      <c r="C170" s="16">
        <f t="shared" si="158"/>
        <v>16.133104242079543</v>
      </c>
      <c r="D170" s="16">
        <f t="shared" si="149"/>
        <v>25.647016950729263</v>
      </c>
      <c r="E170" s="16">
        <f t="shared" si="150"/>
        <v>46.694688061309918</v>
      </c>
      <c r="F170" s="16">
        <f t="shared" si="151"/>
        <v>94.799712757716279</v>
      </c>
      <c r="G170" s="16">
        <f t="shared" si="152"/>
        <v>145.22488977097674</v>
      </c>
      <c r="H170" s="16">
        <f t="shared" si="153"/>
        <v>74.069844253030396</v>
      </c>
      <c r="I170" s="16">
        <f t="shared" si="154"/>
        <v>108.05911821219281</v>
      </c>
      <c r="J170" s="16">
        <f t="shared" si="155"/>
        <v>522.84078950544222</v>
      </c>
      <c r="AM170">
        <v>10</v>
      </c>
      <c r="AN170">
        <f t="shared" ref="AN170:AU170" si="164">IF(AN169+AE107/B$74*(1-B$68)-AN169/B$74&lt;0,0,AN169+AE107/B$74*(1-B$68)-AN169/B$74)</f>
        <v>3.6398944225575223</v>
      </c>
      <c r="AO170">
        <f t="shared" si="164"/>
        <v>4.8084506554645081</v>
      </c>
      <c r="AP170">
        <f t="shared" si="164"/>
        <v>7.9464172402250837</v>
      </c>
      <c r="AQ170">
        <f t="shared" si="164"/>
        <v>13.588273489595291</v>
      </c>
      <c r="AR170">
        <f t="shared" si="164"/>
        <v>26.58862695306405</v>
      </c>
      <c r="AS170">
        <f t="shared" si="164"/>
        <v>32.496334966635665</v>
      </c>
      <c r="AT170">
        <f t="shared" si="164"/>
        <v>14.462346351051181</v>
      </c>
      <c r="AU170">
        <f t="shared" si="164"/>
        <v>15.925642039916241</v>
      </c>
    </row>
    <row r="171" spans="1:47" hidden="1" x14ac:dyDescent="0.4">
      <c r="A171" s="9">
        <v>8</v>
      </c>
      <c r="B171" s="16">
        <f t="shared" si="157"/>
        <v>14.774514918012002</v>
      </c>
      <c r="C171" s="16">
        <f t="shared" si="158"/>
        <v>19.517743564597101</v>
      </c>
      <c r="D171" s="16">
        <f t="shared" si="149"/>
        <v>30.998721260643936</v>
      </c>
      <c r="E171" s="16">
        <f t="shared" si="150"/>
        <v>56.522436576412936</v>
      </c>
      <c r="F171" s="16">
        <f t="shared" si="151"/>
        <v>114.84747426361909</v>
      </c>
      <c r="G171" s="16">
        <f t="shared" si="152"/>
        <v>156.78610649677299</v>
      </c>
      <c r="H171" s="16">
        <f t="shared" si="153"/>
        <v>90.748005594922205</v>
      </c>
      <c r="I171" s="16">
        <f t="shared" si="154"/>
        <v>133.1665216775182</v>
      </c>
      <c r="J171" s="16">
        <f t="shared" si="155"/>
        <v>617.36152435249846</v>
      </c>
      <c r="AM171">
        <v>11</v>
      </c>
      <c r="AN171">
        <f t="shared" ref="AN171:AU171" si="165">IF(AN170+AE108/B$74*(1-B$68)-AN170/B$74&lt;0,0,AN170+AE108/B$74*(1-B$68)-AN170/B$74)</f>
        <v>4.3961498517552373</v>
      </c>
      <c r="AO171">
        <f t="shared" si="165"/>
        <v>5.8074952683215111</v>
      </c>
      <c r="AP171">
        <f t="shared" si="165"/>
        <v>9.5974324848837576</v>
      </c>
      <c r="AQ171">
        <f t="shared" si="165"/>
        <v>16.411488782941458</v>
      </c>
      <c r="AR171">
        <f t="shared" si="165"/>
        <v>32.112906273791964</v>
      </c>
      <c r="AS171">
        <f t="shared" si="165"/>
        <v>34.699793284934302</v>
      </c>
      <c r="AT171">
        <f t="shared" si="165"/>
        <v>17.872663046019252</v>
      </c>
      <c r="AU171">
        <f t="shared" si="165"/>
        <v>20.210546926048472</v>
      </c>
    </row>
    <row r="172" spans="1:47" hidden="1" x14ac:dyDescent="0.4">
      <c r="A172" s="9">
        <v>9</v>
      </c>
      <c r="B172" s="16">
        <f t="shared" si="157"/>
        <v>17.610388237058732</v>
      </c>
      <c r="C172" s="16">
        <f t="shared" si="158"/>
        <v>23.264049181396647</v>
      </c>
      <c r="D172" s="16">
        <f t="shared" si="149"/>
        <v>36.915962190270648</v>
      </c>
      <c r="E172" s="16">
        <f t="shared" si="150"/>
        <v>67.407209188918586</v>
      </c>
      <c r="F172" s="16">
        <f t="shared" si="151"/>
        <v>137.07227734921543</v>
      </c>
      <c r="G172" s="16">
        <f t="shared" si="152"/>
        <v>171.15711661440415</v>
      </c>
      <c r="H172" s="16">
        <f t="shared" si="153"/>
        <v>109.49943361667108</v>
      </c>
      <c r="I172" s="16">
        <f t="shared" si="154"/>
        <v>161.64515489467445</v>
      </c>
      <c r="J172" s="16">
        <f t="shared" si="155"/>
        <v>724.57159127260968</v>
      </c>
      <c r="AM172">
        <v>12</v>
      </c>
      <c r="AN172">
        <f t="shared" ref="AN172:AU172" si="166">IF(AN171+AE109/B$74*(1-B$68)-AN171/B$74&lt;0,0,AN171+AE109/B$74*(1-B$68)-AN171/B$74)</f>
        <v>5.2286638102983405</v>
      </c>
      <c r="AO172">
        <f t="shared" si="166"/>
        <v>6.9072805436392546</v>
      </c>
      <c r="AP172">
        <f t="shared" si="166"/>
        <v>11.414931155146467</v>
      </c>
      <c r="AQ172">
        <f t="shared" si="166"/>
        <v>19.519388639179805</v>
      </c>
      <c r="AR172">
        <f t="shared" si="166"/>
        <v>38.19423735299619</v>
      </c>
      <c r="AS172">
        <f t="shared" si="166"/>
        <v>37.654114760807104</v>
      </c>
      <c r="AT172">
        <f t="shared" si="166"/>
        <v>21.662813684095724</v>
      </c>
      <c r="AU172">
        <f t="shared" si="166"/>
        <v>25.068995077294481</v>
      </c>
    </row>
    <row r="173" spans="1:47" hidden="1" x14ac:dyDescent="0.4">
      <c r="A173" s="9">
        <v>10</v>
      </c>
      <c r="B173" s="16">
        <f t="shared" si="157"/>
        <v>20.770914488866559</v>
      </c>
      <c r="C173" s="16">
        <f t="shared" si="158"/>
        <v>27.439234712311023</v>
      </c>
      <c r="D173" s="16">
        <f t="shared" si="149"/>
        <v>43.506925588022547</v>
      </c>
      <c r="E173" s="16">
        <f t="shared" si="150"/>
        <v>79.542091777509725</v>
      </c>
      <c r="F173" s="16">
        <f t="shared" si="151"/>
        <v>161.861716237244</v>
      </c>
      <c r="G173" s="16">
        <f t="shared" si="152"/>
        <v>188.78584395883183</v>
      </c>
      <c r="H173" s="16">
        <f t="shared" si="153"/>
        <v>130.62105185500874</v>
      </c>
      <c r="I173" s="16">
        <f t="shared" si="154"/>
        <v>193.95770042394881</v>
      </c>
      <c r="J173" s="16">
        <f t="shared" si="155"/>
        <v>846.48547904174325</v>
      </c>
      <c r="AM173">
        <v>13</v>
      </c>
      <c r="AN173">
        <f t="shared" ref="AN173:AU173" si="167">IF(AN172+AE110/B$74*(1-B$68)-AN172/B$74&lt;0,0,AN172+AE110/B$74*(1-B$68)-AN172/B$74)</f>
        <v>6.1535420797435449</v>
      </c>
      <c r="AO173">
        <f t="shared" si="167"/>
        <v>8.1290828831186204</v>
      </c>
      <c r="AP173">
        <f t="shared" si="167"/>
        <v>13.434074507184931</v>
      </c>
      <c r="AQ173">
        <f t="shared" si="167"/>
        <v>22.972098363923596</v>
      </c>
      <c r="AR173">
        <f t="shared" si="167"/>
        <v>44.950269377132557</v>
      </c>
      <c r="AS173">
        <f t="shared" si="167"/>
        <v>41.439402326756266</v>
      </c>
      <c r="AT173">
        <f t="shared" si="167"/>
        <v>25.887769506064981</v>
      </c>
      <c r="AU173">
        <f t="shared" si="167"/>
        <v>30.559214745644312</v>
      </c>
    </row>
    <row r="174" spans="1:47" hidden="1" x14ac:dyDescent="0.4">
      <c r="A174" s="9">
        <v>11</v>
      </c>
      <c r="B174" s="16">
        <f t="shared" si="157"/>
        <v>24.317016918235193</v>
      </c>
      <c r="C174" s="16">
        <f t="shared" si="158"/>
        <v>32.123782276429949</v>
      </c>
      <c r="D174" s="16">
        <f t="shared" si="149"/>
        <v>50.900792790812716</v>
      </c>
      <c r="E174" s="16">
        <f t="shared" si="150"/>
        <v>93.158680003045518</v>
      </c>
      <c r="F174" s="16">
        <f t="shared" si="151"/>
        <v>189.68189018602669</v>
      </c>
      <c r="G174" s="16">
        <f t="shared" si="152"/>
        <v>210.15426184312568</v>
      </c>
      <c r="H174" s="16">
        <f t="shared" si="153"/>
        <v>154.46747035707338</v>
      </c>
      <c r="I174" s="16">
        <f t="shared" si="154"/>
        <v>230.64759192870915</v>
      </c>
      <c r="J174" s="16">
        <f t="shared" si="155"/>
        <v>985.4514863034583</v>
      </c>
      <c r="AM174">
        <v>14</v>
      </c>
      <c r="AN174">
        <f t="shared" ref="AN174:AU174" si="168">IF(AN173+AE111/B$74*(1-B$68)-AN173/B$74&lt;0,0,AN173+AE111/B$74*(1-B$68)-AN173/B$74)</f>
        <v>7.1898342530926573</v>
      </c>
      <c r="AO174">
        <f t="shared" si="168"/>
        <v>9.4980675847935885</v>
      </c>
      <c r="AP174">
        <f t="shared" si="168"/>
        <v>15.69645056435245</v>
      </c>
      <c r="AQ174">
        <f t="shared" si="168"/>
        <v>26.840732953797421</v>
      </c>
      <c r="AR174">
        <f t="shared" si="168"/>
        <v>52.520155426794254</v>
      </c>
      <c r="AS174">
        <f t="shared" si="168"/>
        <v>46.138412826295664</v>
      </c>
      <c r="AT174">
        <f t="shared" si="168"/>
        <v>30.618350772351292</v>
      </c>
      <c r="AU174">
        <f t="shared" si="168"/>
        <v>36.758360943083844</v>
      </c>
    </row>
    <row r="175" spans="1:47" hidden="1" x14ac:dyDescent="0.4">
      <c r="A175" s="9">
        <v>12</v>
      </c>
      <c r="B175" s="16">
        <f t="shared" si="157"/>
        <v>28.31968258181908</v>
      </c>
      <c r="C175" s="16">
        <f t="shared" si="158"/>
        <v>37.411468703373579</v>
      </c>
      <c r="D175" s="16">
        <f t="shared" si="149"/>
        <v>59.2474747103754</v>
      </c>
      <c r="E175" s="16">
        <f t="shared" si="150"/>
        <v>108.52748987568343</v>
      </c>
      <c r="F175" s="16">
        <f t="shared" si="151"/>
        <v>221.07925260711576</v>
      </c>
      <c r="G175" s="16">
        <f t="shared" si="152"/>
        <v>235.78285927409971</v>
      </c>
      <c r="H175" s="16">
        <f t="shared" si="153"/>
        <v>181.45841013538814</v>
      </c>
      <c r="I175" s="16">
        <f t="shared" si="154"/>
        <v>272.35205914115119</v>
      </c>
      <c r="J175" s="16">
        <f t="shared" si="155"/>
        <v>1144.1786970290063</v>
      </c>
      <c r="AM175">
        <v>15</v>
      </c>
      <c r="AN175">
        <f t="shared" ref="AN175:AU175" si="169">IF(AN174+AE112/B$74*(1-B$68)-AN174/B$74&lt;0,0,AN174+AE112/B$74*(1-B$68)-AN174/B$74)</f>
        <v>8.3593578755103675</v>
      </c>
      <c r="AO175">
        <f t="shared" si="169"/>
        <v>11.043056525666307</v>
      </c>
      <c r="AP175">
        <f t="shared" si="169"/>
        <v>18.249690190874531</v>
      </c>
      <c r="AQ175">
        <f t="shared" si="169"/>
        <v>31.206740587279228</v>
      </c>
      <c r="AR175">
        <f t="shared" si="169"/>
        <v>61.063267863393826</v>
      </c>
      <c r="AS175">
        <f t="shared" si="169"/>
        <v>51.843227833817394</v>
      </c>
      <c r="AT175">
        <f t="shared" si="169"/>
        <v>35.940766387927489</v>
      </c>
      <c r="AU175">
        <f t="shared" si="169"/>
        <v>43.763531356017587</v>
      </c>
    </row>
    <row r="176" spans="1:47" hidden="1" x14ac:dyDescent="0.4">
      <c r="A176" s="9">
        <v>13</v>
      </c>
      <c r="B176" s="16">
        <f t="shared" si="157"/>
        <v>32.860444248013721</v>
      </c>
      <c r="C176" s="16">
        <f t="shared" si="158"/>
        <v>43.410002142917776</v>
      </c>
      <c r="D176" s="16">
        <f t="shared" si="149"/>
        <v>68.718494730200788</v>
      </c>
      <c r="E176" s="16">
        <f t="shared" si="150"/>
        <v>125.95994083555397</v>
      </c>
      <c r="F176" s="16">
        <f t="shared" si="151"/>
        <v>256.68506348764822</v>
      </c>
      <c r="G176" s="16">
        <f t="shared" si="152"/>
        <v>266.24283900575091</v>
      </c>
      <c r="H176" s="16">
        <f t="shared" si="153"/>
        <v>212.08701714134085</v>
      </c>
      <c r="I176" s="16">
        <f t="shared" si="154"/>
        <v>319.81656298975355</v>
      </c>
      <c r="J176" s="16">
        <f t="shared" si="155"/>
        <v>1325.7803645811798</v>
      </c>
      <c r="AM176">
        <v>16</v>
      </c>
      <c r="AN176">
        <f t="shared" ref="AN176:AU176" si="170">IF(AN175+AE113/B$74*(1-B$68)-AN175/B$74&lt;0,0,AN175+AE113/B$74*(1-B$68)-AN175/B$74)</f>
        <v>9.6867782862014007</v>
      </c>
      <c r="AO176">
        <f t="shared" si="170"/>
        <v>12.796633636119815</v>
      </c>
      <c r="AP176">
        <f t="shared" si="170"/>
        <v>21.147641398242332</v>
      </c>
      <c r="AQ176">
        <f t="shared" si="170"/>
        <v>36.162200686439732</v>
      </c>
      <c r="AR176">
        <f t="shared" si="170"/>
        <v>70.759781556488221</v>
      </c>
      <c r="AS176">
        <f t="shared" si="170"/>
        <v>58.660748150317659</v>
      </c>
      <c r="AT176">
        <f t="shared" si="170"/>
        <v>41.956790235715808</v>
      </c>
      <c r="AU176">
        <f t="shared" si="170"/>
        <v>51.693009165527542</v>
      </c>
    </row>
    <row r="177" spans="1:47" hidden="1" x14ac:dyDescent="0.4">
      <c r="A177" s="9">
        <v>14</v>
      </c>
      <c r="B177" s="16">
        <f t="shared" si="157"/>
        <v>38.032305996453424</v>
      </c>
      <c r="C177" s="16">
        <f t="shared" si="158"/>
        <v>50.242244820105952</v>
      </c>
      <c r="D177" s="16">
        <f t="shared" si="149"/>
        <v>79.508921742024995</v>
      </c>
      <c r="E177" s="16">
        <f t="shared" si="150"/>
        <v>145.81190656755135</v>
      </c>
      <c r="F177" s="16">
        <f t="shared" si="151"/>
        <v>297.22263390663488</v>
      </c>
      <c r="G177" s="16">
        <f t="shared" si="152"/>
        <v>302.17301397677909</v>
      </c>
      <c r="H177" s="16">
        <f t="shared" si="153"/>
        <v>246.92907358494995</v>
      </c>
      <c r="I177" s="16">
        <f t="shared" si="154"/>
        <v>373.91070660672159</v>
      </c>
      <c r="J177" s="16">
        <f t="shared" si="155"/>
        <v>1533.8308072012212</v>
      </c>
      <c r="AM177">
        <v>17</v>
      </c>
      <c r="AN177">
        <f t="shared" ref="AN177:AU177" si="171">IF(AN176+AE114/B$74*(1-B$68)-AN176/B$74&lt;0,0,AN176+AE114/B$74*(1-B$68)-AN176/B$74)</f>
        <v>11.199888732355056</v>
      </c>
      <c r="AO177">
        <f t="shared" si="171"/>
        <v>14.795514941991748</v>
      </c>
      <c r="AP177">
        <f t="shared" si="171"/>
        <v>24.450980874564756</v>
      </c>
      <c r="AQ177">
        <f t="shared" si="171"/>
        <v>41.81086962443954</v>
      </c>
      <c r="AR177">
        <f t="shared" si="171"/>
        <v>81.81272005443941</v>
      </c>
      <c r="AS177">
        <f t="shared" si="171"/>
        <v>66.717363381689381</v>
      </c>
      <c r="AT177">
        <f t="shared" si="171"/>
        <v>48.78457729709114</v>
      </c>
      <c r="AU177">
        <f t="shared" si="171"/>
        <v>60.687874749102392</v>
      </c>
    </row>
    <row r="178" spans="1:47" hidden="1" x14ac:dyDescent="0.4">
      <c r="A178" s="9">
        <v>15</v>
      </c>
      <c r="B178" s="16">
        <f t="shared" si="157"/>
        <v>43.941099403823252</v>
      </c>
      <c r="C178" s="16">
        <f t="shared" si="158"/>
        <v>58.048004612640923</v>
      </c>
      <c r="D178" s="16">
        <f t="shared" si="149"/>
        <v>91.840267495168675</v>
      </c>
      <c r="E178" s="16">
        <f t="shared" si="150"/>
        <v>168.48884683821302</v>
      </c>
      <c r="F178" s="16">
        <f t="shared" si="151"/>
        <v>343.51758207859831</v>
      </c>
      <c r="G178" s="16">
        <f t="shared" si="152"/>
        <v>344.29927047287049</v>
      </c>
      <c r="H178" s="16">
        <f t="shared" si="153"/>
        <v>286.65336297840759</v>
      </c>
      <c r="I178" s="16">
        <f t="shared" si="154"/>
        <v>435.64592517853174</v>
      </c>
      <c r="J178" s="16">
        <f t="shared" si="155"/>
        <v>1772.4343590582539</v>
      </c>
      <c r="AM178">
        <v>18</v>
      </c>
      <c r="AN178">
        <f t="shared" ref="AN178:AU178" si="172">IF(AN177+AE115/B$74*(1-B$68)-AN177/B$74&lt;0,0,AN177+AE115/B$74*(1-B$68)-AN177/B$74)</f>
        <v>12.930049945447378</v>
      </c>
      <c r="AO178">
        <f t="shared" si="172"/>
        <v>17.081129262999315</v>
      </c>
      <c r="AP178">
        <f t="shared" si="172"/>
        <v>28.228173643366368</v>
      </c>
      <c r="AQ178">
        <f t="shared" si="172"/>
        <v>48.269821729998014</v>
      </c>
      <c r="AR178">
        <f t="shared" si="172"/>
        <v>94.451166592470969</v>
      </c>
      <c r="AS178">
        <f t="shared" si="172"/>
        <v>76.163145493026391</v>
      </c>
      <c r="AT178">
        <f t="shared" si="172"/>
        <v>56.560099716227853</v>
      </c>
      <c r="AU178">
        <f t="shared" si="172"/>
        <v>70.914088574580106</v>
      </c>
    </row>
    <row r="179" spans="1:47" hidden="1" x14ac:dyDescent="0.4">
      <c r="A179" s="9">
        <v>16</v>
      </c>
      <c r="B179" s="16">
        <f t="shared" si="157"/>
        <v>50.707261407638271</v>
      </c>
      <c r="C179" s="16">
        <f t="shared" si="158"/>
        <v>66.986383682263309</v>
      </c>
      <c r="D179" s="16">
        <f t="shared" si="149"/>
        <v>105.9642874844256</v>
      </c>
      <c r="E179" s="16">
        <f t="shared" si="150"/>
        <v>194.45253206845396</v>
      </c>
      <c r="F179" s="16">
        <f t="shared" si="151"/>
        <v>396.51126360081389</v>
      </c>
      <c r="G179" s="16">
        <f t="shared" si="152"/>
        <v>393.45548849734888</v>
      </c>
      <c r="H179" s="16">
        <f t="shared" si="153"/>
        <v>332.03357291329945</v>
      </c>
      <c r="I179" s="16">
        <f t="shared" si="154"/>
        <v>506.19540795840567</v>
      </c>
      <c r="J179" s="16">
        <f t="shared" si="155"/>
        <v>2046.3061976126489</v>
      </c>
      <c r="AM179">
        <v>19</v>
      </c>
      <c r="AN179">
        <f t="shared" ref="AN179:AU179" si="173">IF(AN178+AE116/B$74*(1-B$68)-AN178/B$74&lt;0,0,AN178+AE116/B$74*(1-B$68)-AN178/B$74)</f>
        <v>14.912763109379107</v>
      </c>
      <c r="AO179">
        <f t="shared" si="173"/>
        <v>19.700375127280967</v>
      </c>
      <c r="AP179">
        <f t="shared" si="173"/>
        <v>32.556723936102053</v>
      </c>
      <c r="AQ179">
        <f t="shared" si="173"/>
        <v>55.671588263653391</v>
      </c>
      <c r="AR179">
        <f t="shared" si="173"/>
        <v>108.93444949870121</v>
      </c>
      <c r="AS179">
        <f t="shared" si="173"/>
        <v>87.175878517411604</v>
      </c>
      <c r="AT179">
        <f t="shared" si="173"/>
        <v>65.439182182706844</v>
      </c>
      <c r="AU179">
        <f t="shared" si="173"/>
        <v>82.565125683517579</v>
      </c>
    </row>
    <row r="180" spans="1:47" hidden="1" x14ac:dyDescent="0.4">
      <c r="A180" s="9">
        <v>17</v>
      </c>
      <c r="B180" s="16">
        <f t="shared" si="157"/>
        <v>58.468031950690126</v>
      </c>
      <c r="C180" s="16">
        <f t="shared" si="158"/>
        <v>77.238681653704688</v>
      </c>
      <c r="D180" s="16">
        <f t="shared" si="149"/>
        <v>122.16765648902913</v>
      </c>
      <c r="E180" s="16">
        <f t="shared" si="150"/>
        <v>224.22938048653504</v>
      </c>
      <c r="F180" s="16">
        <f t="shared" si="151"/>
        <v>457.27749841765853</v>
      </c>
      <c r="G180" s="16">
        <f t="shared" si="152"/>
        <v>450.60560573110115</v>
      </c>
      <c r="H180" s="16">
        <f t="shared" si="153"/>
        <v>383.9621633052364</v>
      </c>
      <c r="I180" s="16">
        <f t="shared" si="154"/>
        <v>586.91679892481557</v>
      </c>
      <c r="J180" s="16">
        <f t="shared" si="155"/>
        <v>2360.8658169587707</v>
      </c>
      <c r="AM180">
        <v>20</v>
      </c>
      <c r="AN180">
        <f t="shared" ref="AN180:AU180" si="174">IF(AN179+AE117/B$74*(1-B$68)-AN179/B$74&lt;0,0,AN179+AE117/B$74*(1-B$68)-AN179/B$74)</f>
        <v>17.188362935955027</v>
      </c>
      <c r="AO180">
        <f t="shared" si="174"/>
        <v>22.706536352689689</v>
      </c>
      <c r="AP180">
        <f t="shared" si="174"/>
        <v>37.524688276411247</v>
      </c>
      <c r="AQ180">
        <f t="shared" si="174"/>
        <v>64.166744772798154</v>
      </c>
      <c r="AR180">
        <f t="shared" si="174"/>
        <v>125.55720495784755</v>
      </c>
      <c r="AS180">
        <f t="shared" si="174"/>
        <v>99.96519168421645</v>
      </c>
      <c r="AT180">
        <f t="shared" si="174"/>
        <v>75.600126871318452</v>
      </c>
      <c r="AU180">
        <f t="shared" si="174"/>
        <v>95.865232778225916</v>
      </c>
    </row>
    <row r="181" spans="1:47" hidden="1" x14ac:dyDescent="0.4">
      <c r="A181" s="9">
        <v>18</v>
      </c>
      <c r="B181" s="16">
        <f t="shared" si="157"/>
        <v>67.380080213894729</v>
      </c>
      <c r="C181" s="16">
        <f t="shared" si="158"/>
        <v>89.011864976595518</v>
      </c>
      <c r="D181" s="16">
        <f t="shared" si="149"/>
        <v>140.77752538935184</v>
      </c>
      <c r="E181" s="16">
        <f t="shared" si="150"/>
        <v>258.42045445492545</v>
      </c>
      <c r="F181" s="16">
        <f t="shared" si="151"/>
        <v>527.04272829024637</v>
      </c>
      <c r="G181" s="16">
        <f t="shared" si="152"/>
        <v>516.86703384725331</v>
      </c>
      <c r="H181" s="16">
        <f t="shared" si="153"/>
        <v>443.46663169307601</v>
      </c>
      <c r="I181" s="16">
        <f t="shared" si="154"/>
        <v>679.37828174555159</v>
      </c>
      <c r="J181" s="16">
        <f t="shared" si="155"/>
        <v>2722.3446006108952</v>
      </c>
      <c r="AM181">
        <v>21</v>
      </c>
      <c r="AN181">
        <f t="shared" ref="AN181:AU181" si="175">IF(AN180+AE118/B$74*(1-B$68)-AN180/B$74&lt;0,0,AN180+AE118/B$74*(1-B$68)-AN180/B$74)</f>
        <v>19.802827945805674</v>
      </c>
      <c r="AO181">
        <f t="shared" si="175"/>
        <v>26.160352461309717</v>
      </c>
      <c r="AP181">
        <f t="shared" si="175"/>
        <v>43.23244444084547</v>
      </c>
      <c r="AQ181">
        <f t="shared" si="175"/>
        <v>73.92693599226385</v>
      </c>
      <c r="AR181">
        <f t="shared" si="175"/>
        <v>144.65529593486934</v>
      </c>
      <c r="AS181">
        <f t="shared" si="175"/>
        <v>114.77702263228832</v>
      </c>
      <c r="AT181">
        <f t="shared" si="175"/>
        <v>87.246934694878163</v>
      </c>
      <c r="AU181">
        <f t="shared" si="175"/>
        <v>111.07337847583236</v>
      </c>
    </row>
    <row r="182" spans="1:47" hidden="1" x14ac:dyDescent="0.4">
      <c r="A182" s="9">
        <v>19</v>
      </c>
      <c r="B182" s="16">
        <f t="shared" si="157"/>
        <v>77.62258177252491</v>
      </c>
      <c r="C182" s="16">
        <f t="shared" si="158"/>
        <v>102.54263197576203</v>
      </c>
      <c r="D182" s="16">
        <f t="shared" si="149"/>
        <v>162.16800248352567</v>
      </c>
      <c r="E182" s="16">
        <f t="shared" si="150"/>
        <v>297.71320537756606</v>
      </c>
      <c r="F182" s="16">
        <f t="shared" si="151"/>
        <v>607.20979844538851</v>
      </c>
      <c r="G182" s="16">
        <f t="shared" si="152"/>
        <v>593.53594230277304</v>
      </c>
      <c r="H182" s="16">
        <f t="shared" si="153"/>
        <v>511.72860347653221</v>
      </c>
      <c r="I182" s="16">
        <f t="shared" si="154"/>
        <v>785.3887015435738</v>
      </c>
      <c r="J182" s="16">
        <f t="shared" si="155"/>
        <v>3137.9094673776463</v>
      </c>
      <c r="AM182">
        <v>22</v>
      </c>
      <c r="AN182">
        <f t="shared" ref="AN182:AU182" si="176">IF(AN181+AE119/B$74*(1-B$68)-AN181/B$74&lt;0,0,AN181+AE119/B$74*(1-B$68)-AN181/B$74)</f>
        <v>22.80871328812518</v>
      </c>
      <c r="AO182">
        <f t="shared" si="176"/>
        <v>30.131250972803279</v>
      </c>
      <c r="AP182">
        <f t="shared" si="176"/>
        <v>49.794727939597173</v>
      </c>
      <c r="AQ182">
        <f t="shared" si="176"/>
        <v>85.148358200742123</v>
      </c>
      <c r="AR182">
        <f t="shared" si="176"/>
        <v>166.61262621766917</v>
      </c>
      <c r="AS182">
        <f t="shared" si="176"/>
        <v>131.89860624548274</v>
      </c>
      <c r="AT182">
        <f t="shared" si="176"/>
        <v>100.61314856948313</v>
      </c>
      <c r="AU182">
        <f t="shared" si="176"/>
        <v>128.487973348005</v>
      </c>
    </row>
    <row r="183" spans="1:47" hidden="1" x14ac:dyDescent="0.4">
      <c r="A183" s="9">
        <v>20</v>
      </c>
      <c r="B183" s="16">
        <f t="shared" si="157"/>
        <v>89.400784121777718</v>
      </c>
      <c r="C183" s="16">
        <f t="shared" si="158"/>
        <v>118.10212305755678</v>
      </c>
      <c r="D183" s="16">
        <f t="shared" si="149"/>
        <v>186.76763857294935</v>
      </c>
      <c r="E183" s="16">
        <f t="shared" si="150"/>
        <v>342.89510967862782</v>
      </c>
      <c r="F183" s="16">
        <f t="shared" si="151"/>
        <v>699.38565061103475</v>
      </c>
      <c r="G183" s="16">
        <f t="shared" si="152"/>
        <v>682.11509076813218</v>
      </c>
      <c r="H183" s="16">
        <f t="shared" si="153"/>
        <v>590.10618224811856</v>
      </c>
      <c r="I183" s="16">
        <f t="shared" si="154"/>
        <v>907.03242617250874</v>
      </c>
      <c r="J183" s="16">
        <f t="shared" si="155"/>
        <v>3615.8050052307058</v>
      </c>
      <c r="AM183">
        <v>23</v>
      </c>
      <c r="AN183">
        <f t="shared" ref="AN183:AU183" si="177">IF(AN182+AE120/B$74*(1-B$68)-AN182/B$74&lt;0,0,AN182+AE120/B$74*(1-B$68)-AN182/B$74)</f>
        <v>26.266218021916544</v>
      </c>
      <c r="AO183">
        <f t="shared" si="177"/>
        <v>34.698757326954393</v>
      </c>
      <c r="AP183">
        <f t="shared" si="177"/>
        <v>57.342962046193797</v>
      </c>
      <c r="AQ183">
        <f t="shared" si="177"/>
        <v>98.05574354224234</v>
      </c>
      <c r="AR183">
        <f t="shared" si="177"/>
        <v>191.86893667148664</v>
      </c>
      <c r="AS183">
        <f t="shared" si="177"/>
        <v>151.66416436349016</v>
      </c>
      <c r="AT183">
        <f t="shared" si="177"/>
        <v>115.96636420876578</v>
      </c>
      <c r="AU183">
        <f t="shared" si="177"/>
        <v>148.45244734753626</v>
      </c>
    </row>
    <row r="184" spans="1:47" hidden="1" x14ac:dyDescent="0.4">
      <c r="A184" s="9">
        <v>21</v>
      </c>
      <c r="B184" s="16">
        <f t="shared" si="157"/>
        <v>102.95011380912659</v>
      </c>
      <c r="C184" s="16">
        <f t="shared" si="158"/>
        <v>136.0013464010899</v>
      </c>
      <c r="D184" s="16">
        <f t="shared" si="149"/>
        <v>215.06802998391495</v>
      </c>
      <c r="E184" s="16">
        <f t="shared" si="150"/>
        <v>394.86939683546325</v>
      </c>
      <c r="F184" s="16">
        <f t="shared" si="151"/>
        <v>805.41332766687481</v>
      </c>
      <c r="G184" s="16">
        <f t="shared" si="152"/>
        <v>784.34498019943294</v>
      </c>
      <c r="H184" s="16">
        <f t="shared" si="153"/>
        <v>680.16002191043412</v>
      </c>
      <c r="I184" s="16">
        <f t="shared" si="154"/>
        <v>1046.7097132485862</v>
      </c>
      <c r="J184" s="16">
        <f t="shared" si="155"/>
        <v>4165.5169300549223</v>
      </c>
      <c r="AM184">
        <v>24</v>
      </c>
      <c r="AN184">
        <f t="shared" ref="AN184:AU184" si="178">IF(AN183+AE121/B$74*(1-B$68)-AN183/B$74&lt;0,0,AN183+AE121/B$74*(1-B$68)-AN183/B$74)</f>
        <v>30.244404256092999</v>
      </c>
      <c r="AO184">
        <f t="shared" si="178"/>
        <v>39.954105418024852</v>
      </c>
      <c r="AP184">
        <f t="shared" si="178"/>
        <v>66.027919357091278</v>
      </c>
      <c r="AQ184">
        <f t="shared" si="178"/>
        <v>112.90691125950562</v>
      </c>
      <c r="AR184">
        <f t="shared" si="178"/>
        <v>220.92871078878414</v>
      </c>
      <c r="AS184">
        <f t="shared" si="178"/>
        <v>174.46146178594734</v>
      </c>
      <c r="AT184">
        <f t="shared" si="178"/>
        <v>133.61347408819304</v>
      </c>
      <c r="AU184">
        <f t="shared" si="178"/>
        <v>171.36178716715733</v>
      </c>
    </row>
    <row r="185" spans="1:47" hidden="1" x14ac:dyDescent="0.4">
      <c r="A185" s="9">
        <v>22</v>
      </c>
      <c r="B185" s="16">
        <f t="shared" si="157"/>
        <v>118.54089448558315</v>
      </c>
      <c r="C185" s="16">
        <f t="shared" si="158"/>
        <v>156.59741069853618</v>
      </c>
      <c r="D185" s="16">
        <f t="shared" si="149"/>
        <v>247.63368769373673</v>
      </c>
      <c r="E185" s="16">
        <f t="shared" si="150"/>
        <v>454.67313164612244</v>
      </c>
      <c r="F185" s="16">
        <f t="shared" si="151"/>
        <v>927.40881357987405</v>
      </c>
      <c r="G185" s="16">
        <f t="shared" si="152"/>
        <v>902.23914845030811</v>
      </c>
      <c r="H185" s="16">
        <f t="shared" si="153"/>
        <v>783.68363033092703</v>
      </c>
      <c r="I185" s="16">
        <f t="shared" si="154"/>
        <v>1207.1834318473577</v>
      </c>
      <c r="J185" s="16">
        <f t="shared" si="155"/>
        <v>4797.9601487324453</v>
      </c>
      <c r="AM185">
        <v>25</v>
      </c>
      <c r="AN185">
        <f t="shared" ref="AN185:AU185" si="179">IF(AN184+AE122/B$74*(1-B$68)-AN184/B$74&lt;0,0,AN184+AE122/B$74*(1-B$68)-AN184/B$74)</f>
        <v>34.822590379738713</v>
      </c>
      <c r="AO185">
        <f t="shared" si="179"/>
        <v>46.002078109390709</v>
      </c>
      <c r="AP185">
        <f t="shared" si="179"/>
        <v>76.022763415325144</v>
      </c>
      <c r="AQ185">
        <f t="shared" si="179"/>
        <v>129.99796883217482</v>
      </c>
      <c r="AR185">
        <f t="shared" si="179"/>
        <v>254.37135192939729</v>
      </c>
      <c r="AS185">
        <f t="shared" si="179"/>
        <v>200.73939354655548</v>
      </c>
      <c r="AT185">
        <f t="shared" si="179"/>
        <v>153.9067306526297</v>
      </c>
      <c r="AU185">
        <f t="shared" si="179"/>
        <v>197.67015446266271</v>
      </c>
    </row>
    <row r="186" spans="1:47" hidden="1" x14ac:dyDescent="0.4">
      <c r="A186" s="9">
        <v>23</v>
      </c>
      <c r="B186" s="16">
        <f t="shared" si="157"/>
        <v>136.48376157585187</v>
      </c>
      <c r="C186" s="16">
        <f t="shared" si="158"/>
        <v>180.30067815773174</v>
      </c>
      <c r="D186" s="16">
        <f t="shared" si="149"/>
        <v>285.11335464630486</v>
      </c>
      <c r="E186" s="16">
        <f t="shared" si="150"/>
        <v>523.49797611473639</v>
      </c>
      <c r="F186" s="16">
        <f t="shared" si="151"/>
        <v>1067.8033622576843</v>
      </c>
      <c r="G186" s="16">
        <f t="shared" si="152"/>
        <v>1038.1244872584045</v>
      </c>
      <c r="H186" s="16">
        <f t="shared" si="153"/>
        <v>902.73848335766525</v>
      </c>
      <c r="I186" s="16">
        <f t="shared" si="154"/>
        <v>1391.6330928752343</v>
      </c>
      <c r="J186" s="16">
        <f t="shared" si="155"/>
        <v>5525.6951962436133</v>
      </c>
      <c r="AM186">
        <v>26</v>
      </c>
      <c r="AN186">
        <f t="shared" ref="AN186:AU186" si="180">IF(AN185+AE123/B$74*(1-B$68)-AN185/B$74&lt;0,0,AN185+AE123/B$74*(1-B$68)-AN185/B$74)</f>
        <v>40.091945199735584</v>
      </c>
      <c r="AO186">
        <f t="shared" si="180"/>
        <v>52.963113155095684</v>
      </c>
      <c r="AP186">
        <f t="shared" si="180"/>
        <v>87.52652894406954</v>
      </c>
      <c r="AQ186">
        <f t="shared" si="180"/>
        <v>149.66926313238827</v>
      </c>
      <c r="AR186">
        <f t="shared" si="180"/>
        <v>292.86282814473861</v>
      </c>
      <c r="AS186">
        <f t="shared" si="180"/>
        <v>231.01677623981715</v>
      </c>
      <c r="AT186">
        <f t="shared" si="180"/>
        <v>177.25073589536717</v>
      </c>
      <c r="AU186">
        <f t="shared" si="180"/>
        <v>227.89972751193466</v>
      </c>
    </row>
    <row r="187" spans="1:47" hidden="1" x14ac:dyDescent="0.4">
      <c r="A187" s="9">
        <v>24</v>
      </c>
      <c r="B187" s="16">
        <f t="shared" si="157"/>
        <v>157.13587628235467</v>
      </c>
      <c r="C187" s="16">
        <f t="shared" si="158"/>
        <v>207.58297345777967</v>
      </c>
      <c r="D187" s="16">
        <f t="shared" si="149"/>
        <v>328.25298828673198</v>
      </c>
      <c r="E187" s="16">
        <f t="shared" si="150"/>
        <v>602.71402225315364</v>
      </c>
      <c r="F187" s="16">
        <f t="shared" si="151"/>
        <v>1229.3921053759286</v>
      </c>
      <c r="G187" s="16">
        <f t="shared" si="152"/>
        <v>1194.6875198765811</v>
      </c>
      <c r="H187" s="16">
        <f t="shared" si="153"/>
        <v>1039.6946168442712</v>
      </c>
      <c r="I187" s="16">
        <f t="shared" si="154"/>
        <v>1603.7172718137399</v>
      </c>
      <c r="J187" s="16">
        <f t="shared" si="155"/>
        <v>6363.1773741905408</v>
      </c>
      <c r="AM187">
        <v>27</v>
      </c>
      <c r="AN187">
        <f t="shared" ref="AN187:AU187" si="181">IF(AN186+AE124/B$74*(1-B$68)-AN186/B$74&lt;0,0,AN186+AE124/B$74*(1-B$68)-AN186/B$74)</f>
        <v>46.157314456863091</v>
      </c>
      <c r="AO187">
        <f t="shared" si="181"/>
        <v>60.975716102951694</v>
      </c>
      <c r="AP187">
        <f t="shared" si="181"/>
        <v>100.76810939609364</v>
      </c>
      <c r="AQ187">
        <f t="shared" si="181"/>
        <v>172.31219908417395</v>
      </c>
      <c r="AR187">
        <f t="shared" si="181"/>
        <v>337.1690144755587</v>
      </c>
      <c r="AS187">
        <f t="shared" si="181"/>
        <v>265.89253126980952</v>
      </c>
      <c r="AT187">
        <f t="shared" si="181"/>
        <v>204.11048659949</v>
      </c>
      <c r="AU187">
        <f t="shared" si="181"/>
        <v>262.65093383240389</v>
      </c>
    </row>
    <row r="188" spans="1:47" hidden="1" x14ac:dyDescent="0.4">
      <c r="A188" s="9">
        <v>25</v>
      </c>
      <c r="B188" s="16">
        <f t="shared" si="157"/>
        <v>180.90805975324878</v>
      </c>
      <c r="C188" s="16">
        <f t="shared" si="158"/>
        <v>238.98700827924208</v>
      </c>
      <c r="D188" s="16">
        <f t="shared" si="149"/>
        <v>377.91066255264315</v>
      </c>
      <c r="E188" s="16">
        <f t="shared" si="150"/>
        <v>693.89715727023849</v>
      </c>
      <c r="F188" s="16">
        <f t="shared" si="151"/>
        <v>1415.3898744589715</v>
      </c>
      <c r="G188" s="16">
        <f t="shared" si="152"/>
        <v>1375.0276617238128</v>
      </c>
      <c r="H188" s="16">
        <f t="shared" si="153"/>
        <v>1197.2774719984275</v>
      </c>
      <c r="I188" s="16">
        <f t="shared" si="154"/>
        <v>1847.6456636650832</v>
      </c>
      <c r="J188" s="16">
        <f t="shared" si="155"/>
        <v>7327.0435597016676</v>
      </c>
      <c r="AM188">
        <v>28</v>
      </c>
      <c r="AN188">
        <f t="shared" ref="AN188:AU188" si="182">IF(AN187+AE125/B$74*(1-B$68)-AN187/B$74&lt;0,0,AN187+AE125/B$74*(1-B$68)-AN187/B$74)</f>
        <v>53.139316168430646</v>
      </c>
      <c r="AO188">
        <f t="shared" si="182"/>
        <v>70.199228328576069</v>
      </c>
      <c r="AP188">
        <f t="shared" si="182"/>
        <v>116.01083139051286</v>
      </c>
      <c r="AQ188">
        <f t="shared" si="182"/>
        <v>198.37706189273331</v>
      </c>
      <c r="AR188">
        <f t="shared" si="182"/>
        <v>388.17099896830831</v>
      </c>
      <c r="AS188">
        <f t="shared" si="182"/>
        <v>306.05746958048513</v>
      </c>
      <c r="AT188">
        <f t="shared" si="182"/>
        <v>235.02062837878231</v>
      </c>
      <c r="AU188">
        <f t="shared" si="182"/>
        <v>302.61426979454484</v>
      </c>
    </row>
    <row r="189" spans="1:47" hidden="1" x14ac:dyDescent="0.4">
      <c r="A189" s="9">
        <v>26</v>
      </c>
      <c r="B189" s="16">
        <f t="shared" si="157"/>
        <v>208.27298800940719</v>
      </c>
      <c r="C189" s="16">
        <f t="shared" si="158"/>
        <v>275.13720714067199</v>
      </c>
      <c r="D189" s="16">
        <f t="shared" si="149"/>
        <v>435.07368429239267</v>
      </c>
      <c r="E189" s="16">
        <f t="shared" si="150"/>
        <v>798.86049903526407</v>
      </c>
      <c r="F189" s="16">
        <f t="shared" si="151"/>
        <v>1629.4953301906498</v>
      </c>
      <c r="G189" s="16">
        <f t="shared" si="152"/>
        <v>1582.7185952539685</v>
      </c>
      <c r="H189" s="16">
        <f t="shared" si="153"/>
        <v>1378.6218957837807</v>
      </c>
      <c r="I189" s="16">
        <f t="shared" si="154"/>
        <v>2128.2621946122795</v>
      </c>
      <c r="J189" s="16">
        <f t="shared" si="155"/>
        <v>8436.4423943184156</v>
      </c>
      <c r="AM189">
        <v>29</v>
      </c>
      <c r="AN189">
        <f t="shared" ref="AN189:AU189" si="183">IF(AN188+AE126/B$74*(1-B$68)-AN188/B$74&lt;0,0,AN188+AE126/B$74*(1-B$68)-AN188/B$74)</f>
        <v>61.176746757543043</v>
      </c>
      <c r="AO189">
        <f t="shared" si="183"/>
        <v>80.81700563138935</v>
      </c>
      <c r="AP189">
        <f t="shared" si="183"/>
        <v>133.55770764181869</v>
      </c>
      <c r="AQ189">
        <f t="shared" si="183"/>
        <v>228.3819994869836</v>
      </c>
      <c r="AR189">
        <f t="shared" si="183"/>
        <v>446.88265891939517</v>
      </c>
      <c r="AS189">
        <f t="shared" si="183"/>
        <v>352.30791535682465</v>
      </c>
      <c r="AT189">
        <f t="shared" si="183"/>
        <v>270.59609781452843</v>
      </c>
      <c r="AU189">
        <f t="shared" si="183"/>
        <v>348.5839357602336</v>
      </c>
    </row>
    <row r="190" spans="1:47" hidden="1" x14ac:dyDescent="0.4">
      <c r="A190" s="9">
        <v>27</v>
      </c>
      <c r="B190" s="16">
        <f t="shared" si="157"/>
        <v>239.77461022283626</v>
      </c>
      <c r="C190" s="16">
        <f t="shared" si="158"/>
        <v>316.75214933284894</v>
      </c>
      <c r="D190" s="16">
        <f t="shared" si="149"/>
        <v>500.87826459361298</v>
      </c>
      <c r="E190" s="16">
        <f t="shared" si="150"/>
        <v>919.69052455382416</v>
      </c>
      <c r="F190" s="16">
        <f t="shared" si="151"/>
        <v>1875.9646664545112</v>
      </c>
      <c r="G190" s="16">
        <f t="shared" si="152"/>
        <v>1821.8790278197437</v>
      </c>
      <c r="H190" s="16">
        <f t="shared" si="153"/>
        <v>1587.334344129906</v>
      </c>
      <c r="I190" s="16">
        <f t="shared" si="154"/>
        <v>2451.1408308267096</v>
      </c>
      <c r="J190" s="16">
        <f t="shared" si="155"/>
        <v>9713.4144179339928</v>
      </c>
      <c r="AM190">
        <v>30</v>
      </c>
      <c r="AN190">
        <f t="shared" ref="AN190:AU190" si="184">IF(AN189+AE127/B$74*(1-B$68)-AN189/B$74&lt;0,0,AN189+AE127/B$74*(1-B$68)-AN189/B$74)</f>
        <v>70.429346161910587</v>
      </c>
      <c r="AO190">
        <f t="shared" si="184"/>
        <v>93.040071057397228</v>
      </c>
      <c r="AP190">
        <f t="shared" si="184"/>
        <v>153.75747359329961</v>
      </c>
      <c r="AQ190">
        <f t="shared" si="184"/>
        <v>262.92334508674759</v>
      </c>
      <c r="AR190">
        <f t="shared" si="184"/>
        <v>514.47085938593864</v>
      </c>
      <c r="AS190">
        <f t="shared" si="184"/>
        <v>405.56144029450417</v>
      </c>
      <c r="AT190">
        <f t="shared" si="184"/>
        <v>311.54436112567328</v>
      </c>
      <c r="AU190">
        <f t="shared" si="184"/>
        <v>401.47355229364581</v>
      </c>
    </row>
    <row r="191" spans="1:47" hidden="1" x14ac:dyDescent="0.4">
      <c r="A191" s="9">
        <v>28</v>
      </c>
      <c r="B191" s="16">
        <f t="shared" si="157"/>
        <v>276.03897777098069</v>
      </c>
      <c r="C191" s="16">
        <f t="shared" si="158"/>
        <v>364.65887454614739</v>
      </c>
      <c r="D191" s="16">
        <f t="shared" si="149"/>
        <v>576.63213705527789</v>
      </c>
      <c r="E191" s="16">
        <f t="shared" si="150"/>
        <v>1058.78860979294</v>
      </c>
      <c r="F191" s="16">
        <f t="shared" si="151"/>
        <v>2159.6963526657632</v>
      </c>
      <c r="G191" s="16">
        <f t="shared" si="152"/>
        <v>2097.2542699896767</v>
      </c>
      <c r="H191" s="16">
        <f t="shared" si="153"/>
        <v>1827.5645031291783</v>
      </c>
      <c r="I191" s="16">
        <f t="shared" si="154"/>
        <v>2822.6959754410645</v>
      </c>
      <c r="J191" s="16">
        <f t="shared" si="155"/>
        <v>11183.32970039103</v>
      </c>
      <c r="AM191">
        <v>31</v>
      </c>
      <c r="AN191">
        <f t="shared" ref="AN191:AU191" si="185">IF(AN190+AE128/B$74*(1-B$68)-AN190/B$74&lt;0,0,AN190+AE128/B$74*(1-B$68)-AN190/B$74)</f>
        <v>81.080977242164394</v>
      </c>
      <c r="AO191">
        <f t="shared" si="185"/>
        <v>107.11131502870593</v>
      </c>
      <c r="AP191">
        <f t="shared" si="185"/>
        <v>177.01152852634726</v>
      </c>
      <c r="AQ191">
        <f t="shared" si="185"/>
        <v>302.68748641232611</v>
      </c>
      <c r="AR191">
        <f t="shared" si="185"/>
        <v>592.27867806314532</v>
      </c>
      <c r="AS191">
        <f t="shared" si="185"/>
        <v>466.87502053884828</v>
      </c>
      <c r="AT191">
        <f t="shared" si="185"/>
        <v>358.67949064342241</v>
      </c>
      <c r="AU191">
        <f t="shared" si="185"/>
        <v>462.33426522074706</v>
      </c>
    </row>
    <row r="192" spans="1:47" hidden="1" x14ac:dyDescent="0.4">
      <c r="A192" s="9">
        <v>29</v>
      </c>
      <c r="B192" s="16">
        <f t="shared" si="157"/>
        <v>317.78669978170183</v>
      </c>
      <c r="C192" s="16">
        <f t="shared" si="158"/>
        <v>419.80933715916848</v>
      </c>
      <c r="D192" s="16">
        <f t="shared" si="149"/>
        <v>663.8405739087616</v>
      </c>
      <c r="E192" s="16">
        <f t="shared" si="150"/>
        <v>1218.9188079485039</v>
      </c>
      <c r="F192" s="16">
        <f t="shared" si="151"/>
        <v>2486.3286005365258</v>
      </c>
      <c r="G192" s="16">
        <f t="shared" si="152"/>
        <v>2414.3102739955357</v>
      </c>
      <c r="H192" s="16">
        <f t="shared" si="153"/>
        <v>2104.0877348701042</v>
      </c>
      <c r="I192" s="16">
        <f t="shared" si="154"/>
        <v>3250.3096342454633</v>
      </c>
      <c r="J192" s="16">
        <f t="shared" si="155"/>
        <v>12875.391662445763</v>
      </c>
      <c r="AM192">
        <v>32</v>
      </c>
      <c r="AN192">
        <f t="shared" ref="AN192:AU192" si="186">IF(AN191+AE129/B$74*(1-B$68)-AN191/B$74&lt;0,0,AN191+AE129/B$74*(1-B$68)-AN191/B$74)</f>
        <v>93.34328300376518</v>
      </c>
      <c r="AO192">
        <f t="shared" si="186"/>
        <v>123.31032668450177</v>
      </c>
      <c r="AP192">
        <f t="shared" si="186"/>
        <v>203.78191980611135</v>
      </c>
      <c r="AQ192">
        <f t="shared" si="186"/>
        <v>348.46451864410045</v>
      </c>
      <c r="AR192">
        <f t="shared" si="186"/>
        <v>681.85212048473204</v>
      </c>
      <c r="AS192">
        <f t="shared" si="186"/>
        <v>537.46597576081638</v>
      </c>
      <c r="AT192">
        <f t="shared" si="186"/>
        <v>412.93835764960301</v>
      </c>
      <c r="AU192">
        <f t="shared" si="186"/>
        <v>532.37559556336498</v>
      </c>
    </row>
    <row r="193" spans="1:47" hidden="1" x14ac:dyDescent="0.4">
      <c r="A193" s="9">
        <v>30</v>
      </c>
      <c r="B193" s="16">
        <f t="shared" si="157"/>
        <v>365.84727329148859</v>
      </c>
      <c r="C193" s="16">
        <f t="shared" si="158"/>
        <v>483.29933696876662</v>
      </c>
      <c r="D193" s="16">
        <f t="shared" si="149"/>
        <v>764.23631844310898</v>
      </c>
      <c r="E193" s="16">
        <f t="shared" si="150"/>
        <v>1403.2628177146864</v>
      </c>
      <c r="F193" s="16">
        <f t="shared" si="151"/>
        <v>2862.3514957892189</v>
      </c>
      <c r="G193" s="16">
        <f t="shared" si="152"/>
        <v>2779.3420107232337</v>
      </c>
      <c r="H193" s="16">
        <f t="shared" si="153"/>
        <v>2422.3999735122507</v>
      </c>
      <c r="I193" s="16">
        <f t="shared" si="154"/>
        <v>3742.4778643896052</v>
      </c>
      <c r="J193" s="16">
        <f t="shared" si="155"/>
        <v>14823.217090832361</v>
      </c>
      <c r="AM193">
        <v>33</v>
      </c>
      <c r="AN193">
        <f t="shared" ref="AN193:AU193" si="187">IF(AN192+AE130/B$74*(1-B$68)-AN192/B$74&lt;0,0,AN192+AE130/B$74*(1-B$68)-AN192/B$74)</f>
        <v>107.45989458947138</v>
      </c>
      <c r="AO193">
        <f t="shared" si="187"/>
        <v>141.95895281265538</v>
      </c>
      <c r="AP193">
        <f t="shared" si="187"/>
        <v>234.60052953913697</v>
      </c>
      <c r="AQ193">
        <f t="shared" si="187"/>
        <v>401.16395349149514</v>
      </c>
      <c r="AR193">
        <f t="shared" si="187"/>
        <v>784.97085848096106</v>
      </c>
      <c r="AS193">
        <f t="shared" si="187"/>
        <v>618.73610477174145</v>
      </c>
      <c r="AT193">
        <f t="shared" si="187"/>
        <v>475.39926271000945</v>
      </c>
      <c r="AU193">
        <f t="shared" si="187"/>
        <v>612.98944559397364</v>
      </c>
    </row>
    <row r="194" spans="1:47" hidden="1" x14ac:dyDescent="0.4">
      <c r="A194" s="9">
        <v>31</v>
      </c>
      <c r="B194" s="16">
        <f t="shared" si="157"/>
        <v>421.17557337699225</v>
      </c>
      <c r="C194" s="16">
        <f t="shared" si="158"/>
        <v>556.39030333392429</v>
      </c>
      <c r="D194" s="16">
        <f t="shared" si="149"/>
        <v>879.81402988431444</v>
      </c>
      <c r="E194" s="16">
        <f t="shared" si="150"/>
        <v>1615.4832360460614</v>
      </c>
      <c r="F194" s="16">
        <f t="shared" si="151"/>
        <v>3295.2360271865591</v>
      </c>
      <c r="G194" s="16">
        <f t="shared" si="152"/>
        <v>3199.5983426878274</v>
      </c>
      <c r="H194" s="16">
        <f t="shared" si="153"/>
        <v>2788.8269478427528</v>
      </c>
      <c r="I194" s="16">
        <f t="shared" si="154"/>
        <v>4308.9794045374074</v>
      </c>
      <c r="J194" s="16">
        <f t="shared" si="155"/>
        <v>17065.50386489584</v>
      </c>
      <c r="AM194">
        <v>34</v>
      </c>
      <c r="AN194">
        <f t="shared" ref="AN194:AU194" si="188">IF(AN193+AE131/B$74*(1-B$68)-AN193/B$74&lt;0,0,AN193+AE131/B$74*(1-B$68)-AN193/B$74)</f>
        <v>123.7112738893578</v>
      </c>
      <c r="AO194">
        <f t="shared" si="188"/>
        <v>163.42769513728427</v>
      </c>
      <c r="AP194">
        <f t="shared" si="188"/>
        <v>270.07964669312184</v>
      </c>
      <c r="AQ194">
        <f t="shared" si="188"/>
        <v>461.83279738473163</v>
      </c>
      <c r="AR194">
        <f t="shared" si="188"/>
        <v>903.68360437808428</v>
      </c>
      <c r="AS194">
        <f t="shared" si="188"/>
        <v>712.29949550637639</v>
      </c>
      <c r="AT194">
        <f t="shared" si="188"/>
        <v>547.30337340419874</v>
      </c>
      <c r="AU194">
        <f t="shared" si="188"/>
        <v>705.77773554522582</v>
      </c>
    </row>
    <row r="195" spans="1:47" hidden="1" x14ac:dyDescent="0.4">
      <c r="A195" s="9">
        <v>32</v>
      </c>
      <c r="B195" s="16">
        <f t="shared" si="157"/>
        <v>484.87083147314553</v>
      </c>
      <c r="C195" s="16">
        <f t="shared" si="158"/>
        <v>640.53436631672639</v>
      </c>
      <c r="D195" s="16">
        <f t="shared" si="149"/>
        <v>1012.8699263424467</v>
      </c>
      <c r="E195" s="16">
        <f t="shared" si="150"/>
        <v>1859.7963543318313</v>
      </c>
      <c r="F195" s="16">
        <f t="shared" si="151"/>
        <v>3793.5825808232548</v>
      </c>
      <c r="G195" s="16">
        <f t="shared" si="152"/>
        <v>3683.4258744791596</v>
      </c>
      <c r="H195" s="16">
        <f t="shared" si="153"/>
        <v>3210.6498938218479</v>
      </c>
      <c r="I195" s="16">
        <f t="shared" si="154"/>
        <v>4961.0698268941242</v>
      </c>
      <c r="J195" s="16">
        <f t="shared" si="155"/>
        <v>19646.799654482536</v>
      </c>
      <c r="AM195">
        <v>35</v>
      </c>
      <c r="AN195">
        <f t="shared" ref="AN195:AU195" si="189">IF(AN194+AE132/B$74*(1-B$68)-AN194/B$74&lt;0,0,AN194+AE132/B$74*(1-B$68)-AN194/B$74)</f>
        <v>142.42028717458439</v>
      </c>
      <c r="AO195">
        <f t="shared" si="189"/>
        <v>188.1430733188393</v>
      </c>
      <c r="AP195">
        <f t="shared" si="189"/>
        <v>310.92413514750513</v>
      </c>
      <c r="AQ195">
        <f t="shared" si="189"/>
        <v>531.67635868822254</v>
      </c>
      <c r="AR195">
        <f t="shared" si="189"/>
        <v>1040.3488251652534</v>
      </c>
      <c r="AS195">
        <f t="shared" si="189"/>
        <v>820.01456027475035</v>
      </c>
      <c r="AT195">
        <f t="shared" si="189"/>
        <v>630.07939534324794</v>
      </c>
      <c r="AU195">
        <f t="shared" si="189"/>
        <v>812.58421812775089</v>
      </c>
    </row>
    <row r="196" spans="1:47" hidden="1" x14ac:dyDescent="0.4">
      <c r="A196" s="9">
        <v>33</v>
      </c>
      <c r="B196" s="16">
        <f t="shared" si="157"/>
        <v>558.19847944082153</v>
      </c>
      <c r="C196" s="16">
        <f t="shared" si="158"/>
        <v>737.40321359666973</v>
      </c>
      <c r="D196" s="16">
        <f t="shared" si="149"/>
        <v>1166.047414501083</v>
      </c>
      <c r="E196" s="16">
        <f t="shared" si="150"/>
        <v>2141.0559462206938</v>
      </c>
      <c r="F196" s="16">
        <f t="shared" si="151"/>
        <v>4367.2918538878685</v>
      </c>
      <c r="G196" s="16">
        <f t="shared" si="152"/>
        <v>4240.4346370201765</v>
      </c>
      <c r="H196" s="16">
        <f t="shared" si="153"/>
        <v>3696.2502502785592</v>
      </c>
      <c r="I196" s="16">
        <f t="shared" si="154"/>
        <v>5711.7050599184668</v>
      </c>
      <c r="J196" s="16">
        <f t="shared" si="155"/>
        <v>22618.386854864337</v>
      </c>
      <c r="AM196">
        <v>36</v>
      </c>
      <c r="AN196">
        <f t="shared" ref="AN196:AU196" si="190">IF(AN195+AE133/B$74*(1-B$68)-AN195/B$74&lt;0,0,AN195+AE133/B$74*(1-B$68)-AN195/B$74)</f>
        <v>163.9586206415851</v>
      </c>
      <c r="AO196">
        <f t="shared" si="190"/>
        <v>216.59610015258014</v>
      </c>
      <c r="AP196">
        <f t="shared" si="190"/>
        <v>357.94543975656399</v>
      </c>
      <c r="AQ196">
        <f t="shared" si="190"/>
        <v>612.08219789222596</v>
      </c>
      <c r="AR196">
        <f t="shared" si="190"/>
        <v>1197.6816066315894</v>
      </c>
      <c r="AS196">
        <f t="shared" si="190"/>
        <v>944.02093127648186</v>
      </c>
      <c r="AT196">
        <f t="shared" si="190"/>
        <v>725.37196672844675</v>
      </c>
      <c r="AU196">
        <f t="shared" si="190"/>
        <v>935.53110141307923</v>
      </c>
    </row>
    <row r="197" spans="1:47" hidden="1" x14ac:dyDescent="0.4">
      <c r="A197" s="9">
        <v>34</v>
      </c>
      <c r="B197" s="16">
        <f t="shared" si="157"/>
        <v>642.61529379150954</v>
      </c>
      <c r="C197" s="16">
        <f t="shared" si="158"/>
        <v>848.92130702850636</v>
      </c>
      <c r="D197" s="16">
        <f t="shared" si="149"/>
        <v>1342.3896134566201</v>
      </c>
      <c r="E197" s="16">
        <f t="shared" si="150"/>
        <v>2464.8497133839637</v>
      </c>
      <c r="F197" s="16">
        <f t="shared" si="151"/>
        <v>5027.7615869162282</v>
      </c>
      <c r="G197" s="16">
        <f t="shared" si="152"/>
        <v>4881.688894601948</v>
      </c>
      <c r="H197" s="16">
        <f t="shared" si="153"/>
        <v>4255.276209587345</v>
      </c>
      <c r="I197" s="16">
        <f t="shared" si="154"/>
        <v>6575.798715336884</v>
      </c>
      <c r="J197" s="16">
        <f t="shared" si="155"/>
        <v>26039.301334103006</v>
      </c>
      <c r="AM197">
        <v>37</v>
      </c>
      <c r="AN197">
        <f t="shared" ref="AN197:AU197" si="191">IF(AN196+AE134/B$74*(1-B$68)-AN196/B$74&lt;0,0,AN196+AE134/B$74*(1-B$68)-AN196/B$74)</f>
        <v>188.75416544350691</v>
      </c>
      <c r="AO197">
        <f t="shared" si="191"/>
        <v>249.35203749969321</v>
      </c>
      <c r="AP197">
        <f t="shared" si="191"/>
        <v>412.07770894373471</v>
      </c>
      <c r="AQ197">
        <f t="shared" si="191"/>
        <v>704.64769704626133</v>
      </c>
      <c r="AR197">
        <f t="shared" si="191"/>
        <v>1378.8075993940529</v>
      </c>
      <c r="AS197">
        <f t="shared" si="191"/>
        <v>1086.7819481112974</v>
      </c>
      <c r="AT197">
        <f t="shared" si="191"/>
        <v>835.07434074424623</v>
      </c>
      <c r="AU197">
        <f t="shared" si="191"/>
        <v>1077.0612064934901</v>
      </c>
    </row>
    <row r="198" spans="1:47" hidden="1" x14ac:dyDescent="0.4">
      <c r="A198" s="9">
        <v>35</v>
      </c>
      <c r="B198" s="16">
        <f t="shared" si="157"/>
        <v>739.79833995516242</v>
      </c>
      <c r="C198" s="16">
        <f t="shared" si="158"/>
        <v>977.30411921384245</v>
      </c>
      <c r="D198" s="16">
        <f t="shared" si="149"/>
        <v>1545.3998168941046</v>
      </c>
      <c r="E198" s="16">
        <f t="shared" si="150"/>
        <v>2837.6103066607525</v>
      </c>
      <c r="F198" s="16">
        <f t="shared" si="151"/>
        <v>5788.1130258702542</v>
      </c>
      <c r="G198" s="16">
        <f t="shared" si="152"/>
        <v>5619.9268622841146</v>
      </c>
      <c r="H198" s="16">
        <f t="shared" si="153"/>
        <v>4898.834430456327</v>
      </c>
      <c r="I198" s="16">
        <f t="shared" si="154"/>
        <v>7570.5183258512716</v>
      </c>
      <c r="J198" s="16">
        <f t="shared" si="155"/>
        <v>29977.505227185829</v>
      </c>
      <c r="AM198">
        <v>38</v>
      </c>
      <c r="AN198">
        <f t="shared" ref="AN198:AU198" si="192">IF(AN197+AE135/B$74*(1-B$68)-AN197/B$74&lt;0,0,AN197+AE135/B$74*(1-B$68)-AN197/B$74)</f>
        <v>217.29951901692223</v>
      </c>
      <c r="AO198">
        <f t="shared" si="192"/>
        <v>287.06162689050637</v>
      </c>
      <c r="AP198">
        <f t="shared" si="192"/>
        <v>474.39635433035755</v>
      </c>
      <c r="AQ198">
        <f t="shared" si="192"/>
        <v>811.21179649072349</v>
      </c>
      <c r="AR198">
        <f t="shared" si="192"/>
        <v>1587.3251192163902</v>
      </c>
      <c r="AS198">
        <f t="shared" si="192"/>
        <v>1251.1335803007605</v>
      </c>
      <c r="AT198">
        <f t="shared" si="192"/>
        <v>961.36600528966585</v>
      </c>
      <c r="AU198">
        <f t="shared" si="192"/>
        <v>1239.9864965522177</v>
      </c>
    </row>
    <row r="199" spans="1:47" hidden="1" x14ac:dyDescent="0.4">
      <c r="A199" s="9">
        <v>36</v>
      </c>
      <c r="B199" s="16">
        <f t="shared" si="157"/>
        <v>851.67829189597398</v>
      </c>
      <c r="C199" s="16">
        <f t="shared" si="158"/>
        <v>1125.1021500878087</v>
      </c>
      <c r="D199" s="16">
        <f t="shared" si="149"/>
        <v>1779.1110953346024</v>
      </c>
      <c r="E199" s="16">
        <f t="shared" si="150"/>
        <v>3266.743129305522</v>
      </c>
      <c r="F199" s="16">
        <f t="shared" si="151"/>
        <v>6663.4516154283483</v>
      </c>
      <c r="G199" s="16">
        <f t="shared" si="152"/>
        <v>6469.8136955294285</v>
      </c>
      <c r="H199" s="16">
        <f t="shared" si="153"/>
        <v>5639.7107206234505</v>
      </c>
      <c r="I199" s="16">
        <f t="shared" si="154"/>
        <v>8715.6263740109989</v>
      </c>
      <c r="J199" s="16">
        <f t="shared" si="155"/>
        <v>34511.237072216136</v>
      </c>
      <c r="AM199">
        <v>39</v>
      </c>
      <c r="AN199">
        <f t="shared" ref="AN199:AU199" si="193">IF(AN198+AE136/B$74*(1-B$68)-AN198/B$74&lt;0,0,AN198+AE136/B$74*(1-B$68)-AN198/B$74)</f>
        <v>250.16177166540962</v>
      </c>
      <c r="AO199">
        <f t="shared" si="193"/>
        <v>330.47401800503519</v>
      </c>
      <c r="AP199">
        <f t="shared" si="193"/>
        <v>546.13941626650239</v>
      </c>
      <c r="AQ199">
        <f t="shared" si="193"/>
        <v>933.89152964574907</v>
      </c>
      <c r="AR199">
        <f t="shared" si="193"/>
        <v>1827.376635846379</v>
      </c>
      <c r="AS199">
        <f t="shared" si="193"/>
        <v>1440.3407558537942</v>
      </c>
      <c r="AT199">
        <f t="shared" si="193"/>
        <v>1106.7559876413097</v>
      </c>
      <c r="AU199">
        <f t="shared" si="193"/>
        <v>1427.5439407657382</v>
      </c>
    </row>
    <row r="200" spans="1:47" hidden="1" x14ac:dyDescent="0.4">
      <c r="A200" s="9">
        <v>37</v>
      </c>
      <c r="B200" s="16">
        <f t="shared" si="157"/>
        <v>980.47778923948761</v>
      </c>
      <c r="C200" s="16">
        <f t="shared" si="158"/>
        <v>1295.2515982659663</v>
      </c>
      <c r="D200" s="16">
        <f t="shared" si="149"/>
        <v>2048.1664216376457</v>
      </c>
      <c r="E200" s="16">
        <f t="shared" si="150"/>
        <v>3760.7734622121757</v>
      </c>
      <c r="F200" s="16">
        <f t="shared" si="151"/>
        <v>7671.1671044176646</v>
      </c>
      <c r="G200" s="16">
        <f t="shared" si="152"/>
        <v>7448.2327751107168</v>
      </c>
      <c r="H200" s="16">
        <f t="shared" si="153"/>
        <v>6492.6240733132363</v>
      </c>
      <c r="I200" s="16">
        <f t="shared" si="154"/>
        <v>10033.872883474343</v>
      </c>
      <c r="J200" s="16">
        <f t="shared" si="155"/>
        <v>39730.566107671235</v>
      </c>
      <c r="AM200">
        <v>40</v>
      </c>
      <c r="AN200">
        <f t="shared" ref="AN200:AU200" si="194">IF(AN199+AE137/B$74*(1-B$68)-AN199/B$74&lt;0,0,AN199+AE137/B$74*(1-B$68)-AN199/B$74)</f>
        <v>287.99377287677351</v>
      </c>
      <c r="AO200">
        <f t="shared" si="194"/>
        <v>380.45165194269697</v>
      </c>
      <c r="AP200">
        <f t="shared" si="194"/>
        <v>628.73215983486273</v>
      </c>
      <c r="AQ200">
        <f t="shared" si="194"/>
        <v>1075.1240818683787</v>
      </c>
      <c r="AR200">
        <f t="shared" si="194"/>
        <v>2103.7310709813519</v>
      </c>
      <c r="AS200">
        <f t="shared" si="194"/>
        <v>1658.162214197944</v>
      </c>
      <c r="AT200">
        <f t="shared" si="194"/>
        <v>1274.1327045669536</v>
      </c>
      <c r="AU200">
        <f t="shared" si="194"/>
        <v>1643.4598223428184</v>
      </c>
    </row>
    <row r="201" spans="1:47" hidden="1" x14ac:dyDescent="0.4">
      <c r="A201" s="9">
        <v>38</v>
      </c>
      <c r="B201" s="16">
        <f t="shared" si="157"/>
        <v>1128.7555940987054</v>
      </c>
      <c r="C201" s="16">
        <f t="shared" si="158"/>
        <v>1491.1326940327979</v>
      </c>
      <c r="D201" s="16">
        <f t="shared" si="149"/>
        <v>2357.9109118940123</v>
      </c>
      <c r="E201" s="16">
        <f t="shared" si="150"/>
        <v>4329.5158346404496</v>
      </c>
      <c r="F201" s="16">
        <f t="shared" si="151"/>
        <v>8831.2790268645003</v>
      </c>
      <c r="G201" s="16">
        <f>AA136+AJ136+AS198+BB136+BK136+BT136+AS260</f>
        <v>8574.6210714075442</v>
      </c>
      <c r="H201" s="16">
        <f t="shared" si="153"/>
        <v>7474.5191042630013</v>
      </c>
      <c r="I201" s="16">
        <f t="shared" si="154"/>
        <v>11551.447369012709</v>
      </c>
      <c r="J201" s="16">
        <f t="shared" si="155"/>
        <v>45739.181606213722</v>
      </c>
      <c r="AM201">
        <v>41</v>
      </c>
      <c r="AN201">
        <f t="shared" ref="AN201:AU201" si="195">IF(AN200+AE138/B$74*(1-B$68)-AN200/B$74&lt;0,0,AN200+AE138/B$74*(1-B$68)-AN200/B$74)</f>
        <v>331.54710123345529</v>
      </c>
      <c r="AO201">
        <f t="shared" si="195"/>
        <v>437.98739500889241</v>
      </c>
      <c r="AP201">
        <f t="shared" si="195"/>
        <v>723.81539004557385</v>
      </c>
      <c r="AQ201">
        <f t="shared" si="195"/>
        <v>1237.7152090794</v>
      </c>
      <c r="AR201">
        <f t="shared" si="195"/>
        <v>2421.8785406067068</v>
      </c>
      <c r="AS201">
        <f t="shared" si="195"/>
        <v>1908.9251712826751</v>
      </c>
      <c r="AT201">
        <f t="shared" si="195"/>
        <v>1466.8213484216376</v>
      </c>
      <c r="AU201">
        <f t="shared" si="195"/>
        <v>1892.023767888925</v>
      </c>
    </row>
    <row r="202" spans="1:47" hidden="1" x14ac:dyDescent="0.4">
      <c r="A202" s="9">
        <v>39</v>
      </c>
      <c r="B202" s="16">
        <f t="shared" si="157"/>
        <v>1299.4574249629322</v>
      </c>
      <c r="C202" s="16">
        <f t="shared" si="158"/>
        <v>1716.6368530054503</v>
      </c>
      <c r="D202" s="16">
        <f t="shared" si="149"/>
        <v>2714.4980144469887</v>
      </c>
      <c r="E202" s="16">
        <f t="shared" si="150"/>
        <v>4984.269005739181</v>
      </c>
      <c r="F202" s="16">
        <f t="shared" si="151"/>
        <v>10166.834423231869</v>
      </c>
      <c r="G202" s="16">
        <f>AA137+AJ137+AS199+BB137+BK137+BT137+AS261</f>
        <v>9871.3552482440427</v>
      </c>
      <c r="H202" s="16">
        <f t="shared" si="153"/>
        <v>8604.9026992070085</v>
      </c>
      <c r="I202" s="16">
        <f t="shared" si="154"/>
        <v>13298.499121489949</v>
      </c>
      <c r="J202" s="16">
        <f t="shared" si="155"/>
        <v>52656.452790327421</v>
      </c>
      <c r="AM202">
        <v>42</v>
      </c>
      <c r="AN202">
        <f t="shared" ref="AN202:AU202" si="196">IF(AN201+AE139/B$74*(1-B$68)-AN201/B$74&lt;0,0,AN201+AE139/B$74*(1-B$68)-AN201/B$74)</f>
        <v>381.68699560898358</v>
      </c>
      <c r="AO202">
        <f t="shared" si="196"/>
        <v>504.22426344133663</v>
      </c>
      <c r="AP202">
        <f t="shared" si="196"/>
        <v>833.27804880280496</v>
      </c>
      <c r="AQ202">
        <f t="shared" si="196"/>
        <v>1424.894978166049</v>
      </c>
      <c r="AR202">
        <f t="shared" si="196"/>
        <v>2788.139424096903</v>
      </c>
      <c r="AS202">
        <f t="shared" si="196"/>
        <v>2197.6112797073165</v>
      </c>
      <c r="AT202">
        <f t="shared" si="196"/>
        <v>1688.6499494457209</v>
      </c>
      <c r="AU202">
        <f t="shared" si="196"/>
        <v>2178.173968511634</v>
      </c>
    </row>
    <row r="203" spans="1:47" hidden="1" x14ac:dyDescent="0.4">
      <c r="A203" s="9">
        <v>40</v>
      </c>
      <c r="B203" s="16">
        <f t="shared" si="157"/>
        <v>1495.9744776277141</v>
      </c>
      <c r="C203" s="16">
        <f t="shared" si="158"/>
        <v>1976.2439846958173</v>
      </c>
      <c r="D203" s="16">
        <f t="shared" si="149"/>
        <v>3125.0117568108417</v>
      </c>
      <c r="E203" s="16">
        <f t="shared" si="150"/>
        <v>5738.0404308187872</v>
      </c>
      <c r="F203" s="16">
        <f t="shared" si="151"/>
        <v>11704.365703947005</v>
      </c>
      <c r="G203" s="16">
        <f t="shared" si="152"/>
        <v>11364.196174767367</v>
      </c>
      <c r="H203" s="16">
        <f t="shared" si="153"/>
        <v>9906.2315601101636</v>
      </c>
      <c r="I203" s="16">
        <f t="shared" si="154"/>
        <v>15309.736162132505</v>
      </c>
      <c r="J203" s="16">
        <f t="shared" si="155"/>
        <v>60619.800250910201</v>
      </c>
      <c r="AM203">
        <v>43</v>
      </c>
      <c r="AN203">
        <f t="shared" ref="AN203:AU203" si="197">IF(AN202+AE140/B$74*(1-B$68)-AN202/B$74&lt;0,0,AN202+AE140/B$74*(1-B$68)-AN202/B$74)</f>
        <v>439.40954429856032</v>
      </c>
      <c r="AO203">
        <f t="shared" si="197"/>
        <v>580.47813096050959</v>
      </c>
      <c r="AP203">
        <f t="shared" si="197"/>
        <v>959.29474126892751</v>
      </c>
      <c r="AQ203">
        <f t="shared" si="197"/>
        <v>1640.3819365925349</v>
      </c>
      <c r="AR203">
        <f t="shared" si="197"/>
        <v>3209.7899270279345</v>
      </c>
      <c r="AS203">
        <f t="shared" si="197"/>
        <v>2529.9555912109477</v>
      </c>
      <c r="AT203">
        <f t="shared" si="197"/>
        <v>1944.0254268229937</v>
      </c>
      <c r="AU203">
        <f t="shared" si="197"/>
        <v>2507.5952854974512</v>
      </c>
    </row>
    <row r="204" spans="1:47" hidden="1" x14ac:dyDescent="0.4">
      <c r="A204" s="9">
        <v>41</v>
      </c>
      <c r="B204" s="16">
        <f t="shared" si="157"/>
        <v>1722.210795830561</v>
      </c>
      <c r="C204" s="16">
        <f t="shared" si="158"/>
        <v>2275.111491898951</v>
      </c>
      <c r="D204" s="16">
        <f t="shared" si="149"/>
        <v>3597.6074792137056</v>
      </c>
      <c r="E204" s="16">
        <f t="shared" si="150"/>
        <v>6605.8046719718895</v>
      </c>
      <c r="F204" s="16">
        <f t="shared" si="151"/>
        <v>13474.417751898649</v>
      </c>
      <c r="G204" s="16">
        <f t="shared" si="152"/>
        <v>13082.80067453487</v>
      </c>
      <c r="H204" s="16">
        <f t="shared" si="153"/>
        <v>11404.358349651475</v>
      </c>
      <c r="I204" s="16">
        <f t="shared" si="154"/>
        <v>17625.114763690141</v>
      </c>
      <c r="J204" s="16">
        <f t="shared" si="155"/>
        <v>69787.42597869024</v>
      </c>
      <c r="AM204">
        <v>44</v>
      </c>
      <c r="AN204">
        <f t="shared" ref="AN204:AU204" si="198">IF(AN203+AE141/B$74*(1-B$68)-AN203/B$74&lt;0,0,AN203+AE141/B$74*(1-B$68)-AN203/B$74)</f>
        <v>505.86147358238992</v>
      </c>
      <c r="AO204">
        <f t="shared" si="198"/>
        <v>668.26387027796977</v>
      </c>
      <c r="AP204">
        <f t="shared" si="198"/>
        <v>1104.3689371672283</v>
      </c>
      <c r="AQ204">
        <f t="shared" si="198"/>
        <v>1888.4569860840706</v>
      </c>
      <c r="AR204">
        <f t="shared" si="198"/>
        <v>3695.2066322733772</v>
      </c>
      <c r="AS204">
        <f t="shared" si="198"/>
        <v>2912.5604872465547</v>
      </c>
      <c r="AT204">
        <f t="shared" si="198"/>
        <v>2238.0211394721191</v>
      </c>
      <c r="AU204">
        <f t="shared" si="198"/>
        <v>2886.832189416346</v>
      </c>
    </row>
    <row r="205" spans="1:47" hidden="1" x14ac:dyDescent="0.4">
      <c r="A205" s="9">
        <v>42</v>
      </c>
      <c r="B205" s="16">
        <f t="shared" si="157"/>
        <v>1982.6608300470621</v>
      </c>
      <c r="C205" s="16">
        <f t="shared" si="158"/>
        <v>2619.176729061553</v>
      </c>
      <c r="D205" s="16">
        <f t="shared" si="149"/>
        <v>4141.6738507119899</v>
      </c>
      <c r="E205" s="16">
        <f t="shared" si="150"/>
        <v>7604.8008869060122</v>
      </c>
      <c r="F205" s="16">
        <f t="shared" si="151"/>
        <v>15512.154735925798</v>
      </c>
      <c r="G205" s="16">
        <f t="shared" si="152"/>
        <v>15061.310677013014</v>
      </c>
      <c r="H205" s="16">
        <f t="shared" si="153"/>
        <v>13129.045297583209</v>
      </c>
      <c r="I205" s="16">
        <f t="shared" si="154"/>
        <v>20290.633235643549</v>
      </c>
      <c r="J205" s="16">
        <f t="shared" si="155"/>
        <v>80341.456242892193</v>
      </c>
      <c r="AM205">
        <v>45</v>
      </c>
      <c r="AN205">
        <f t="shared" ref="AN205:AU205" si="199">IF(AN204+AE142/B$74*(1-B$68)-AN204/B$74&lt;0,0,AN204+AE142/B$74*(1-B$68)-AN204/B$74)</f>
        <v>582.36292885666546</v>
      </c>
      <c r="AO205">
        <f t="shared" si="199"/>
        <v>769.32544790996906</v>
      </c>
      <c r="AP205">
        <f t="shared" si="199"/>
        <v>1271.3827052936867</v>
      </c>
      <c r="AQ205">
        <f t="shared" si="199"/>
        <v>2174.0484280161945</v>
      </c>
      <c r="AR205">
        <f t="shared" si="199"/>
        <v>4254.032911147975</v>
      </c>
      <c r="AS205">
        <f t="shared" si="199"/>
        <v>3353.0268407828048</v>
      </c>
      <c r="AT205">
        <f t="shared" si="199"/>
        <v>2576.4776759790948</v>
      </c>
      <c r="AU205">
        <f t="shared" si="199"/>
        <v>3323.4187762376437</v>
      </c>
    </row>
    <row r="206" spans="1:47" hidden="1" x14ac:dyDescent="0.4">
      <c r="A206" s="9">
        <v>43</v>
      </c>
      <c r="B206" s="16">
        <f t="shared" si="157"/>
        <v>2282.4987252865963</v>
      </c>
      <c r="C206" s="16">
        <f t="shared" si="158"/>
        <v>3015.2749551426846</v>
      </c>
      <c r="D206" s="16">
        <f t="shared" si="149"/>
        <v>4768.0193865973824</v>
      </c>
      <c r="E206" s="16">
        <f t="shared" si="150"/>
        <v>8754.8753061260686</v>
      </c>
      <c r="F206" s="16">
        <f t="shared" si="151"/>
        <v>17858.058690740458</v>
      </c>
      <c r="G206" s="16">
        <f t="shared" si="152"/>
        <v>17339.031474629544</v>
      </c>
      <c r="H206" s="16">
        <f t="shared" si="153"/>
        <v>15114.55547277754</v>
      </c>
      <c r="I206" s="16">
        <f t="shared" si="154"/>
        <v>23359.245742208655</v>
      </c>
      <c r="J206" s="16">
        <f t="shared" si="155"/>
        <v>92491.559753508933</v>
      </c>
      <c r="AM206">
        <v>46</v>
      </c>
      <c r="AN206">
        <f t="shared" ref="AN206:AU206" si="200">IF(AN205+AE143/B$74*(1-B$68)-AN205/B$74&lt;0,0,AN205+AE143/B$74*(1-B$68)-AN205/B$74)</f>
        <v>670.43370091468125</v>
      </c>
      <c r="AO206">
        <f t="shared" si="200"/>
        <v>885.67057017647608</v>
      </c>
      <c r="AP206">
        <f t="shared" si="200"/>
        <v>1463.6539692909575</v>
      </c>
      <c r="AQ206">
        <f t="shared" si="200"/>
        <v>2502.8298700678183</v>
      </c>
      <c r="AR206">
        <f t="shared" si="200"/>
        <v>4897.3705006139826</v>
      </c>
      <c r="AS206">
        <f t="shared" si="200"/>
        <v>3860.1050148449722</v>
      </c>
      <c r="AT206">
        <f t="shared" si="200"/>
        <v>2966.1188860706025</v>
      </c>
      <c r="AU206">
        <f t="shared" si="200"/>
        <v>3826.0284433280581</v>
      </c>
    </row>
    <row r="207" spans="1:47" hidden="1" x14ac:dyDescent="0.4">
      <c r="A207" s="9">
        <v>44</v>
      </c>
      <c r="B207" s="16">
        <f t="shared" si="157"/>
        <v>2627.6811117257234</v>
      </c>
      <c r="C207" s="16">
        <f t="shared" si="158"/>
        <v>3471.2751242799509</v>
      </c>
      <c r="D207" s="16">
        <f t="shared" si="149"/>
        <v>5489.0871725424549</v>
      </c>
      <c r="E207" s="16">
        <f t="shared" si="150"/>
        <v>10078.875502304501</v>
      </c>
      <c r="F207" s="16">
        <f t="shared" si="151"/>
        <v>20558.733741673896</v>
      </c>
      <c r="G207" s="16">
        <f t="shared" si="152"/>
        <v>19961.212558916068</v>
      </c>
      <c r="H207" s="16">
        <f t="shared" si="153"/>
        <v>17400.333467654815</v>
      </c>
      <c r="I207" s="16">
        <f t="shared" si="154"/>
        <v>26891.914306686074</v>
      </c>
      <c r="J207" s="16">
        <f t="shared" si="155"/>
        <v>106479.11298578347</v>
      </c>
      <c r="AM207">
        <v>47</v>
      </c>
      <c r="AN207">
        <f t="shared" ref="AN207:AU207" si="201">IF(AN206+AE144/B$74*(1-B$68)-AN206/B$74&lt;0,0,AN206+AE144/B$74*(1-B$68)-AN206/B$74)</f>
        <v>771.82341840003971</v>
      </c>
      <c r="AO207">
        <f t="shared" si="201"/>
        <v>1019.6105686771134</v>
      </c>
      <c r="AP207">
        <f t="shared" si="201"/>
        <v>1685.0024221510546</v>
      </c>
      <c r="AQ207">
        <f t="shared" si="201"/>
        <v>2881.3329391914067</v>
      </c>
      <c r="AR207">
        <f t="shared" si="201"/>
        <v>5638.0000525009773</v>
      </c>
      <c r="AS207">
        <f t="shared" si="201"/>
        <v>4443.8686974256698</v>
      </c>
      <c r="AT207">
        <f t="shared" si="201"/>
        <v>3414.6854588028177</v>
      </c>
      <c r="AU207">
        <f t="shared" si="201"/>
        <v>4404.6461987925559</v>
      </c>
    </row>
    <row r="208" spans="1:47" hidden="1" x14ac:dyDescent="0.4">
      <c r="A208" s="9">
        <v>45</v>
      </c>
      <c r="B208" s="16">
        <f t="shared" si="157"/>
        <v>3025.0654402583959</v>
      </c>
      <c r="C208" s="16">
        <f t="shared" si="158"/>
        <v>3996.2362119319541</v>
      </c>
      <c r="D208" s="16">
        <f t="shared" si="149"/>
        <v>6319.2020612743045</v>
      </c>
      <c r="E208" s="16">
        <f t="shared" si="150"/>
        <v>11603.104284554805</v>
      </c>
      <c r="F208" s="16">
        <f t="shared" si="151"/>
        <v>23667.831951318516</v>
      </c>
      <c r="G208" s="16">
        <f t="shared" si="152"/>
        <v>22979.946547304571</v>
      </c>
      <c r="H208" s="16">
        <f t="shared" si="153"/>
        <v>20031.789017924748</v>
      </c>
      <c r="I208" s="16">
        <f t="shared" si="154"/>
        <v>30958.819901095678</v>
      </c>
      <c r="J208" s="16">
        <f t="shared" si="155"/>
        <v>122581.99541566297</v>
      </c>
      <c r="AM208">
        <v>48</v>
      </c>
      <c r="AN208">
        <f t="shared" ref="AN208:AU208" si="202">IF(AN207+AE145/B$74*(1-B$68)-AN207/B$74&lt;0,0,AN207+AE145/B$74*(1-B$68)-AN207/B$74)</f>
        <v>888.54630624477818</v>
      </c>
      <c r="AO208">
        <f t="shared" si="202"/>
        <v>1173.8063176214976</v>
      </c>
      <c r="AP208">
        <f t="shared" si="202"/>
        <v>1939.8254089250984</v>
      </c>
      <c r="AQ208">
        <f t="shared" si="202"/>
        <v>3317.077040091795</v>
      </c>
      <c r="AR208">
        <f t="shared" si="202"/>
        <v>6490.6350362397234</v>
      </c>
      <c r="AS208">
        <f t="shared" si="202"/>
        <v>5115.9150260977767</v>
      </c>
      <c r="AT208">
        <f t="shared" si="202"/>
        <v>3931.0887012123726</v>
      </c>
      <c r="AU208">
        <f t="shared" si="202"/>
        <v>5070.7670272731029</v>
      </c>
    </row>
    <row r="209" spans="1:47" hidden="1" x14ac:dyDescent="0.4">
      <c r="A209" s="9">
        <v>46</v>
      </c>
      <c r="B209" s="16">
        <f t="shared" si="157"/>
        <v>3482.5462138536777</v>
      </c>
      <c r="C209" s="16">
        <f t="shared" si="158"/>
        <v>4600.5871821205337</v>
      </c>
      <c r="D209" s="16">
        <f t="shared" si="149"/>
        <v>7274.8552526582243</v>
      </c>
      <c r="E209" s="16">
        <f t="shared" si="150"/>
        <v>13357.842234816582</v>
      </c>
      <c r="F209" s="16">
        <f t="shared" si="151"/>
        <v>27247.119181241604</v>
      </c>
      <c r="G209" s="16">
        <f t="shared" si="152"/>
        <v>26455.204058290998</v>
      </c>
      <c r="H209" s="16">
        <f t="shared" si="153"/>
        <v>23061.199125456518</v>
      </c>
      <c r="I209" s="16">
        <f t="shared" si="154"/>
        <v>35640.756680570659</v>
      </c>
      <c r="J209" s="16">
        <f t="shared" si="155"/>
        <v>141120.10992900882</v>
      </c>
      <c r="AM209">
        <v>49</v>
      </c>
      <c r="AN209">
        <f t="shared" ref="AN209:AU209" si="203">IF(AN208+AE146/B$74*(1-B$68)-AN208/B$74&lt;0,0,AN208+AE146/B$74*(1-B$68)-AN208/B$74)</f>
        <v>1022.921200612562</v>
      </c>
      <c r="AO209">
        <f t="shared" si="203"/>
        <v>1351.3210952195648</v>
      </c>
      <c r="AP209">
        <f t="shared" si="203"/>
        <v>2233.1852851457134</v>
      </c>
      <c r="AQ209">
        <f t="shared" si="203"/>
        <v>3818.7187370292477</v>
      </c>
      <c r="AR209">
        <f t="shared" si="203"/>
        <v>7472.2140392076117</v>
      </c>
      <c r="AS209">
        <f t="shared" si="203"/>
        <v>5889.594977961312</v>
      </c>
      <c r="AT209">
        <f t="shared" si="203"/>
        <v>4525.5875724702573</v>
      </c>
      <c r="AU209">
        <f t="shared" si="203"/>
        <v>5837.6242529736301</v>
      </c>
    </row>
    <row r="210" spans="1:47" hidden="1" x14ac:dyDescent="0.4">
      <c r="A210" s="9">
        <v>47</v>
      </c>
      <c r="B210" s="16">
        <f t="shared" si="157"/>
        <v>4009.2118211280167</v>
      </c>
      <c r="C210" s="16">
        <f t="shared" si="158"/>
        <v>5296.3341710481745</v>
      </c>
      <c r="D210" s="16">
        <f t="shared" si="149"/>
        <v>8375.0319107294872</v>
      </c>
      <c r="E210" s="16">
        <f t="shared" si="150"/>
        <v>15377.949267196784</v>
      </c>
      <c r="F210" s="16">
        <f t="shared" si="151"/>
        <v>31367.70214346789</v>
      </c>
      <c r="G210" s="16">
        <f t="shared" si="152"/>
        <v>30456.025093565044</v>
      </c>
      <c r="H210" s="16">
        <f t="shared" si="153"/>
        <v>26548.746606252742</v>
      </c>
      <c r="I210" s="16">
        <f t="shared" si="154"/>
        <v>41030.737060458625</v>
      </c>
      <c r="J210" s="16">
        <f t="shared" si="155"/>
        <v>162461.73807384676</v>
      </c>
      <c r="AM210">
        <v>50</v>
      </c>
      <c r="AN210">
        <f t="shared" ref="AN210:AU210" si="204">IF(AN209+AE147/B$74*(1-B$68)-AN209/B$74&lt;0,0,AN209+AE147/B$74*(1-B$68)-AN209/B$74)</f>
        <v>1177.6176152927451</v>
      </c>
      <c r="AO210">
        <f t="shared" si="204"/>
        <v>1555.6814392880829</v>
      </c>
      <c r="AP210">
        <f t="shared" si="204"/>
        <v>2570.9099864440218</v>
      </c>
      <c r="AQ210">
        <f t="shared" si="204"/>
        <v>4396.2237265990243</v>
      </c>
      <c r="AR210">
        <f t="shared" si="204"/>
        <v>8602.2372715896745</v>
      </c>
      <c r="AS210">
        <f t="shared" si="204"/>
        <v>6780.2786018305005</v>
      </c>
      <c r="AT210">
        <f t="shared" si="204"/>
        <v>5209.9924905674879</v>
      </c>
      <c r="AU210">
        <f t="shared" si="204"/>
        <v>6720.4524366169735</v>
      </c>
    </row>
    <row r="211" spans="1:47" hidden="1" x14ac:dyDescent="0.4">
      <c r="A211" s="9">
        <v>48</v>
      </c>
      <c r="B211" s="16">
        <f t="shared" si="157"/>
        <v>4615.525087822658</v>
      </c>
      <c r="C211" s="16">
        <f t="shared" si="158"/>
        <v>6097.2990030462952</v>
      </c>
      <c r="D211" s="16">
        <f t="shared" si="149"/>
        <v>9641.5883261839754</v>
      </c>
      <c r="E211" s="16">
        <f t="shared" si="150"/>
        <v>17703.557160980876</v>
      </c>
      <c r="F211" s="16">
        <f t="shared" si="151"/>
        <v>36111.441018619524</v>
      </c>
      <c r="G211" s="16">
        <f t="shared" si="152"/>
        <v>35061.890594988567</v>
      </c>
      <c r="H211" s="16">
        <f t="shared" si="153"/>
        <v>30563.715695705632</v>
      </c>
      <c r="I211" s="16">
        <f t="shared" si="154"/>
        <v>47235.839522778544</v>
      </c>
      <c r="J211" s="16">
        <f t="shared" si="155"/>
        <v>187030.85641012609</v>
      </c>
      <c r="AM211">
        <v>51</v>
      </c>
      <c r="AN211">
        <f t="shared" ref="AN211:AU211" si="205">IF(AN210+AE148/B$74*(1-B$68)-AN210/B$74&lt;0,0,AN210+AE148/B$74*(1-B$68)-AN210/B$74)</f>
        <v>1355.7087747095468</v>
      </c>
      <c r="AO211">
        <f t="shared" si="205"/>
        <v>1790.9472060430585</v>
      </c>
      <c r="AP211">
        <f t="shared" si="205"/>
        <v>2959.7088072974539</v>
      </c>
      <c r="AQ211">
        <f t="shared" si="205"/>
        <v>5061.0648179332802</v>
      </c>
      <c r="AR211">
        <f t="shared" si="205"/>
        <v>9903.1539608283892</v>
      </c>
      <c r="AS211">
        <f t="shared" si="205"/>
        <v>7805.6603617630717</v>
      </c>
      <c r="AT211">
        <f t="shared" si="205"/>
        <v>5997.8999604209994</v>
      </c>
      <c r="AU211">
        <f t="shared" si="205"/>
        <v>7736.7900291010192</v>
      </c>
    </row>
    <row r="212" spans="1:47" hidden="1" x14ac:dyDescent="0.4">
      <c r="A212" s="9">
        <v>49</v>
      </c>
      <c r="B212" s="16">
        <f t="shared" si="157"/>
        <v>5313.531133058058</v>
      </c>
      <c r="C212" s="16">
        <f t="shared" si="158"/>
        <v>7019.3937772601221</v>
      </c>
      <c r="D212" s="16">
        <f t="shared" si="149"/>
        <v>11099.68611711176</v>
      </c>
      <c r="E212" s="16">
        <f t="shared" si="150"/>
        <v>20380.866825315243</v>
      </c>
      <c r="F212" s="16">
        <f t="shared" si="151"/>
        <v>41572.57570407696</v>
      </c>
      <c r="G212" s="16">
        <f t="shared" si="152"/>
        <v>40364.301423759469</v>
      </c>
      <c r="H212" s="16">
        <f t="shared" si="153"/>
        <v>35185.868463403662</v>
      </c>
      <c r="I212" s="16">
        <f t="shared" si="154"/>
        <v>54379.335860830215</v>
      </c>
      <c r="J212" s="16">
        <f t="shared" si="155"/>
        <v>215315.55930481548</v>
      </c>
      <c r="AM212">
        <v>52</v>
      </c>
      <c r="AN212">
        <f t="shared" ref="AN212:AU212" si="206">IF(AN211+AE149/B$74*(1-B$68)-AN211/B$74&lt;0,0,AN211+AE149/B$74*(1-B$68)-AN211/B$74)</f>
        <v>1560.7326671100195</v>
      </c>
      <c r="AO212">
        <f t="shared" si="206"/>
        <v>2061.7922238791107</v>
      </c>
      <c r="AP212">
        <f t="shared" si="206"/>
        <v>3407.3056889906406</v>
      </c>
      <c r="AQ212">
        <f t="shared" si="206"/>
        <v>5826.4498534370005</v>
      </c>
      <c r="AR212">
        <f t="shared" si="206"/>
        <v>11400.808331712868</v>
      </c>
      <c r="AS212">
        <f t="shared" si="206"/>
        <v>8986.1106579031457</v>
      </c>
      <c r="AT212">
        <f t="shared" si="206"/>
        <v>6904.9626845851799</v>
      </c>
      <c r="AU212">
        <f t="shared" si="206"/>
        <v>8906.8277944370475</v>
      </c>
    </row>
    <row r="213" spans="1:47" hidden="1" x14ac:dyDescent="0.4">
      <c r="A213" s="9">
        <v>50</v>
      </c>
      <c r="B213" s="16">
        <f t="shared" si="157"/>
        <v>6117.0966596764874</v>
      </c>
      <c r="C213" s="16">
        <f t="shared" si="158"/>
        <v>8080.9369800605346</v>
      </c>
      <c r="D213" s="16">
        <f t="shared" si="149"/>
        <v>12778.292093885524</v>
      </c>
      <c r="E213" s="16">
        <f t="shared" si="150"/>
        <v>23463.066134171233</v>
      </c>
      <c r="F213" s="16">
        <f t="shared" si="151"/>
        <v>47859.597999516729</v>
      </c>
      <c r="G213" s="16">
        <f t="shared" si="152"/>
        <v>46468.596129836871</v>
      </c>
      <c r="H213" s="16">
        <f t="shared" si="153"/>
        <v>40507.029381717955</v>
      </c>
      <c r="I213" s="16">
        <f t="shared" si="154"/>
        <v>62603.140122149431</v>
      </c>
      <c r="J213" s="16">
        <f t="shared" si="155"/>
        <v>247877.75550101476</v>
      </c>
      <c r="AM213">
        <v>53</v>
      </c>
      <c r="AN213">
        <f t="shared" ref="AN213:AU213" si="207">IF(AN212+AE150/B$74*(1-B$68)-AN212/B$74&lt;0,0,AN212+AE150/B$74*(1-B$68)-AN212/B$74)</f>
        <v>1796.7623308243296</v>
      </c>
      <c r="AO213">
        <f t="shared" si="207"/>
        <v>2373.5971444181778</v>
      </c>
      <c r="AP213">
        <f t="shared" si="207"/>
        <v>3922.592664711784</v>
      </c>
      <c r="AQ213">
        <f t="shared" si="207"/>
        <v>6707.5840979719624</v>
      </c>
      <c r="AR213">
        <f t="shared" si="207"/>
        <v>13124.953032027392</v>
      </c>
      <c r="AS213">
        <f t="shared" si="207"/>
        <v>10345.080507983428</v>
      </c>
      <c r="AT213">
        <f t="shared" si="207"/>
        <v>7949.2005226525462</v>
      </c>
      <c r="AU213">
        <f t="shared" si="207"/>
        <v>10253.809923814508</v>
      </c>
    </row>
    <row r="214" spans="1:47" hidden="1" x14ac:dyDescent="0.4">
      <c r="A214" s="9">
        <v>51</v>
      </c>
      <c r="B214" s="16">
        <f t="shared" si="157"/>
        <v>7042.1854324574824</v>
      </c>
      <c r="C214" s="16">
        <f t="shared" si="158"/>
        <v>9303.0174031284441</v>
      </c>
      <c r="D214" s="16">
        <f t="shared" si="149"/>
        <v>14710.753718608021</v>
      </c>
      <c r="E214" s="16">
        <f t="shared" si="150"/>
        <v>27011.38656546476</v>
      </c>
      <c r="F214" s="16">
        <f t="shared" si="151"/>
        <v>55097.406923002483</v>
      </c>
      <c r="G214" s="16">
        <f t="shared" si="152"/>
        <v>53496.043623593119</v>
      </c>
      <c r="H214" s="16">
        <f t="shared" si="153"/>
        <v>46632.909527587923</v>
      </c>
      <c r="I214" s="16">
        <f t="shared" si="154"/>
        <v>72070.627900936001</v>
      </c>
      <c r="J214" s="16">
        <f t="shared" si="155"/>
        <v>285364.3310947782</v>
      </c>
      <c r="AM214">
        <v>54</v>
      </c>
      <c r="AN214">
        <f t="shared" ref="AN214:AU214" si="208">IF(AN213+AE151/B$74*(1-B$68)-AN213/B$74&lt;0,0,AN213+AE151/B$74*(1-B$68)-AN213/B$74)</f>
        <v>2068.4867699173446</v>
      </c>
      <c r="AO214">
        <f t="shared" si="208"/>
        <v>2732.5563354225392</v>
      </c>
      <c r="AP214">
        <f t="shared" si="208"/>
        <v>4515.8065101513102</v>
      </c>
      <c r="AQ214">
        <f t="shared" si="208"/>
        <v>7721.972309157617</v>
      </c>
      <c r="AR214">
        <f t="shared" si="208"/>
        <v>15109.840203561991</v>
      </c>
      <c r="AS214">
        <f t="shared" si="208"/>
        <v>11909.567428937016</v>
      </c>
      <c r="AT214">
        <f t="shared" si="208"/>
        <v>9151.3584769296576</v>
      </c>
      <c r="AU214">
        <f t="shared" si="208"/>
        <v>11804.495809407206</v>
      </c>
    </row>
    <row r="215" spans="1:47" hidden="1" x14ac:dyDescent="0.4">
      <c r="A215" s="9">
        <v>52</v>
      </c>
      <c r="B215" s="16">
        <f t="shared" si="157"/>
        <v>8107.1754169039859</v>
      </c>
      <c r="C215" s="16">
        <f t="shared" si="158"/>
        <v>10709.913096871331</v>
      </c>
      <c r="D215" s="16">
        <f t="shared" si="149"/>
        <v>16935.461591294938</v>
      </c>
      <c r="E215" s="16">
        <f t="shared" si="150"/>
        <v>31096.319635707816</v>
      </c>
      <c r="F215" s="16">
        <f t="shared" si="151"/>
        <v>63429.789975514796</v>
      </c>
      <c r="G215" s="16">
        <f t="shared" si="152"/>
        <v>61586.252322944551</v>
      </c>
      <c r="H215" s="16">
        <f t="shared" si="153"/>
        <v>53685.206657495874</v>
      </c>
      <c r="I215" s="16">
        <f t="shared" si="154"/>
        <v>82969.881988518857</v>
      </c>
      <c r="J215" s="16">
        <f t="shared" si="155"/>
        <v>328520.00068525213</v>
      </c>
      <c r="AM215">
        <v>55</v>
      </c>
      <c r="AN215">
        <f t="shared" ref="AN215:AU215" si="209">IF(AN214+AE152/B$74*(1-B$68)-AN214/B$74&lt;0,0,AN214+AE152/B$74*(1-B$68)-AN214/B$74)</f>
        <v>2381.3041067155873</v>
      </c>
      <c r="AO215">
        <f t="shared" si="209"/>
        <v>3145.8009391248879</v>
      </c>
      <c r="AP215">
        <f t="shared" si="209"/>
        <v>5198.7321089735578</v>
      </c>
      <c r="AQ215">
        <f t="shared" si="209"/>
        <v>8889.7664897686846</v>
      </c>
      <c r="AR215">
        <f t="shared" si="209"/>
        <v>17394.901940801989</v>
      </c>
      <c r="AS215">
        <f t="shared" si="209"/>
        <v>13710.651773885311</v>
      </c>
      <c r="AT215">
        <f t="shared" si="209"/>
        <v>10535.318816202729</v>
      </c>
      <c r="AU215">
        <f t="shared" si="209"/>
        <v>13589.691651611702</v>
      </c>
    </row>
    <row r="216" spans="1:47" hidden="1" x14ac:dyDescent="0.4">
      <c r="A216" s="9">
        <v>53</v>
      </c>
      <c r="B216" s="16">
        <f t="shared" si="157"/>
        <v>9333.2238789321418</v>
      </c>
      <c r="C216" s="16">
        <f t="shared" si="158"/>
        <v>12329.573682171558</v>
      </c>
      <c r="D216" s="16">
        <f t="shared" si="149"/>
        <v>19496.612123855626</v>
      </c>
      <c r="E216" s="16">
        <f t="shared" si="150"/>
        <v>35799.017296089354</v>
      </c>
      <c r="F216" s="16">
        <f t="shared" si="151"/>
        <v>73022.279647144154</v>
      </c>
      <c r="G216" s="16">
        <f t="shared" si="152"/>
        <v>70899.943636392753</v>
      </c>
      <c r="H216" s="16">
        <f t="shared" si="153"/>
        <v>61804.022876143303</v>
      </c>
      <c r="I216" s="16">
        <f t="shared" si="154"/>
        <v>95517.428860528627</v>
      </c>
      <c r="J216" s="16">
        <f t="shared" si="155"/>
        <v>378202.10200125753</v>
      </c>
      <c r="AM216">
        <v>56</v>
      </c>
      <c r="AN216">
        <f t="shared" ref="AN216:AU216" si="210">IF(AN215+AE153/B$74*(1-B$68)-AN215/B$74&lt;0,0,AN215+AE153/B$74*(1-B$68)-AN215/B$74)</f>
        <v>2741.4288217932476</v>
      </c>
      <c r="AO216">
        <f t="shared" si="210"/>
        <v>3621.5405406728451</v>
      </c>
      <c r="AP216">
        <f t="shared" si="210"/>
        <v>5984.9365732540173</v>
      </c>
      <c r="AQ216">
        <f t="shared" si="210"/>
        <v>10234.166230736857</v>
      </c>
      <c r="AR216">
        <f t="shared" si="210"/>
        <v>20025.533655402789</v>
      </c>
      <c r="AS216">
        <f t="shared" si="210"/>
        <v>15784.114179450162</v>
      </c>
      <c r="AT216">
        <f t="shared" si="210"/>
        <v>12128.575524920927</v>
      </c>
      <c r="AU216">
        <f t="shared" si="210"/>
        <v>15644.86246073023</v>
      </c>
    </row>
    <row r="217" spans="1:47" hidden="1" x14ac:dyDescent="0.4">
      <c r="A217" s="9">
        <v>54</v>
      </c>
      <c r="B217" s="16">
        <f t="shared" si="157"/>
        <v>10744.687698596363</v>
      </c>
      <c r="C217" s="16">
        <f t="shared" si="158"/>
        <v>14194.175602152553</v>
      </c>
      <c r="D217" s="16">
        <f t="shared" si="149"/>
        <v>22445.085553280467</v>
      </c>
      <c r="E217" s="16">
        <f t="shared" si="150"/>
        <v>41212.904110489035</v>
      </c>
      <c r="F217" s="16">
        <f t="shared" si="151"/>
        <v>84065.441912779483</v>
      </c>
      <c r="G217" s="16">
        <f t="shared" si="152"/>
        <v>81622.144880384425</v>
      </c>
      <c r="H217" s="16">
        <f t="shared" si="153"/>
        <v>71150.647928694714</v>
      </c>
      <c r="I217" s="16">
        <f t="shared" si="154"/>
        <v>109962.54023049492</v>
      </c>
      <c r="J217" s="16">
        <f t="shared" si="155"/>
        <v>435397.62791687198</v>
      </c>
      <c r="AM217">
        <v>57</v>
      </c>
      <c r="AN217">
        <f t="shared" ref="AN217:AU217" si="211">IF(AN216+AE154/B$74*(1-B$68)-AN216/B$74&lt;0,0,AN216+AE154/B$74*(1-B$68)-AN216/B$74)</f>
        <v>3156.0152118646452</v>
      </c>
      <c r="AO217">
        <f t="shared" si="211"/>
        <v>4169.2262610967782</v>
      </c>
      <c r="AP217">
        <f t="shared" si="211"/>
        <v>6890.0387699576277</v>
      </c>
      <c r="AQ217">
        <f t="shared" si="211"/>
        <v>11781.879598037181</v>
      </c>
      <c r="AR217">
        <f t="shared" si="211"/>
        <v>23053.995908898734</v>
      </c>
      <c r="AS217">
        <f t="shared" si="211"/>
        <v>18171.14638969204</v>
      </c>
      <c r="AT217">
        <f t="shared" si="211"/>
        <v>13962.780503290234</v>
      </c>
      <c r="AU217">
        <f t="shared" si="211"/>
        <v>18010.836611238446</v>
      </c>
    </row>
    <row r="218" spans="1:47" hidden="1" x14ac:dyDescent="0.4">
      <c r="A218" s="9">
        <v>55</v>
      </c>
      <c r="B218" s="16">
        <f t="shared" si="157"/>
        <v>12369.607247871929</v>
      </c>
      <c r="C218" s="16">
        <f t="shared" si="158"/>
        <v>16340.761344686602</v>
      </c>
      <c r="D218" s="16">
        <f t="shared" si="149"/>
        <v>25839.456736790649</v>
      </c>
      <c r="E218" s="16">
        <f t="shared" si="150"/>
        <v>47445.533243220765</v>
      </c>
      <c r="F218" s="16">
        <f t="shared" si="151"/>
        <v>96778.662047095451</v>
      </c>
      <c r="G218" s="16">
        <f t="shared" si="152"/>
        <v>93965.865061964141</v>
      </c>
      <c r="H218" s="16">
        <f t="shared" si="153"/>
        <v>81910.763409979991</v>
      </c>
      <c r="I218" s="16">
        <f t="shared" si="154"/>
        <v>126592.18512528761</v>
      </c>
      <c r="J218" s="16">
        <f t="shared" si="155"/>
        <v>501242.83421689714</v>
      </c>
      <c r="AM218">
        <v>58</v>
      </c>
      <c r="AN218">
        <f t="shared" ref="AN218:AU218" si="212">IF(AN217+AE155/B$74*(1-B$68)-AN217/B$74&lt;0,0,AN217+AE155/B$74*(1-B$68)-AN217/B$74)</f>
        <v>3633.2995182180471</v>
      </c>
      <c r="AO218">
        <f t="shared" si="212"/>
        <v>4799.7385148328058</v>
      </c>
      <c r="AP218">
        <f t="shared" si="212"/>
        <v>7932.0196079157413</v>
      </c>
      <c r="AQ218">
        <f t="shared" si="212"/>
        <v>13563.653719514277</v>
      </c>
      <c r="AR218">
        <f t="shared" si="212"/>
        <v>26540.452629603798</v>
      </c>
      <c r="AS218">
        <f t="shared" si="212"/>
        <v>20919.16957801344</v>
      </c>
      <c r="AT218">
        <f t="shared" si="212"/>
        <v>16074.372369184419</v>
      </c>
      <c r="AU218">
        <f t="shared" si="212"/>
        <v>20734.616945441823</v>
      </c>
    </row>
    <row r="219" spans="1:47" hidden="1" x14ac:dyDescent="0.4">
      <c r="A219" s="9">
        <v>56</v>
      </c>
      <c r="B219" s="16">
        <f t="shared" si="157"/>
        <v>14240.263445291352</v>
      </c>
      <c r="C219" s="16">
        <f t="shared" si="158"/>
        <v>18811.975334544572</v>
      </c>
      <c r="D219" s="16">
        <f t="shared" si="149"/>
        <v>29747.158809573852</v>
      </c>
      <c r="E219" s="16">
        <f t="shared" si="150"/>
        <v>54620.72312786548</v>
      </c>
      <c r="F219" s="16">
        <f t="shared" si="151"/>
        <v>111414.50296846664</v>
      </c>
      <c r="G219" s="16">
        <f t="shared" si="152"/>
        <v>108176.32655038746</v>
      </c>
      <c r="H219" s="16">
        <f t="shared" si="153"/>
        <v>94298.131546041259</v>
      </c>
      <c r="I219" s="16">
        <f t="shared" si="154"/>
        <v>145736.73086119475</v>
      </c>
      <c r="J219" s="16">
        <f t="shared" si="155"/>
        <v>577045.81264336535</v>
      </c>
      <c r="AM219">
        <v>59</v>
      </c>
      <c r="AN219">
        <f t="shared" ref="AN219:AU219" si="213">IF(AN218+AE156/B$74*(1-B$68)-AN218/B$74&lt;0,0,AN218+AE156/B$74*(1-B$68)-AN218/B$74)</f>
        <v>4182.7635492377576</v>
      </c>
      <c r="AO219">
        <f t="shared" si="213"/>
        <v>5525.6031618228917</v>
      </c>
      <c r="AP219">
        <f t="shared" si="213"/>
        <v>9131.5792495139976</v>
      </c>
      <c r="AQ219">
        <f t="shared" si="213"/>
        <v>15614.885612373746</v>
      </c>
      <c r="AR219">
        <f t="shared" si="213"/>
        <v>30554.166339092306</v>
      </c>
      <c r="AS219">
        <f t="shared" si="213"/>
        <v>24082.776423940482</v>
      </c>
      <c r="AT219">
        <f t="shared" si="213"/>
        <v>18505.3003537597</v>
      </c>
      <c r="AU219">
        <f t="shared" si="213"/>
        <v>23870.314540050847</v>
      </c>
    </row>
    <row r="220" spans="1:47" hidden="1" x14ac:dyDescent="0.4">
      <c r="A220" s="9">
        <v>57</v>
      </c>
      <c r="B220" s="16">
        <f t="shared" si="157"/>
        <v>16393.819053973639</v>
      </c>
      <c r="C220" s="16">
        <f t="shared" si="158"/>
        <v>21656.911114542178</v>
      </c>
      <c r="D220" s="16">
        <f t="shared" si="149"/>
        <v>34245.822822522248</v>
      </c>
      <c r="E220" s="16">
        <f t="shared" si="150"/>
        <v>62881.017264609036</v>
      </c>
      <c r="F220" s="16">
        <f t="shared" si="151"/>
        <v>128263.72269538784</v>
      </c>
      <c r="G220" s="16">
        <f t="shared" si="152"/>
        <v>124535.83670475104</v>
      </c>
      <c r="H220" s="16">
        <f t="shared" si="153"/>
        <v>108558.84182999606</v>
      </c>
      <c r="I220" s="16">
        <f t="shared" si="154"/>
        <v>167776.5061772092</v>
      </c>
      <c r="J220" s="16">
        <f t="shared" si="155"/>
        <v>664312.47766299127</v>
      </c>
      <c r="AM220">
        <v>60</v>
      </c>
      <c r="AN220">
        <f t="shared" ref="AN220:AU220" si="214">IF(AN219+AE157/B$74*(1-B$68)-AN219/B$74&lt;0,0,AN219+AE157/B$74*(1-B$68)-AN219/B$74)</f>
        <v>4815.3230475664232</v>
      </c>
      <c r="AO220">
        <f t="shared" si="214"/>
        <v>6361.2403483052431</v>
      </c>
      <c r="AP220">
        <f t="shared" si="214"/>
        <v>10512.54834351733</v>
      </c>
      <c r="AQ220">
        <f t="shared" si="214"/>
        <v>17976.325386138302</v>
      </c>
      <c r="AR220">
        <f t="shared" si="214"/>
        <v>35174.874132825695</v>
      </c>
      <c r="AS220">
        <f t="shared" si="214"/>
        <v>27724.815660231441</v>
      </c>
      <c r="AT220">
        <f t="shared" si="214"/>
        <v>21303.857671805701</v>
      </c>
      <c r="AU220">
        <f t="shared" si="214"/>
        <v>27480.223686045432</v>
      </c>
    </row>
    <row r="221" spans="1:47" hidden="1" x14ac:dyDescent="0.4">
      <c r="A221" s="9">
        <v>58</v>
      </c>
      <c r="B221" s="16">
        <f t="shared" si="157"/>
        <v>18873.056963178849</v>
      </c>
      <c r="C221" s="16">
        <f t="shared" si="158"/>
        <v>24932.086645923097</v>
      </c>
      <c r="D221" s="16">
        <f t="shared" si="149"/>
        <v>39424.819973436635</v>
      </c>
      <c r="E221" s="16">
        <f t="shared" si="150"/>
        <v>72390.516012824126</v>
      </c>
      <c r="F221" s="16">
        <f t="shared" si="151"/>
        <v>147661.05059301661</v>
      </c>
      <c r="G221" s="16">
        <f t="shared" si="152"/>
        <v>143369.39623817443</v>
      </c>
      <c r="H221" s="16">
        <f t="shared" si="153"/>
        <v>124976.19987660629</v>
      </c>
      <c r="I221" s="16">
        <f t="shared" si="154"/>
        <v>193149.35690984948</v>
      </c>
      <c r="J221" s="16">
        <f t="shared" si="155"/>
        <v>764776.48321300955</v>
      </c>
      <c r="AM221" t="s">
        <v>53</v>
      </c>
    </row>
    <row r="222" spans="1:47" hidden="1" x14ac:dyDescent="0.4">
      <c r="A222" s="9">
        <v>59</v>
      </c>
      <c r="B222" s="16">
        <f>V157+AE157+AN219+AW157+BF157+BO157+AN281</f>
        <v>21727.230120210603</v>
      </c>
      <c r="C222" s="16">
        <f t="shared" si="158"/>
        <v>28702.567103456651</v>
      </c>
      <c r="D222" s="16">
        <f t="shared" si="149"/>
        <v>45387.037069915437</v>
      </c>
      <c r="E222" s="16">
        <f t="shared" si="150"/>
        <v>83338.13663575337</v>
      </c>
      <c r="F222" s="16">
        <f t="shared" si="151"/>
        <v>169991.83716170237</v>
      </c>
      <c r="G222" s="16">
        <f t="shared" si="152"/>
        <v>165051.15573520321</v>
      </c>
      <c r="H222" s="16">
        <f t="shared" si="153"/>
        <v>143876.35561836071</v>
      </c>
      <c r="I222" s="16">
        <f t="shared" si="154"/>
        <v>222359.34431183047</v>
      </c>
      <c r="J222" s="16">
        <f t="shared" si="155"/>
        <v>880433.66375643271</v>
      </c>
      <c r="AM222">
        <v>0</v>
      </c>
      <c r="AN222">
        <v>0</v>
      </c>
      <c r="AO222">
        <v>0</v>
      </c>
      <c r="AP222">
        <v>0</v>
      </c>
      <c r="AQ222">
        <v>0</v>
      </c>
      <c r="AR222">
        <v>0</v>
      </c>
      <c r="AS222">
        <f>$B$28/18*6</f>
        <v>1</v>
      </c>
      <c r="AT222">
        <v>0</v>
      </c>
      <c r="AU222">
        <v>0</v>
      </c>
    </row>
    <row r="223" spans="1:47" hidden="1" x14ac:dyDescent="0.4">
      <c r="A223" s="9">
        <v>60</v>
      </c>
      <c r="B223" s="16">
        <f t="shared" si="157"/>
        <v>25013.039997553409</v>
      </c>
      <c r="C223" s="16">
        <f t="shared" si="158"/>
        <v>33043.257470882032</v>
      </c>
      <c r="D223" s="16">
        <f t="shared" si="149"/>
        <v>52250.920495565872</v>
      </c>
      <c r="E223" s="16">
        <f t="shared" si="150"/>
        <v>95941.366361877182</v>
      </c>
      <c r="F223" s="16">
        <f t="shared" si="151"/>
        <v>195699.70947329351</v>
      </c>
      <c r="G223" s="16">
        <f t="shared" si="152"/>
        <v>190011.84858865684</v>
      </c>
      <c r="H223" s="16">
        <f t="shared" si="153"/>
        <v>165634.78265375353</v>
      </c>
      <c r="I223" s="16">
        <f t="shared" si="154"/>
        <v>255986.75881684432</v>
      </c>
      <c r="J223" s="16">
        <f t="shared" si="155"/>
        <v>1013581.6838584268</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3.7133333333333338</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5.9140000000000006</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1.302290476190476E-2</v>
      </c>
      <c r="AO225">
        <f t="shared" si="217"/>
        <v>1.7203794305229805E-2</v>
      </c>
      <c r="AP225">
        <f t="shared" si="217"/>
        <v>1.8277000180639272E-2</v>
      </c>
      <c r="AQ225">
        <f t="shared" si="217"/>
        <v>5.9665658804430859E-2</v>
      </c>
      <c r="AR225">
        <f t="shared" si="217"/>
        <v>0.15108795090916116</v>
      </c>
      <c r="AS225">
        <f t="shared" si="217"/>
        <v>7.5019541537047356</v>
      </c>
      <c r="AT225">
        <f t="shared" si="217"/>
        <v>0.1634326804526508</v>
      </c>
      <c r="AU225">
        <f t="shared" si="217"/>
        <v>0.1662075939178532</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4.1038168692056232E-2</v>
      </c>
      <c r="AO226">
        <f t="shared" si="218"/>
        <v>5.4213113414352719E-2</v>
      </c>
      <c r="AP226">
        <f t="shared" si="218"/>
        <v>5.7595032007906041E-2</v>
      </c>
      <c r="AQ226">
        <f t="shared" si="218"/>
        <v>0.18802021637304592</v>
      </c>
      <c r="AR226">
        <f t="shared" si="218"/>
        <v>0.47611288956707271</v>
      </c>
      <c r="AS226">
        <f t="shared" si="218"/>
        <v>8.562318070382819</v>
      </c>
      <c r="AT226">
        <f t="shared" si="218"/>
        <v>0.54472900494813781</v>
      </c>
      <c r="AU226">
        <f t="shared" si="218"/>
        <v>0.58311821777880724</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8.1972118611217656E-2</v>
      </c>
      <c r="AO227">
        <f t="shared" si="219"/>
        <v>0.10828854953132779</v>
      </c>
      <c r="AP227">
        <f t="shared" si="219"/>
        <v>0.11504379814304025</v>
      </c>
      <c r="AQ227">
        <f t="shared" si="219"/>
        <v>0.37556294466964157</v>
      </c>
      <c r="AR227">
        <f t="shared" si="219"/>
        <v>0.9510166632624697</v>
      </c>
      <c r="AS227">
        <f t="shared" si="219"/>
        <v>9.2441171062102452</v>
      </c>
      <c r="AT227">
        <f t="shared" si="219"/>
        <v>1.14577078494178</v>
      </c>
      <c r="AU227">
        <f t="shared" si="219"/>
        <v>1.2869497049399179</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3</v>
      </c>
      <c r="H228" s="16">
        <f t="shared" ref="H228:H259" si="226">BC98+BL98+BU98+AT222</f>
        <v>0</v>
      </c>
      <c r="I228" s="16">
        <f t="shared" ref="I228:I259" si="227">BD98+BM98+BV98+AU222</f>
        <v>0</v>
      </c>
      <c r="J228" s="16">
        <f>SUM(B228:I228)</f>
        <v>3</v>
      </c>
      <c r="AM228">
        <v>6</v>
      </c>
      <c r="AN228">
        <f t="shared" ref="AN228:AU228" si="228">IF(AN227+AE103/B$74*B$68-AN227/B$74&lt;0,0,AN227+AE103/B$74*B$68-AN227/B$74)</f>
        <v>0.13295514985658638</v>
      </c>
      <c r="AO228">
        <f t="shared" si="228"/>
        <v>0.17563923654304336</v>
      </c>
      <c r="AP228">
        <f t="shared" si="228"/>
        <v>0.18659595093209683</v>
      </c>
      <c r="AQ228">
        <f t="shared" si="228"/>
        <v>0.60914648096334389</v>
      </c>
      <c r="AR228">
        <f t="shared" si="228"/>
        <v>1.542506953856736</v>
      </c>
      <c r="AS228">
        <f t="shared" si="228"/>
        <v>9.701544396084941</v>
      </c>
      <c r="AT228">
        <f t="shared" si="228"/>
        <v>1.9477274323167677</v>
      </c>
      <c r="AU228">
        <f t="shared" si="228"/>
        <v>2.2877789046768013</v>
      </c>
    </row>
    <row r="229" spans="1:47" hidden="1" x14ac:dyDescent="0.4">
      <c r="A229" s="9">
        <v>1</v>
      </c>
      <c r="B229" s="16">
        <f t="shared" si="220"/>
        <v>0</v>
      </c>
      <c r="C229" s="16">
        <f t="shared" si="221"/>
        <v>0</v>
      </c>
      <c r="D229" s="16">
        <f t="shared" si="222"/>
        <v>0</v>
      </c>
      <c r="E229" s="16">
        <f t="shared" si="223"/>
        <v>0</v>
      </c>
      <c r="F229" s="16">
        <f t="shared" si="224"/>
        <v>0</v>
      </c>
      <c r="G229" s="16">
        <f t="shared" si="225"/>
        <v>5.7133333333333338</v>
      </c>
      <c r="H229" s="16">
        <f t="shared" si="226"/>
        <v>0</v>
      </c>
      <c r="I229" s="16">
        <f t="shared" si="227"/>
        <v>0</v>
      </c>
      <c r="J229" s="16">
        <f t="shared" ref="J229:J288" si="229">SUM(B229:I229)</f>
        <v>5.7133333333333338</v>
      </c>
      <c r="AM229">
        <v>7</v>
      </c>
      <c r="AN229">
        <f t="shared" ref="AN229:AU229" si="230">IF(AN228+AE104/B$74*B$68-AN228/B$74&lt;0,0,AN228+AE104/B$74*B$68-AN228/B$74)</f>
        <v>0.19164834694979122</v>
      </c>
      <c r="AO229">
        <f t="shared" si="230"/>
        <v>0.25317537063668777</v>
      </c>
      <c r="AP229">
        <f t="shared" si="230"/>
        <v>0.26896893864009419</v>
      </c>
      <c r="AQ229">
        <f t="shared" si="230"/>
        <v>0.87805486476328554</v>
      </c>
      <c r="AR229">
        <f t="shared" si="230"/>
        <v>2.2234483446791953</v>
      </c>
      <c r="AS229">
        <f t="shared" si="230"/>
        <v>10.069324194884448</v>
      </c>
      <c r="AT229">
        <f t="shared" si="230"/>
        <v>2.9281168959821162</v>
      </c>
      <c r="AU229">
        <f t="shared" si="230"/>
        <v>3.5839284985751205</v>
      </c>
    </row>
    <row r="230" spans="1:47" hidden="1" x14ac:dyDescent="0.4">
      <c r="A230" s="9">
        <v>2</v>
      </c>
      <c r="B230" s="16">
        <f t="shared" si="220"/>
        <v>0</v>
      </c>
      <c r="C230" s="16">
        <f t="shared" si="221"/>
        <v>0</v>
      </c>
      <c r="D230" s="16">
        <f t="shared" si="222"/>
        <v>0</v>
      </c>
      <c r="E230" s="16">
        <f t="shared" si="223"/>
        <v>0</v>
      </c>
      <c r="F230" s="16">
        <f t="shared" si="224"/>
        <v>0</v>
      </c>
      <c r="G230" s="16">
        <f t="shared" si="225"/>
        <v>8.668000000000001</v>
      </c>
      <c r="H230" s="16">
        <f t="shared" si="226"/>
        <v>0</v>
      </c>
      <c r="I230" s="16">
        <f t="shared" si="227"/>
        <v>0</v>
      </c>
      <c r="J230" s="16">
        <f t="shared" si="229"/>
        <v>8.668000000000001</v>
      </c>
      <c r="AM230">
        <v>8</v>
      </c>
      <c r="AN230">
        <f t="shared" ref="AN230:AU230" si="231">IF(AN229+AE105/B$74*B$68-AN229/B$74&lt;0,0,AN229+AE105/B$74*B$68-AN229/B$74)</f>
        <v>0.25664529294740923</v>
      </c>
      <c r="AO230">
        <f t="shared" si="231"/>
        <v>0.33903901702394734</v>
      </c>
      <c r="AP230">
        <f t="shared" si="231"/>
        <v>0.36018892492261023</v>
      </c>
      <c r="AQ230">
        <f t="shared" si="231"/>
        <v>1.1758444650196169</v>
      </c>
      <c r="AR230">
        <f t="shared" si="231"/>
        <v>2.977523995670686</v>
      </c>
      <c r="AS230">
        <f t="shared" si="231"/>
        <v>10.455737552430564</v>
      </c>
      <c r="AT230">
        <f t="shared" si="231"/>
        <v>4.0692404167134102</v>
      </c>
      <c r="AU230">
        <f t="shared" si="231"/>
        <v>5.1711117171272205</v>
      </c>
    </row>
    <row r="231" spans="1:47" hidden="1" x14ac:dyDescent="0.4">
      <c r="A231" s="9">
        <v>3</v>
      </c>
      <c r="B231" s="16">
        <f t="shared" si="220"/>
        <v>1.302290476190476E-2</v>
      </c>
      <c r="C231" s="16">
        <f t="shared" si="221"/>
        <v>1.7203794305229805E-2</v>
      </c>
      <c r="D231" s="16">
        <f t="shared" si="222"/>
        <v>1.8277000180639272E-2</v>
      </c>
      <c r="E231" s="16">
        <f t="shared" si="223"/>
        <v>5.9665658804430859E-2</v>
      </c>
      <c r="F231" s="16">
        <f t="shared" si="224"/>
        <v>0.15108795090916116</v>
      </c>
      <c r="G231" s="16">
        <f t="shared" si="225"/>
        <v>11.610154153704736</v>
      </c>
      <c r="H231" s="16">
        <f t="shared" si="226"/>
        <v>0.1634326804526508</v>
      </c>
      <c r="I231" s="16">
        <f t="shared" si="227"/>
        <v>0.1662075939178532</v>
      </c>
      <c r="J231" s="16">
        <f t="shared" si="229"/>
        <v>12.199051737036607</v>
      </c>
      <c r="AM231">
        <v>9</v>
      </c>
      <c r="AN231">
        <f t="shared" ref="AN231:AU231" si="232">IF(AN230+AE106/B$74*B$68-AN230/B$74&lt;0,0,AN230+AE106/B$74*B$68-AN230/B$74)</f>
        <v>0.32747017869647294</v>
      </c>
      <c r="AO231">
        <f t="shared" si="232"/>
        <v>0.43260161218954996</v>
      </c>
      <c r="AP231">
        <f t="shared" si="232"/>
        <v>0.45958813525977177</v>
      </c>
      <c r="AQ231">
        <f t="shared" si="232"/>
        <v>1.5003353175003933</v>
      </c>
      <c r="AR231">
        <f t="shared" si="232"/>
        <v>3.7992137075162309</v>
      </c>
      <c r="AS231">
        <f t="shared" si="232"/>
        <v>10.944063955793037</v>
      </c>
      <c r="AT231">
        <f t="shared" si="232"/>
        <v>5.3617753570456417</v>
      </c>
      <c r="AU231">
        <f t="shared" si="232"/>
        <v>7.0480954584717672</v>
      </c>
    </row>
    <row r="232" spans="1:47" hidden="1" x14ac:dyDescent="0.4">
      <c r="A232" s="9">
        <v>4</v>
      </c>
      <c r="B232" s="16">
        <f t="shared" si="220"/>
        <v>4.5379136946024481E-2</v>
      </c>
      <c r="C232" s="16">
        <f t="shared" si="221"/>
        <v>5.9947711516095986E-2</v>
      </c>
      <c r="D232" s="16">
        <f t="shared" si="222"/>
        <v>6.3687365401452464E-2</v>
      </c>
      <c r="E232" s="16">
        <f t="shared" si="223"/>
        <v>0.20790876930785621</v>
      </c>
      <c r="F232" s="16">
        <f t="shared" si="224"/>
        <v>0.52647553987012641</v>
      </c>
      <c r="G232" s="16">
        <f t="shared" si="225"/>
        <v>14.50590431649424</v>
      </c>
      <c r="H232" s="16">
        <f t="shared" si="226"/>
        <v>0.58930155416249708</v>
      </c>
      <c r="I232" s="16">
        <f t="shared" si="227"/>
        <v>0.61873413076120432</v>
      </c>
      <c r="J232" s="16">
        <f t="shared" si="229"/>
        <v>16.617338524459498</v>
      </c>
      <c r="AM232">
        <v>10</v>
      </c>
      <c r="AN232">
        <f t="shared" ref="AN232:AU232" si="233">IF(AN231+AE107/B$74*B$68-AN231/B$74&lt;0,0,AN231+AE107/B$74*B$68-AN231/B$74)</f>
        <v>0.40443271361750233</v>
      </c>
      <c r="AO232">
        <f t="shared" si="233"/>
        <v>0.534272295051612</v>
      </c>
      <c r="AP232">
        <f t="shared" si="233"/>
        <v>0.5676012314446488</v>
      </c>
      <c r="AQ232">
        <f t="shared" si="233"/>
        <v>1.8529463849448122</v>
      </c>
      <c r="AR232">
        <f t="shared" si="233"/>
        <v>4.6921106387760085</v>
      </c>
      <c r="AS232">
        <f t="shared" si="233"/>
        <v>11.597431435866502</v>
      </c>
      <c r="AT232">
        <f t="shared" si="233"/>
        <v>6.8058100475534982</v>
      </c>
      <c r="AU232">
        <f t="shared" si="233"/>
        <v>9.2201085494251913</v>
      </c>
    </row>
    <row r="233" spans="1:47" hidden="1" x14ac:dyDescent="0.4">
      <c r="A233" s="9">
        <v>5</v>
      </c>
      <c r="B233" s="16">
        <f t="shared" si="220"/>
        <v>9.9992476429204655E-2</v>
      </c>
      <c r="C233" s="16">
        <f t="shared" si="221"/>
        <v>0.13209418543785528</v>
      </c>
      <c r="D233" s="16">
        <f t="shared" si="222"/>
        <v>0.14033447553922201</v>
      </c>
      <c r="E233" s="16">
        <f t="shared" si="223"/>
        <v>0.45812490306213383</v>
      </c>
      <c r="F233" s="16">
        <f t="shared" si="224"/>
        <v>1.1600836100878811</v>
      </c>
      <c r="G233" s="16">
        <f t="shared" si="225"/>
        <v>17.19609477343651</v>
      </c>
      <c r="H233" s="16">
        <f t="shared" si="226"/>
        <v>1.3389057900510859</v>
      </c>
      <c r="I233" s="16">
        <f t="shared" si="227"/>
        <v>1.4475195217320593</v>
      </c>
      <c r="J233" s="16">
        <f t="shared" si="229"/>
        <v>21.973149735775952</v>
      </c>
      <c r="AM233">
        <v>11</v>
      </c>
      <c r="AN233">
        <f t="shared" ref="AN233:AU233" si="234">IF(AN232+AE108/B$74*B$68-AN232/B$74&lt;0,0,AN232+AE108/B$74*B$68-AN232/B$74)</f>
        <v>0.48846109463947063</v>
      </c>
      <c r="AO233">
        <f t="shared" si="234"/>
        <v>0.6452772520357235</v>
      </c>
      <c r="AP233">
        <f t="shared" si="234"/>
        <v>0.68553089177741111</v>
      </c>
      <c r="AQ233">
        <f t="shared" si="234"/>
        <v>2.237930288582926</v>
      </c>
      <c r="AR233">
        <f t="shared" si="234"/>
        <v>5.6669834600809352</v>
      </c>
      <c r="AS233">
        <f t="shared" si="234"/>
        <v>12.464514299029947</v>
      </c>
      <c r="AT233">
        <f t="shared" si="234"/>
        <v>8.4106649628325911</v>
      </c>
      <c r="AU233">
        <f t="shared" si="234"/>
        <v>11.700842957185957</v>
      </c>
    </row>
    <row r="234" spans="1:47" hidden="1" x14ac:dyDescent="0.4">
      <c r="A234" s="9">
        <v>6</v>
      </c>
      <c r="B234" s="16">
        <f t="shared" si="220"/>
        <v>0.17829954721164593</v>
      </c>
      <c r="C234" s="16">
        <f t="shared" si="221"/>
        <v>0.23554105562668012</v>
      </c>
      <c r="D234" s="16">
        <f t="shared" si="222"/>
        <v>0.25023456104262531</v>
      </c>
      <c r="E234" s="16">
        <f t="shared" si="223"/>
        <v>0.81689608757905008</v>
      </c>
      <c r="F234" s="16">
        <f t="shared" si="224"/>
        <v>2.0685794551029706</v>
      </c>
      <c r="G234" s="16">
        <f t="shared" si="225"/>
        <v>19.54358119517428</v>
      </c>
      <c r="H234" s="16">
        <f t="shared" si="226"/>
        <v>2.4533453787738315</v>
      </c>
      <c r="I234" s="16">
        <f t="shared" si="227"/>
        <v>2.7241236582417825</v>
      </c>
      <c r="J234" s="16">
        <f t="shared" si="229"/>
        <v>28.270600938752867</v>
      </c>
      <c r="AM234">
        <v>12</v>
      </c>
      <c r="AN234">
        <f t="shared" ref="AN234:AU234" si="235">IF(AN233+AE109/B$74*B$68-AN233/B$74&lt;0,0,AN233+AE109/B$74*B$68-AN233/B$74)</f>
        <v>0.58096264558870436</v>
      </c>
      <c r="AO234">
        <f t="shared" si="235"/>
        <v>0.76747561595991709</v>
      </c>
      <c r="AP234">
        <f t="shared" si="235"/>
        <v>0.81535222536760465</v>
      </c>
      <c r="AQ234">
        <f t="shared" si="235"/>
        <v>2.6617348144336095</v>
      </c>
      <c r="AR234">
        <f t="shared" si="235"/>
        <v>6.740159532881683</v>
      </c>
      <c r="AS234">
        <f t="shared" si="235"/>
        <v>13.584890722540269</v>
      </c>
      <c r="AT234">
        <f t="shared" si="235"/>
        <v>10.194265263103873</v>
      </c>
      <c r="AU234">
        <f t="shared" si="235"/>
        <v>14.513628728959961</v>
      </c>
    </row>
    <row r="235" spans="1:47" hidden="1" x14ac:dyDescent="0.4">
      <c r="A235" s="9">
        <v>7</v>
      </c>
      <c r="B235" s="16">
        <f t="shared" si="220"/>
        <v>0.28037347844752242</v>
      </c>
      <c r="C235" s="16">
        <f t="shared" si="221"/>
        <v>0.37038492871136242</v>
      </c>
      <c r="D235" s="16">
        <f t="shared" si="222"/>
        <v>0.39349025504831564</v>
      </c>
      <c r="E235" s="16">
        <f t="shared" si="223"/>
        <v>1.2845573709328539</v>
      </c>
      <c r="F235" s="16">
        <f t="shared" si="224"/>
        <v>3.252811498078882</v>
      </c>
      <c r="G235" s="16">
        <f t="shared" si="225"/>
        <v>21.518259603639201</v>
      </c>
      <c r="H235" s="16">
        <f t="shared" si="226"/>
        <v>3.9593616644192311</v>
      </c>
      <c r="I235" s="16">
        <f t="shared" si="227"/>
        <v>4.5060595997337591</v>
      </c>
      <c r="J235" s="16">
        <f t="shared" si="229"/>
        <v>35.565298399011127</v>
      </c>
      <c r="AM235">
        <v>13</v>
      </c>
      <c r="AN235">
        <f t="shared" ref="AN235:AU235" si="236">IF(AN234+AE110/B$74*B$68-AN234/B$74&lt;0,0,AN234+AE110/B$74*B$68-AN234/B$74)</f>
        <v>0.68372689774928253</v>
      </c>
      <c r="AO235">
        <f t="shared" si="236"/>
        <v>0.90323143145762419</v>
      </c>
      <c r="AP235">
        <f t="shared" si="236"/>
        <v>0.95957675051320934</v>
      </c>
      <c r="AQ235">
        <f t="shared" si="236"/>
        <v>3.1325588678077625</v>
      </c>
      <c r="AR235">
        <f t="shared" si="236"/>
        <v>7.932400478317513</v>
      </c>
      <c r="AS235">
        <f t="shared" si="236"/>
        <v>14.993613321847747</v>
      </c>
      <c r="AT235">
        <f t="shared" si="236"/>
        <v>12.182479767559993</v>
      </c>
      <c r="AU235">
        <f t="shared" si="236"/>
        <v>17.692176958004602</v>
      </c>
    </row>
    <row r="236" spans="1:47" hidden="1" x14ac:dyDescent="0.4">
      <c r="A236" s="9">
        <v>8</v>
      </c>
      <c r="B236" s="16">
        <f t="shared" si="220"/>
        <v>0.40517327964448091</v>
      </c>
      <c r="C236" s="16">
        <f t="shared" si="221"/>
        <v>0.53525061331704604</v>
      </c>
      <c r="D236" s="16">
        <f t="shared" si="222"/>
        <v>0.56864057909068655</v>
      </c>
      <c r="E236" s="16">
        <f t="shared" si="223"/>
        <v>1.8563393576107183</v>
      </c>
      <c r="F236" s="16">
        <f t="shared" si="224"/>
        <v>4.7007024702893903</v>
      </c>
      <c r="G236" s="16">
        <f t="shared" si="225"/>
        <v>23.194419381697763</v>
      </c>
      <c r="H236" s="16">
        <f t="shared" si="226"/>
        <v>5.8721348604538139</v>
      </c>
      <c r="I236" s="16">
        <f t="shared" si="227"/>
        <v>6.8389302748915384</v>
      </c>
      <c r="J236" s="16">
        <f t="shared" si="229"/>
        <v>43.971590816995437</v>
      </c>
      <c r="AM236">
        <v>14</v>
      </c>
      <c r="AN236">
        <f t="shared" ref="AN236:AU236" si="237">IF(AN235+AE111/B$74*B$68-AN235/B$74&lt;0,0,AN235+AE111/B$74*B$68-AN235/B$74)</f>
        <v>0.79887047256585086</v>
      </c>
      <c r="AO236">
        <f t="shared" si="237"/>
        <v>1.0553408427548427</v>
      </c>
      <c r="AP236">
        <f t="shared" si="237"/>
        <v>1.1211750403108891</v>
      </c>
      <c r="AQ236">
        <f t="shared" si="237"/>
        <v>3.6600999482451022</v>
      </c>
      <c r="AR236">
        <f t="shared" si="237"/>
        <v>9.2682627223754572</v>
      </c>
      <c r="AS236">
        <f t="shared" si="237"/>
        <v>16.724922488044797</v>
      </c>
      <c r="AT236">
        <f t="shared" si="237"/>
        <v>14.408635657577079</v>
      </c>
      <c r="AU236">
        <f t="shared" si="237"/>
        <v>21.281156335469596</v>
      </c>
    </row>
    <row r="237" spans="1:47" hidden="1" x14ac:dyDescent="0.4">
      <c r="A237" s="9">
        <v>9</v>
      </c>
      <c r="B237" s="16">
        <f t="shared" si="220"/>
        <v>0.55119876288387015</v>
      </c>
      <c r="C237" s="16">
        <f t="shared" si="221"/>
        <v>0.72815629932966464</v>
      </c>
      <c r="D237" s="16">
        <f t="shared" si="222"/>
        <v>0.77358009391778371</v>
      </c>
      <c r="E237" s="16">
        <f t="shared" si="223"/>
        <v>2.5253687960506261</v>
      </c>
      <c r="F237" s="16">
        <f t="shared" si="224"/>
        <v>6.3948476281114957</v>
      </c>
      <c r="G237" s="16">
        <f t="shared" si="225"/>
        <v>24.712375053160351</v>
      </c>
      <c r="H237" s="16">
        <f t="shared" si="226"/>
        <v>8.1991894605814206</v>
      </c>
      <c r="I237" s="16">
        <f t="shared" si="227"/>
        <v>9.7594306764467866</v>
      </c>
      <c r="J237" s="16">
        <f t="shared" si="229"/>
        <v>53.644146770481996</v>
      </c>
      <c r="AM237">
        <v>15</v>
      </c>
      <c r="AN237">
        <f t="shared" ref="AN237:AU237" si="238">IF(AN236+AE112/B$74*B$68-AN236/B$74&lt;0,0,AN236+AE112/B$74*B$68-AN236/B$74)</f>
        <v>0.92881754172337416</v>
      </c>
      <c r="AO237">
        <f t="shared" si="238"/>
        <v>1.2270062806295894</v>
      </c>
      <c r="AP237">
        <f t="shared" si="238"/>
        <v>1.3035492993481808</v>
      </c>
      <c r="AQ237">
        <f t="shared" si="238"/>
        <v>4.2554646255380764</v>
      </c>
      <c r="AR237">
        <f t="shared" si="238"/>
        <v>10.775870799422441</v>
      </c>
      <c r="AS237">
        <f t="shared" si="238"/>
        <v>18.815205325416965</v>
      </c>
      <c r="AT237">
        <f t="shared" si="238"/>
        <v>16.913301829612937</v>
      </c>
      <c r="AU237">
        <f t="shared" si="238"/>
        <v>25.336781311378608</v>
      </c>
    </row>
    <row r="238" spans="1:47" hidden="1" x14ac:dyDescent="0.4">
      <c r="A238" s="9">
        <v>10</v>
      </c>
      <c r="B238" s="16">
        <f t="shared" si="220"/>
        <v>0.71722620852795027</v>
      </c>
      <c r="C238" s="16">
        <f t="shared" si="221"/>
        <v>0.94748540263685244</v>
      </c>
      <c r="D238" s="16">
        <f t="shared" si="222"/>
        <v>1.0065913697818714</v>
      </c>
      <c r="E238" s="16">
        <f t="shared" si="223"/>
        <v>3.2860391000329452</v>
      </c>
      <c r="F238" s="16">
        <f t="shared" si="224"/>
        <v>8.3210497324550197</v>
      </c>
      <c r="G238" s="16">
        <f t="shared" si="225"/>
        <v>26.239267506781701</v>
      </c>
      <c r="H238" s="16">
        <f t="shared" si="226"/>
        <v>10.945716249565901</v>
      </c>
      <c r="I238" s="16">
        <f t="shared" si="227"/>
        <v>13.29976850097044</v>
      </c>
      <c r="J238" s="16">
        <f t="shared" si="229"/>
        <v>64.763144070752688</v>
      </c>
      <c r="AM238">
        <v>16</v>
      </c>
      <c r="AN238">
        <f t="shared" ref="AN238:AU238" si="239">IF(AN237+AE113/B$74*B$68-AN237/B$74&lt;0,0,AN237+AE113/B$74*B$68-AN237/B$74)</f>
        <v>1.0763086984668222</v>
      </c>
      <c r="AO238">
        <f t="shared" si="239"/>
        <v>1.4218481817910904</v>
      </c>
      <c r="AP238">
        <f t="shared" si="239"/>
        <v>1.5105458141601664</v>
      </c>
      <c r="AQ238">
        <f t="shared" si="239"/>
        <v>4.9312091845145085</v>
      </c>
      <c r="AR238">
        <f t="shared" si="239"/>
        <v>12.487020274674393</v>
      </c>
      <c r="AS238">
        <f t="shared" si="239"/>
        <v>21.305366879299324</v>
      </c>
      <c r="AT238">
        <f t="shared" si="239"/>
        <v>19.744371875630971</v>
      </c>
      <c r="AU238">
        <f t="shared" si="239"/>
        <v>29.927531622147523</v>
      </c>
    </row>
    <row r="239" spans="1:47" hidden="1" x14ac:dyDescent="0.4">
      <c r="A239" s="9">
        <v>11</v>
      </c>
      <c r="B239" s="16">
        <f t="shared" si="220"/>
        <v>0.90286247923849761</v>
      </c>
      <c r="C239" s="16">
        <f t="shared" si="221"/>
        <v>1.1927185726003176</v>
      </c>
      <c r="D239" s="16">
        <f t="shared" si="222"/>
        <v>1.2671226579499977</v>
      </c>
      <c r="E239" s="16">
        <f t="shared" si="223"/>
        <v>4.1365490739938124</v>
      </c>
      <c r="F239" s="16">
        <f t="shared" si="224"/>
        <v>10.474747718339135</v>
      </c>
      <c r="G239" s="16">
        <f t="shared" si="225"/>
        <v>27.94207144228151</v>
      </c>
      <c r="H239" s="16">
        <f t="shared" si="226"/>
        <v>14.120252531814831</v>
      </c>
      <c r="I239" s="16">
        <f t="shared" si="227"/>
        <v>17.492917094201204</v>
      </c>
      <c r="J239" s="16">
        <f t="shared" si="229"/>
        <v>77.529241570419302</v>
      </c>
      <c r="AM239">
        <v>17</v>
      </c>
      <c r="AN239">
        <f t="shared" ref="AN239:AU239" si="240">IF(AN238+AE114/B$74*B$68-AN238/B$74&lt;0,0,AN238+AE114/B$74*B$68-AN238/B$74)</f>
        <v>1.2444320813727838</v>
      </c>
      <c r="AO239">
        <f t="shared" si="240"/>
        <v>1.6439461046657493</v>
      </c>
      <c r="AP239">
        <f t="shared" si="240"/>
        <v>1.7464986338974824</v>
      </c>
      <c r="AQ239">
        <f t="shared" si="240"/>
        <v>5.7014822215144818</v>
      </c>
      <c r="AR239">
        <f t="shared" si="240"/>
        <v>14.437538833136365</v>
      </c>
      <c r="AS239">
        <f t="shared" si="240"/>
        <v>24.2427894251339</v>
      </c>
      <c r="AT239">
        <f t="shared" si="240"/>
        <v>22.957448139807603</v>
      </c>
      <c r="AU239">
        <f t="shared" si="240"/>
        <v>35.135085381059277</v>
      </c>
    </row>
    <row r="240" spans="1:47" hidden="1" x14ac:dyDescent="0.4">
      <c r="A240" s="9">
        <v>12</v>
      </c>
      <c r="B240" s="16">
        <f t="shared" si="220"/>
        <v>1.1088441262555091</v>
      </c>
      <c r="C240" s="16">
        <f t="shared" si="221"/>
        <v>1.464828823786307</v>
      </c>
      <c r="D240" s="16">
        <f t="shared" si="222"/>
        <v>1.5562076715140272</v>
      </c>
      <c r="E240" s="16">
        <f t="shared" si="223"/>
        <v>5.0802732964762765</v>
      </c>
      <c r="F240" s="16">
        <f t="shared" si="224"/>
        <v>12.864486838887121</v>
      </c>
      <c r="G240" s="16">
        <f t="shared" si="225"/>
        <v>29.973859666477967</v>
      </c>
      <c r="H240" s="16">
        <f t="shared" si="226"/>
        <v>17.739722031187334</v>
      </c>
      <c r="I240" s="16">
        <f t="shared" si="227"/>
        <v>22.377943133161764</v>
      </c>
      <c r="J240" s="16">
        <f t="shared" si="229"/>
        <v>92.166165587746306</v>
      </c>
      <c r="AM240">
        <v>18</v>
      </c>
      <c r="AN240">
        <f t="shared" ref="AN240:AU240" si="241">IF(AN239+AE115/B$74*B$68-AN239/B$74&lt;0,0,AN239+AE115/B$74*B$68-AN239/B$74)</f>
        <v>1.4366722161608196</v>
      </c>
      <c r="AO240">
        <f t="shared" si="241"/>
        <v>1.8979032514443681</v>
      </c>
      <c r="AP240">
        <f t="shared" si="241"/>
        <v>2.0162981173833119</v>
      </c>
      <c r="AQ240">
        <f t="shared" si="241"/>
        <v>6.5822484177270013</v>
      </c>
      <c r="AR240">
        <f t="shared" si="241"/>
        <v>16.667852928083114</v>
      </c>
      <c r="AS240">
        <f t="shared" si="241"/>
        <v>27.68304027971876</v>
      </c>
      <c r="AT240">
        <f t="shared" si="241"/>
        <v>26.616517513518996</v>
      </c>
      <c r="AU240">
        <f t="shared" si="241"/>
        <v>41.055524964230585</v>
      </c>
    </row>
    <row r="241" spans="1:47" hidden="1" x14ac:dyDescent="0.4">
      <c r="A241" s="9">
        <v>13</v>
      </c>
      <c r="B241" s="16">
        <f t="shared" si="220"/>
        <v>1.337127989107421</v>
      </c>
      <c r="C241" s="16">
        <f t="shared" si="221"/>
        <v>1.7664012219194838</v>
      </c>
      <c r="D241" s="16">
        <f t="shared" si="222"/>
        <v>1.8765927375851983</v>
      </c>
      <c r="E241" s="16">
        <f t="shared" si="223"/>
        <v>6.1261772111945678</v>
      </c>
      <c r="F241" s="16">
        <f t="shared" si="224"/>
        <v>15.512969776796485</v>
      </c>
      <c r="G241" s="16">
        <f t="shared" si="225"/>
        <v>32.470006733783876</v>
      </c>
      <c r="H241" s="16">
        <f t="shared" si="226"/>
        <v>21.833340325538952</v>
      </c>
      <c r="I241" s="16">
        <f t="shared" si="227"/>
        <v>28.004886395715445</v>
      </c>
      <c r="J241" s="16">
        <f t="shared" si="229"/>
        <v>108.92750239164143</v>
      </c>
      <c r="AM241">
        <v>19</v>
      </c>
      <c r="AN241">
        <f t="shared" ref="AN241:AU241" si="242">IF(AN240+AE116/B$74*B$68-AN240/B$74&lt;0,0,AN240+AE116/B$74*B$68-AN240/B$74)</f>
        <v>1.656973678819901</v>
      </c>
      <c r="AO241">
        <f t="shared" si="242"/>
        <v>2.1889305696978854</v>
      </c>
      <c r="AP241">
        <f t="shared" si="242"/>
        <v>2.3254802811501465</v>
      </c>
      <c r="AQ241">
        <f t="shared" si="242"/>
        <v>7.5915802177709182</v>
      </c>
      <c r="AR241">
        <f t="shared" si="242"/>
        <v>19.223726382123743</v>
      </c>
      <c r="AS241">
        <f t="shared" si="242"/>
        <v>31.691465167546088</v>
      </c>
      <c r="AT241">
        <f t="shared" si="242"/>
        <v>30.794909262450286</v>
      </c>
      <c r="AU241">
        <f t="shared" si="242"/>
        <v>47.80086223782596</v>
      </c>
    </row>
    <row r="242" spans="1:47" hidden="1" x14ac:dyDescent="0.4">
      <c r="A242" s="9">
        <v>14</v>
      </c>
      <c r="B242" s="16">
        <f t="shared" si="220"/>
        <v>1.5908581851334196</v>
      </c>
      <c r="C242" s="16">
        <f t="shared" si="221"/>
        <v>2.1015892756804222</v>
      </c>
      <c r="D242" s="16">
        <f t="shared" si="222"/>
        <v>2.2326904687278262</v>
      </c>
      <c r="E242" s="16">
        <f t="shared" si="223"/>
        <v>7.2886658864365046</v>
      </c>
      <c r="F242" s="16">
        <f t="shared" si="224"/>
        <v>18.456673666384084</v>
      </c>
      <c r="G242" s="16">
        <f t="shared" si="225"/>
        <v>35.550462900766583</v>
      </c>
      <c r="H242" s="16">
        <f t="shared" si="226"/>
        <v>26.445354194619213</v>
      </c>
      <c r="I242" s="16">
        <f t="shared" si="227"/>
        <v>34.438973955901645</v>
      </c>
      <c r="J242" s="16">
        <f t="shared" si="229"/>
        <v>128.10526853364968</v>
      </c>
      <c r="AM242">
        <v>20</v>
      </c>
      <c r="AN242">
        <f t="shared" ref="AN242:AU242" si="243">IF(AN241+AE117/B$74*B$68-AN241/B$74&lt;0,0,AN241+AE117/B$74*B$68-AN241/B$74)</f>
        <v>1.9098181039950033</v>
      </c>
      <c r="AO242">
        <f t="shared" si="243"/>
        <v>2.5229484836321876</v>
      </c>
      <c r="AP242">
        <f t="shared" si="243"/>
        <v>2.6803348768865178</v>
      </c>
      <c r="AQ242">
        <f t="shared" si="243"/>
        <v>8.7500106508361117</v>
      </c>
      <c r="AR242">
        <f t="shared" si="243"/>
        <v>22.157153816090741</v>
      </c>
      <c r="AS242">
        <f t="shared" si="243"/>
        <v>36.344780788928922</v>
      </c>
      <c r="AT242">
        <f t="shared" si="243"/>
        <v>35.576530292385158</v>
      </c>
      <c r="AU242">
        <f t="shared" si="243"/>
        <v>55.500924240025533</v>
      </c>
    </row>
    <row r="243" spans="1:47" hidden="1" x14ac:dyDescent="0.4">
      <c r="A243" s="9">
        <v>15</v>
      </c>
      <c r="B243" s="16">
        <f t="shared" si="220"/>
        <v>1.8742862323088363</v>
      </c>
      <c r="C243" s="16">
        <f t="shared" si="221"/>
        <v>2.4760094156635124</v>
      </c>
      <c r="D243" s="16">
        <f t="shared" si="222"/>
        <v>2.6304676593110474</v>
      </c>
      <c r="E243" s="16">
        <f t="shared" si="223"/>
        <v>8.5872180503011446</v>
      </c>
      <c r="F243" s="16">
        <f t="shared" si="224"/>
        <v>21.744923381853511</v>
      </c>
      <c r="G243" s="16">
        <f t="shared" si="225"/>
        <v>39.325069763161736</v>
      </c>
      <c r="H243" s="16">
        <f t="shared" si="226"/>
        <v>31.636860518949547</v>
      </c>
      <c r="I243" s="16">
        <f t="shared" si="227"/>
        <v>41.764188186848912</v>
      </c>
      <c r="J243" s="16">
        <f t="shared" si="229"/>
        <v>150.03902320839825</v>
      </c>
      <c r="AM243">
        <v>21</v>
      </c>
      <c r="AN243">
        <f t="shared" ref="AN243:AU243" si="244">IF(AN242+AE118/B$74*B$68-AN242/B$74&lt;0,0,AN242+AE118/B$74*B$68-AN242/B$74)</f>
        <v>2.2003142162006308</v>
      </c>
      <c r="AO243">
        <f t="shared" si="244"/>
        <v>2.9067058290344132</v>
      </c>
      <c r="AP243">
        <f t="shared" si="244"/>
        <v>3.0880317457746767</v>
      </c>
      <c r="AQ243">
        <f t="shared" si="244"/>
        <v>10.080945817126889</v>
      </c>
      <c r="AR243">
        <f t="shared" si="244"/>
        <v>25.52740516497694</v>
      </c>
      <c r="AS243">
        <f t="shared" si="244"/>
        <v>41.732760535281813</v>
      </c>
      <c r="AT243">
        <f t="shared" si="244"/>
        <v>41.057381032883846</v>
      </c>
      <c r="AU243">
        <f t="shared" si="244"/>
        <v>64.305640170218751</v>
      </c>
    </row>
    <row r="244" spans="1:47" hidden="1" x14ac:dyDescent="0.4">
      <c r="A244" s="9">
        <v>16</v>
      </c>
      <c r="B244" s="16">
        <f t="shared" si="220"/>
        <v>2.192697021177199</v>
      </c>
      <c r="C244" s="16">
        <f t="shared" si="221"/>
        <v>2.8966432002459976</v>
      </c>
      <c r="D244" s="16">
        <f t="shared" si="222"/>
        <v>3.0773413907913181</v>
      </c>
      <c r="E244" s="16">
        <f t="shared" si="223"/>
        <v>10.046046924166816</v>
      </c>
      <c r="F244" s="16">
        <f t="shared" si="224"/>
        <v>25.439032685195606</v>
      </c>
      <c r="G244" s="16">
        <f t="shared" si="225"/>
        <v>43.899963752228118</v>
      </c>
      <c r="H244" s="16">
        <f t="shared" si="226"/>
        <v>37.48705692461467</v>
      </c>
      <c r="I244" s="16">
        <f t="shared" si="227"/>
        <v>50.08634898184529</v>
      </c>
      <c r="J244" s="16">
        <f t="shared" si="229"/>
        <v>175.12513088026503</v>
      </c>
      <c r="AM244">
        <v>22</v>
      </c>
      <c r="AN244">
        <f t="shared" ref="AN244:AU244" si="245">IF(AN243+AE119/B$74*B$68-AN243/B$74&lt;0,0,AN243+AE119/B$74*B$68-AN243/B$74)</f>
        <v>2.5343014764583534</v>
      </c>
      <c r="AO244">
        <f t="shared" si="245"/>
        <v>3.34791677475592</v>
      </c>
      <c r="AP244">
        <f t="shared" si="245"/>
        <v>3.5567662813997982</v>
      </c>
      <c r="AQ244">
        <f t="shared" si="245"/>
        <v>11.611139754646652</v>
      </c>
      <c r="AR244">
        <f t="shared" si="245"/>
        <v>29.402228156059266</v>
      </c>
      <c r="AS244">
        <f t="shared" si="245"/>
        <v>47.960092521199414</v>
      </c>
      <c r="AT244">
        <f t="shared" si="245"/>
        <v>47.347364032697939</v>
      </c>
      <c r="AU244">
        <f t="shared" si="245"/>
        <v>74.387774043581857</v>
      </c>
    </row>
    <row r="245" spans="1:47" hidden="1" x14ac:dyDescent="0.4">
      <c r="A245" s="9">
        <v>17</v>
      </c>
      <c r="B245" s="16">
        <f t="shared" si="220"/>
        <v>2.552369951562067</v>
      </c>
      <c r="C245" s="16">
        <f t="shared" si="221"/>
        <v>3.3717859755814343</v>
      </c>
      <c r="D245" s="16">
        <f t="shared" si="222"/>
        <v>3.5821244890172319</v>
      </c>
      <c r="E245" s="16">
        <f t="shared" si="223"/>
        <v>11.693922166893735</v>
      </c>
      <c r="F245" s="16">
        <f t="shared" si="224"/>
        <v>29.611853345629804</v>
      </c>
      <c r="G245" s="16">
        <f t="shared" si="225"/>
        <v>49.383996562205695</v>
      </c>
      <c r="H245" s="16">
        <f t="shared" si="226"/>
        <v>44.094272843016086</v>
      </c>
      <c r="I245" s="16">
        <f t="shared" si="227"/>
        <v>59.535932763055555</v>
      </c>
      <c r="J245" s="16">
        <f t="shared" si="229"/>
        <v>203.82625809696162</v>
      </c>
      <c r="AM245">
        <v>23</v>
      </c>
      <c r="AN245">
        <f t="shared" ref="AN245:AU245" si="246">IF(AN244+AE120/B$74*B$68-AN244/B$74&lt;0,0,AN244+AE120/B$74*B$68-AN244/B$74)</f>
        <v>2.9184686691018378</v>
      </c>
      <c r="AO245">
        <f t="shared" si="246"/>
        <v>3.8554174807727111</v>
      </c>
      <c r="AP245">
        <f t="shared" si="246"/>
        <v>4.0959258604424145</v>
      </c>
      <c r="AQ245">
        <f t="shared" si="246"/>
        <v>13.371237755760315</v>
      </c>
      <c r="AR245">
        <f t="shared" si="246"/>
        <v>33.859224118497643</v>
      </c>
      <c r="AS245">
        <f t="shared" si="246"/>
        <v>55.14847930725859</v>
      </c>
      <c r="AT245">
        <f t="shared" si="246"/>
        <v>54.572406686478018</v>
      </c>
      <c r="AU245">
        <f t="shared" si="246"/>
        <v>85.946153727521008</v>
      </c>
    </row>
    <row r="246" spans="1:47" hidden="1" x14ac:dyDescent="0.4">
      <c r="A246" s="9">
        <v>18</v>
      </c>
      <c r="B246" s="16">
        <f t="shared" si="220"/>
        <v>2.9605876794717698</v>
      </c>
      <c r="C246" s="16">
        <f t="shared" si="221"/>
        <v>3.9110584306216118</v>
      </c>
      <c r="D246" s="16">
        <f t="shared" si="222"/>
        <v>4.1550378000759958</v>
      </c>
      <c r="E246" s="16">
        <f t="shared" si="223"/>
        <v>13.564209949587914</v>
      </c>
      <c r="F246" s="16">
        <f t="shared" si="224"/>
        <v>34.347876618647234</v>
      </c>
      <c r="G246" s="16">
        <f t="shared" si="225"/>
        <v>55.894705731332003</v>
      </c>
      <c r="H246" s="16">
        <f t="shared" si="226"/>
        <v>51.577073161232477</v>
      </c>
      <c r="I246" s="16">
        <f t="shared" si="227"/>
        <v>70.270862069277641</v>
      </c>
      <c r="J246" s="16">
        <f t="shared" si="229"/>
        <v>236.68141144024668</v>
      </c>
      <c r="AM246">
        <v>24</v>
      </c>
      <c r="AN246">
        <f t="shared" ref="AN246:AU246" si="247">IF(AN245+AE121/B$74*B$68-AN245/B$74&lt;0,0,AN245+AE121/B$74*B$68-AN245/B$74)</f>
        <v>3.3604893617881109</v>
      </c>
      <c r="AO246">
        <f t="shared" si="247"/>
        <v>4.4393450464472064</v>
      </c>
      <c r="AP246">
        <f t="shared" si="247"/>
        <v>4.7162799540779483</v>
      </c>
      <c r="AQ246">
        <f t="shared" si="247"/>
        <v>15.39639698993258</v>
      </c>
      <c r="AR246">
        <f t="shared" si="247"/>
        <v>38.987419550961903</v>
      </c>
      <c r="AS246">
        <f t="shared" si="247"/>
        <v>63.439043417446186</v>
      </c>
      <c r="AT246">
        <f t="shared" si="247"/>
        <v>62.876928982679082</v>
      </c>
      <c r="AU246">
        <f t="shared" si="247"/>
        <v>99.209455728354243</v>
      </c>
    </row>
    <row r="247" spans="1:47" hidden="1" x14ac:dyDescent="0.4">
      <c r="A247" s="9">
        <v>19</v>
      </c>
      <c r="B247" s="16">
        <f t="shared" si="220"/>
        <v>3.425694988241307</v>
      </c>
      <c r="C247" s="16">
        <f t="shared" si="221"/>
        <v>4.5254843683230703</v>
      </c>
      <c r="D247" s="16">
        <f t="shared" si="222"/>
        <v>4.8077928130178353</v>
      </c>
      <c r="E247" s="16">
        <f t="shared" si="223"/>
        <v>15.695142679255774</v>
      </c>
      <c r="F247" s="16">
        <f t="shared" si="224"/>
        <v>39.743916251865421</v>
      </c>
      <c r="G247" s="16">
        <f t="shared" si="225"/>
        <v>63.563734019823698</v>
      </c>
      <c r="H247" s="16">
        <f t="shared" si="226"/>
        <v>60.075656132061539</v>
      </c>
      <c r="I247" s="16">
        <f t="shared" si="227"/>
        <v>82.479484210126799</v>
      </c>
      <c r="J247" s="16">
        <f t="shared" si="229"/>
        <v>274.31690546271545</v>
      </c>
      <c r="AM247">
        <v>25</v>
      </c>
      <c r="AN247">
        <f t="shared" ref="AN247:AU247" si="248">IF(AN246+AE122/B$74*B$68-AN246/B$74&lt;0,0,AN246+AE122/B$74*B$68-AN246/B$74)</f>
        <v>3.8691767088598574</v>
      </c>
      <c r="AO247">
        <f t="shared" si="248"/>
        <v>5.1113420121545232</v>
      </c>
      <c r="AP247">
        <f t="shared" si="248"/>
        <v>5.4301973868089384</v>
      </c>
      <c r="AQ247">
        <f t="shared" si="248"/>
        <v>17.726995749842018</v>
      </c>
      <c r="AR247">
        <f t="shared" si="248"/>
        <v>44.889062105187747</v>
      </c>
      <c r="AS247">
        <f t="shared" si="248"/>
        <v>72.995101409082281</v>
      </c>
      <c r="AT247">
        <f t="shared" si="248"/>
        <v>72.426696777708088</v>
      </c>
      <c r="AU247">
        <f t="shared" si="248"/>
        <v>114.44061574154159</v>
      </c>
    </row>
    <row r="248" spans="1:47" hidden="1" x14ac:dyDescent="0.4">
      <c r="A248" s="9">
        <v>20</v>
      </c>
      <c r="B248" s="16">
        <f t="shared" si="220"/>
        <v>3.9572056827275874</v>
      </c>
      <c r="C248" s="16">
        <f t="shared" si="221"/>
        <v>5.2276319172877432</v>
      </c>
      <c r="D248" s="16">
        <f t="shared" si="222"/>
        <v>5.5537416805511794</v>
      </c>
      <c r="E248" s="16">
        <f t="shared" si="223"/>
        <v>18.130308744578834</v>
      </c>
      <c r="F248" s="16">
        <f t="shared" si="224"/>
        <v>45.910348640371325</v>
      </c>
      <c r="G248" s="16">
        <f t="shared" si="225"/>
        <v>72.541792696852241</v>
      </c>
      <c r="H248" s="16">
        <f t="shared" si="226"/>
        <v>69.75370400545691</v>
      </c>
      <c r="I248" s="16">
        <f t="shared" si="227"/>
        <v>96.383932671221501</v>
      </c>
      <c r="J248" s="16">
        <f t="shared" si="229"/>
        <v>317.45866603904733</v>
      </c>
      <c r="AM248">
        <v>26</v>
      </c>
      <c r="AN248">
        <f t="shared" ref="AN248:AU248" si="249">IF(AN247+AE123/B$74*B$68-AN247/B$74&lt;0,0,AN247+AE123/B$74*B$68-AN247/B$74)</f>
        <v>4.4546605777483981</v>
      </c>
      <c r="AO248">
        <f t="shared" si="249"/>
        <v>5.8847903505661865</v>
      </c>
      <c r="AP248">
        <f t="shared" si="249"/>
        <v>6.2518949245763951</v>
      </c>
      <c r="AQ248">
        <f t="shared" si="249"/>
        <v>20.409444972598397</v>
      </c>
      <c r="AR248">
        <f t="shared" si="249"/>
        <v>51.68167555495387</v>
      </c>
      <c r="AS248">
        <f t="shared" si="249"/>
        <v>84.005371261713321</v>
      </c>
      <c r="AT248">
        <f t="shared" si="249"/>
        <v>83.412111009584549</v>
      </c>
      <c r="AU248">
        <f t="shared" si="249"/>
        <v>131.94194750690954</v>
      </c>
    </row>
    <row r="249" spans="1:47" hidden="1" x14ac:dyDescent="0.4">
      <c r="A249" s="9">
        <v>21</v>
      </c>
      <c r="B249" s="16">
        <f t="shared" si="220"/>
        <v>4.5659542013947085</v>
      </c>
      <c r="C249" s="16">
        <f t="shared" si="221"/>
        <v>6.0318138175806801</v>
      </c>
      <c r="D249" s="16">
        <f t="shared" si="222"/>
        <v>6.4080899990760507</v>
      </c>
      <c r="E249" s="16">
        <f t="shared" si="223"/>
        <v>20.919347140893017</v>
      </c>
      <c r="F249" s="16">
        <f t="shared" si="224"/>
        <v>52.97287178601016</v>
      </c>
      <c r="G249" s="16">
        <f t="shared" si="225"/>
        <v>83.003354074722068</v>
      </c>
      <c r="H249" s="16">
        <f t="shared" si="226"/>
        <v>80.800797735212612</v>
      </c>
      <c r="I249" s="16">
        <f t="shared" si="227"/>
        <v>112.24404083924014</v>
      </c>
      <c r="J249" s="16">
        <f t="shared" si="229"/>
        <v>366.94626959412943</v>
      </c>
      <c r="AM249">
        <v>27</v>
      </c>
      <c r="AN249">
        <f t="shared" ref="AN249:AU249" si="250">IF(AN248+AE124/B$74*B$68-AN248/B$74&lt;0,0,AN248+AE124/B$74*B$68-AN248/B$74)</f>
        <v>5.1285904952070105</v>
      </c>
      <c r="AO249">
        <f t="shared" si="250"/>
        <v>6.7750795669946315</v>
      </c>
      <c r="AP249">
        <f t="shared" si="250"/>
        <v>7.1977220997209734</v>
      </c>
      <c r="AQ249">
        <f t="shared" si="250"/>
        <v>23.497118056932809</v>
      </c>
      <c r="AR249">
        <f t="shared" si="250"/>
        <v>59.500414319216247</v>
      </c>
      <c r="AS249">
        <f t="shared" si="250"/>
        <v>96.687682756631148</v>
      </c>
      <c r="AT249">
        <f t="shared" si="250"/>
        <v>96.051993693877662</v>
      </c>
      <c r="AU249">
        <f t="shared" si="250"/>
        <v>152.06106695560226</v>
      </c>
    </row>
    <row r="250" spans="1:47" hidden="1" x14ac:dyDescent="0.4">
      <c r="A250" s="9">
        <v>22</v>
      </c>
      <c r="B250" s="16">
        <f t="shared" si="220"/>
        <v>5.2642893265263098</v>
      </c>
      <c r="C250" s="16">
        <f t="shared" si="221"/>
        <v>6.9543433199099134</v>
      </c>
      <c r="D250" s="16">
        <f t="shared" si="222"/>
        <v>7.3881686713484127</v>
      </c>
      <c r="E250" s="16">
        <f t="shared" si="223"/>
        <v>24.118834971683039</v>
      </c>
      <c r="F250" s="16">
        <f t="shared" si="224"/>
        <v>61.074752666892401</v>
      </c>
      <c r="G250" s="16">
        <f t="shared" si="225"/>
        <v>95.151288646592988</v>
      </c>
      <c r="H250" s="16">
        <f t="shared" si="226"/>
        <v>93.435477578898812</v>
      </c>
      <c r="I250" s="16">
        <f t="shared" si="227"/>
        <v>130.36195938661081</v>
      </c>
      <c r="J250" s="16">
        <f t="shared" si="229"/>
        <v>423.74911456846269</v>
      </c>
      <c r="AM250">
        <v>28</v>
      </c>
      <c r="AN250">
        <f t="shared" ref="AN250:AU250" si="251">IF(AN249+AE125/B$74*B$68-AN249/B$74&lt;0,0,AN249+AE125/B$74*B$68-AN249/B$74)</f>
        <v>5.9043684631589608</v>
      </c>
      <c r="AO250">
        <f t="shared" si="251"/>
        <v>7.7999142587306745</v>
      </c>
      <c r="AP250">
        <f t="shared" si="251"/>
        <v>8.2864879564652032</v>
      </c>
      <c r="AQ250">
        <f t="shared" si="251"/>
        <v>27.051417530827269</v>
      </c>
      <c r="AR250">
        <f t="shared" si="251"/>
        <v>68.500764523819115</v>
      </c>
      <c r="AS250">
        <f t="shared" si="251"/>
        <v>111.29326799932122</v>
      </c>
      <c r="AT250">
        <f t="shared" si="251"/>
        <v>110.59794276648582</v>
      </c>
      <c r="AU250">
        <f t="shared" si="251"/>
        <v>175.19773514421013</v>
      </c>
    </row>
    <row r="251" spans="1:47" hidden="1" x14ac:dyDescent="0.4">
      <c r="A251" s="9">
        <v>23</v>
      </c>
      <c r="B251" s="16">
        <f t="shared" si="220"/>
        <v>6.0663089354413904</v>
      </c>
      <c r="C251" s="16">
        <f t="shared" si="221"/>
        <v>8.0138443016645997</v>
      </c>
      <c r="D251" s="16">
        <f t="shared" si="222"/>
        <v>8.5137633681549936</v>
      </c>
      <c r="E251" s="16">
        <f t="shared" si="223"/>
        <v>27.7933629832809</v>
      </c>
      <c r="F251" s="16">
        <f t="shared" si="224"/>
        <v>70.379550752678512</v>
      </c>
      <c r="G251" s="16">
        <f t="shared" si="225"/>
        <v>109.22166223141959</v>
      </c>
      <c r="H251" s="16">
        <f t="shared" si="226"/>
        <v>107.90901739935371</v>
      </c>
      <c r="I251" s="16">
        <f t="shared" si="227"/>
        <v>151.08761836958621</v>
      </c>
      <c r="J251" s="16">
        <f t="shared" si="229"/>
        <v>488.98512834157992</v>
      </c>
      <c r="AM251">
        <v>29</v>
      </c>
      <c r="AN251">
        <f t="shared" ref="AN251:AU251" si="252">IF(AN250+AE126/B$74*B$68-AN250/B$74&lt;0,0,AN250+AE126/B$74*B$68-AN250/B$74)</f>
        <v>6.7974163063936697</v>
      </c>
      <c r="AO251">
        <f t="shared" si="252"/>
        <v>8.9796672923765968</v>
      </c>
      <c r="AP251">
        <f t="shared" si="252"/>
        <v>9.5398362601299045</v>
      </c>
      <c r="AQ251">
        <f t="shared" si="252"/>
        <v>31.142999930043217</v>
      </c>
      <c r="AR251">
        <f t="shared" si="252"/>
        <v>78.861645691657969</v>
      </c>
      <c r="AS251">
        <f t="shared" si="252"/>
        <v>128.11171910879216</v>
      </c>
      <c r="AT251">
        <f t="shared" si="252"/>
        <v>127.33934014801342</v>
      </c>
      <c r="AU251">
        <f t="shared" si="252"/>
        <v>201.81175228224049</v>
      </c>
    </row>
    <row r="252" spans="1:47" hidden="1" x14ac:dyDescent="0.4">
      <c r="A252" s="9">
        <v>24</v>
      </c>
      <c r="B252" s="16">
        <f t="shared" si="220"/>
        <v>6.9881365905308233</v>
      </c>
      <c r="C252" s="16">
        <f t="shared" si="221"/>
        <v>9.2316166537609057</v>
      </c>
      <c r="D252" s="16">
        <f t="shared" si="222"/>
        <v>9.8075027086954503</v>
      </c>
      <c r="E252" s="16">
        <f t="shared" si="223"/>
        <v>32.016802788043023</v>
      </c>
      <c r="F252" s="16">
        <f t="shared" si="224"/>
        <v>81.074326921684943</v>
      </c>
      <c r="G252" s="16">
        <f t="shared" si="225"/>
        <v>125.48889689864393</v>
      </c>
      <c r="H252" s="16">
        <f t="shared" si="226"/>
        <v>124.50997877877398</v>
      </c>
      <c r="I252" s="16">
        <f t="shared" si="227"/>
        <v>174.8251730710119</v>
      </c>
      <c r="J252" s="16">
        <f t="shared" si="229"/>
        <v>563.94243441114497</v>
      </c>
      <c r="AM252">
        <v>30</v>
      </c>
      <c r="AN252">
        <f t="shared" ref="AN252:AU252" si="253">IF(AN251+AE127/B$74*B$68-AN251/B$74&lt;0,0,AN251+AE127/B$74*B$68-AN251/B$74)</f>
        <v>7.8254829068789515</v>
      </c>
      <c r="AO252">
        <f t="shared" si="253"/>
        <v>10.337785673044136</v>
      </c>
      <c r="AP252">
        <f t="shared" si="253"/>
        <v>10.982676685235685</v>
      </c>
      <c r="AQ252">
        <f t="shared" si="253"/>
        <v>35.853183420920125</v>
      </c>
      <c r="AR252">
        <f t="shared" si="253"/>
        <v>90.78897518575387</v>
      </c>
      <c r="AS252">
        <f t="shared" si="253"/>
        <v>147.47671230150974</v>
      </c>
      <c r="AT252">
        <f t="shared" si="253"/>
        <v>146.60911111796392</v>
      </c>
      <c r="AU252">
        <f t="shared" si="253"/>
        <v>232.43205659105809</v>
      </c>
    </row>
    <row r="253" spans="1:47" hidden="1" x14ac:dyDescent="0.4">
      <c r="A253" s="9">
        <v>25</v>
      </c>
      <c r="B253" s="16">
        <f t="shared" si="220"/>
        <v>8.0482426250378367</v>
      </c>
      <c r="C253" s="16">
        <f t="shared" si="221"/>
        <v>10.632060448200818</v>
      </c>
      <c r="D253" s="16">
        <f t="shared" si="222"/>
        <v>11.29530888853175</v>
      </c>
      <c r="E253" s="16">
        <f t="shared" si="223"/>
        <v>36.873777948948856</v>
      </c>
      <c r="F253" s="16">
        <f t="shared" si="224"/>
        <v>93.37336860466155</v>
      </c>
      <c r="G253" s="16">
        <f t="shared" si="225"/>
        <v>144.27148637352659</v>
      </c>
      <c r="H253" s="16">
        <f t="shared" si="226"/>
        <v>143.56961853436366</v>
      </c>
      <c r="I253" s="16">
        <f t="shared" si="227"/>
        <v>202.0405783794626</v>
      </c>
      <c r="J253" s="16">
        <f t="shared" si="229"/>
        <v>650.10444180273362</v>
      </c>
      <c r="AM253">
        <v>31</v>
      </c>
      <c r="AN253">
        <f t="shared" ref="AN253:AU253" si="254">IF(AN252+AE128/B$74*B$68-AN252/B$74&lt;0,0,AN252+AE128/B$74*B$68-AN252/B$74)</f>
        <v>9.0089974713515986</v>
      </c>
      <c r="AO253">
        <f t="shared" si="254"/>
        <v>11.901257225411769</v>
      </c>
      <c r="AP253">
        <f t="shared" si="254"/>
        <v>12.643680609024804</v>
      </c>
      <c r="AQ253">
        <f t="shared" si="254"/>
        <v>41.275566328953559</v>
      </c>
      <c r="AR253">
        <f t="shared" si="254"/>
        <v>104.51976671702563</v>
      </c>
      <c r="AS253">
        <f t="shared" si="254"/>
        <v>169.77261218658236</v>
      </c>
      <c r="AT253">
        <f t="shared" si="254"/>
        <v>168.79034853808116</v>
      </c>
      <c r="AU253">
        <f t="shared" si="254"/>
        <v>267.66720618043257</v>
      </c>
    </row>
    <row r="254" spans="1:47" hidden="1" x14ac:dyDescent="0.4">
      <c r="A254" s="9">
        <v>26</v>
      </c>
      <c r="B254" s="16">
        <f t="shared" si="220"/>
        <v>9.2678141390281219</v>
      </c>
      <c r="C254" s="16">
        <f t="shared" si="221"/>
        <v>12.243164718008725</v>
      </c>
      <c r="D254" s="16">
        <f t="shared" si="222"/>
        <v>13.006916950560051</v>
      </c>
      <c r="E254" s="16">
        <f t="shared" si="223"/>
        <v>42.4613591508177</v>
      </c>
      <c r="F254" s="16">
        <f t="shared" si="224"/>
        <v>107.52248237035452</v>
      </c>
      <c r="G254" s="16">
        <f t="shared" si="225"/>
        <v>165.9384473347055</v>
      </c>
      <c r="H254" s="16">
        <f t="shared" si="226"/>
        <v>165.46823735242111</v>
      </c>
      <c r="I254" s="16">
        <f t="shared" si="227"/>
        <v>233.27044931760844</v>
      </c>
      <c r="J254" s="16">
        <f t="shared" si="229"/>
        <v>749.17887133350405</v>
      </c>
      <c r="AM254">
        <v>32</v>
      </c>
      <c r="AN254">
        <f t="shared" ref="AN254:AU254" si="255">IF(AN253+AE129/B$74*B$68-AN253/B$74&lt;0,0,AN253+AE129/B$74*B$68-AN253/B$74)</f>
        <v>10.37147588930724</v>
      </c>
      <c r="AO254">
        <f t="shared" si="255"/>
        <v>13.701147409389085</v>
      </c>
      <c r="AP254">
        <f t="shared" si="255"/>
        <v>14.555851414722241</v>
      </c>
      <c r="AQ254">
        <f t="shared" si="255"/>
        <v>47.517888906013702</v>
      </c>
      <c r="AR254">
        <f t="shared" si="255"/>
        <v>120.32684479142331</v>
      </c>
      <c r="AS254">
        <f t="shared" si="255"/>
        <v>195.44208721556132</v>
      </c>
      <c r="AT254">
        <f t="shared" si="255"/>
        <v>194.32393301157794</v>
      </c>
      <c r="AU254">
        <f t="shared" si="255"/>
        <v>308.21745006300085</v>
      </c>
    </row>
    <row r="255" spans="1:47" hidden="1" x14ac:dyDescent="0.4">
      <c r="A255" s="9">
        <v>27</v>
      </c>
      <c r="B255" s="16">
        <f t="shared" si="220"/>
        <v>10.671179970709147</v>
      </c>
      <c r="C255" s="16">
        <f t="shared" si="221"/>
        <v>14.097068861871701</v>
      </c>
      <c r="D255" s="16">
        <f t="shared" si="222"/>
        <v>14.976471211155406</v>
      </c>
      <c r="E255" s="16">
        <f t="shared" si="223"/>
        <v>48.891011246240808</v>
      </c>
      <c r="F255" s="16">
        <f t="shared" si="224"/>
        <v>123.8039243190711</v>
      </c>
      <c r="G255" s="16">
        <f t="shared" si="225"/>
        <v>190.91668482511969</v>
      </c>
      <c r="H255" s="16">
        <f t="shared" si="226"/>
        <v>190.64257626053461</v>
      </c>
      <c r="I255" s="16">
        <f t="shared" si="227"/>
        <v>269.13238455423357</v>
      </c>
      <c r="J255" s="16">
        <f t="shared" si="229"/>
        <v>863.13130124893598</v>
      </c>
      <c r="AM255">
        <v>33</v>
      </c>
      <c r="AN255">
        <f t="shared" ref="AN255:AU255" si="256">IF(AN254+AE130/B$74*B$68-AN254/B$74&lt;0,0,AN254+AE130/B$74*B$68-AN254/B$74)</f>
        <v>11.939988287719041</v>
      </c>
      <c r="AO255">
        <f t="shared" si="256"/>
        <v>15.773216979183934</v>
      </c>
      <c r="AP255">
        <f t="shared" si="256"/>
        <v>16.757180681366926</v>
      </c>
      <c r="AQ255">
        <f t="shared" si="256"/>
        <v>54.704175476112979</v>
      </c>
      <c r="AR255">
        <f t="shared" si="256"/>
        <v>138.524269143699</v>
      </c>
      <c r="AS255">
        <f t="shared" si="256"/>
        <v>224.99488713786377</v>
      </c>
      <c r="AT255">
        <f t="shared" si="256"/>
        <v>223.71730009882802</v>
      </c>
      <c r="AU255">
        <f t="shared" si="256"/>
        <v>354.88862639651109</v>
      </c>
    </row>
    <row r="256" spans="1:47" hidden="1" x14ac:dyDescent="0.4">
      <c r="A256" s="9">
        <v>28</v>
      </c>
      <c r="B256" s="16">
        <f t="shared" si="220"/>
        <v>12.286298295695346</v>
      </c>
      <c r="C256" s="16">
        <f t="shared" si="221"/>
        <v>16.230706782879256</v>
      </c>
      <c r="D256" s="16">
        <f t="shared" si="222"/>
        <v>17.243209581528696</v>
      </c>
      <c r="E256" s="16">
        <f t="shared" si="223"/>
        <v>56.290827237317401</v>
      </c>
      <c r="F256" s="16">
        <f t="shared" si="224"/>
        <v>142.54205706744494</v>
      </c>
      <c r="G256" s="16">
        <f t="shared" si="225"/>
        <v>219.69945367384511</v>
      </c>
      <c r="H256" s="16">
        <f t="shared" si="226"/>
        <v>219.59439045624728</v>
      </c>
      <c r="I256" s="16">
        <f t="shared" si="227"/>
        <v>310.33695490048729</v>
      </c>
      <c r="J256" s="16">
        <f t="shared" si="229"/>
        <v>994.22389799544533</v>
      </c>
      <c r="AM256">
        <v>34</v>
      </c>
      <c r="AN256">
        <f t="shared" ref="AN256:AU256" si="257">IF(AN255+AE131/B$74*B$68-AN255/B$74&lt;0,0,AN255+AE131/B$74*B$68-AN255/B$74)</f>
        <v>13.745697098817534</v>
      </c>
      <c r="AO256">
        <f t="shared" si="257"/>
        <v>18.158632793031586</v>
      </c>
      <c r="AP256">
        <f t="shared" si="257"/>
        <v>19.291403335222991</v>
      </c>
      <c r="AQ256">
        <f t="shared" si="257"/>
        <v>62.977199643372501</v>
      </c>
      <c r="AR256">
        <f t="shared" si="257"/>
        <v>159.4735772431913</v>
      </c>
      <c r="AS256">
        <f t="shared" si="257"/>
        <v>259.01795632965275</v>
      </c>
      <c r="AT256">
        <f t="shared" si="257"/>
        <v>257.55452866079946</v>
      </c>
      <c r="AU256">
        <f t="shared" si="257"/>
        <v>408.60816268407814</v>
      </c>
    </row>
    <row r="257" spans="1:47" hidden="1" x14ac:dyDescent="0.4">
      <c r="A257" s="9">
        <v>29</v>
      </c>
      <c r="B257" s="16">
        <f t="shared" si="220"/>
        <v>14.145316093747244</v>
      </c>
      <c r="C257" s="16">
        <f t="shared" si="221"/>
        <v>18.686545967160313</v>
      </c>
      <c r="D257" s="16">
        <f t="shared" si="222"/>
        <v>19.852248751514651</v>
      </c>
      <c r="E257" s="16">
        <f t="shared" si="223"/>
        <v>64.808091524958982</v>
      </c>
      <c r="F257" s="16">
        <f t="shared" si="224"/>
        <v>164.10984051871861</v>
      </c>
      <c r="G257" s="16">
        <f t="shared" si="225"/>
        <v>252.85610841440024</v>
      </c>
      <c r="H257" s="16">
        <f t="shared" si="226"/>
        <v>252.90035609741108</v>
      </c>
      <c r="I257" s="16">
        <f t="shared" si="227"/>
        <v>357.70158970326361</v>
      </c>
      <c r="J257" s="16">
        <f t="shared" si="229"/>
        <v>1145.0600970711748</v>
      </c>
      <c r="AM257">
        <v>35</v>
      </c>
      <c r="AN257">
        <f t="shared" ref="AN257:AU257" si="258">IF(AN256+AE132/B$74*B$68-AN256/B$74&lt;0,0,AN256+AE132/B$74*B$68-AN256/B$74)</f>
        <v>15.824476352731601</v>
      </c>
      <c r="AO257">
        <f t="shared" si="258"/>
        <v>20.904785924315476</v>
      </c>
      <c r="AP257">
        <f t="shared" si="258"/>
        <v>22.208866796250369</v>
      </c>
      <c r="AQ257">
        <f t="shared" si="258"/>
        <v>72.501321639303072</v>
      </c>
      <c r="AR257">
        <f t="shared" si="258"/>
        <v>183.59096914680939</v>
      </c>
      <c r="AS257">
        <f t="shared" si="258"/>
        <v>298.18708340177039</v>
      </c>
      <c r="AT257">
        <f t="shared" si="258"/>
        <v>296.50795074976378</v>
      </c>
      <c r="AU257">
        <f t="shared" si="258"/>
        <v>470.44349470553993</v>
      </c>
    </row>
    <row r="258" spans="1:47" hidden="1" x14ac:dyDescent="0.4">
      <c r="A258" s="9">
        <v>30</v>
      </c>
      <c r="B258" s="16">
        <f t="shared" si="220"/>
        <v>16.285211375991196</v>
      </c>
      <c r="C258" s="16">
        <f t="shared" si="221"/>
        <v>21.513435892528399</v>
      </c>
      <c r="D258" s="16">
        <f t="shared" si="222"/>
        <v>22.85548552358496</v>
      </c>
      <c r="E258" s="16">
        <f t="shared" si="223"/>
        <v>74.61222233309249</v>
      </c>
      <c r="F258" s="16">
        <f t="shared" si="224"/>
        <v>188.93628279603519</v>
      </c>
      <c r="G258" s="16">
        <f t="shared" si="225"/>
        <v>291.04335148108663</v>
      </c>
      <c r="H258" s="16">
        <f t="shared" si="226"/>
        <v>291.22349496509139</v>
      </c>
      <c r="I258" s="16">
        <f t="shared" si="227"/>
        <v>412.16663077286432</v>
      </c>
      <c r="J258" s="16">
        <f t="shared" si="229"/>
        <v>1318.6361151402746</v>
      </c>
      <c r="AM258">
        <v>36</v>
      </c>
      <c r="AN258">
        <f t="shared" ref="AN258:AU258" si="259">IF(AN257+AE133/B$74*B$68-AN257/B$74&lt;0,0,AN257+AE133/B$74*B$68-AN257/B$74)</f>
        <v>18.217624515731679</v>
      </c>
      <c r="AO258">
        <f t="shared" si="259"/>
        <v>24.066233350286684</v>
      </c>
      <c r="AP258">
        <f t="shared" si="259"/>
        <v>25.567531411183143</v>
      </c>
      <c r="AQ258">
        <f t="shared" si="259"/>
        <v>83.465754258030813</v>
      </c>
      <c r="AR258">
        <f t="shared" si="259"/>
        <v>211.35557764086866</v>
      </c>
      <c r="AS258">
        <f t="shared" si="259"/>
        <v>343.28031804820534</v>
      </c>
      <c r="AT258">
        <f t="shared" si="259"/>
        <v>341.35151375456326</v>
      </c>
      <c r="AU258">
        <f t="shared" si="259"/>
        <v>541.62326923915111</v>
      </c>
    </row>
    <row r="259" spans="1:47" hidden="1" x14ac:dyDescent="0.4">
      <c r="A259" s="9">
        <v>31</v>
      </c>
      <c r="B259" s="16">
        <f t="shared" si="220"/>
        <v>18.748530850733811</v>
      </c>
      <c r="C259" s="16">
        <f t="shared" si="221"/>
        <v>24.767582515446676</v>
      </c>
      <c r="D259" s="16">
        <f t="shared" si="222"/>
        <v>26.312632090189972</v>
      </c>
      <c r="E259" s="16">
        <f t="shared" si="223"/>
        <v>85.898151393730558</v>
      </c>
      <c r="F259" s="16">
        <f t="shared" si="224"/>
        <v>217.51499842653001</v>
      </c>
      <c r="G259" s="16">
        <f t="shared" si="225"/>
        <v>335.01821327442065</v>
      </c>
      <c r="H259" s="16">
        <f t="shared" si="226"/>
        <v>335.32633469037489</v>
      </c>
      <c r="I259" s="16">
        <f t="shared" si="227"/>
        <v>474.81386633605007</v>
      </c>
      <c r="J259" s="16">
        <f t="shared" si="229"/>
        <v>1518.4003095774765</v>
      </c>
      <c r="AM259">
        <v>37</v>
      </c>
      <c r="AN259">
        <f t="shared" ref="AN259:AU259" si="260">IF(AN258+AE134/B$74*B$68-AN258/B$74&lt;0,0,AN258+AE134/B$74*B$68-AN258/B$74)</f>
        <v>20.972685049278542</v>
      </c>
      <c r="AO259">
        <f t="shared" si="260"/>
        <v>27.705781944410358</v>
      </c>
      <c r="AP259">
        <f t="shared" si="260"/>
        <v>29.434122067409625</v>
      </c>
      <c r="AQ259">
        <f t="shared" si="260"/>
        <v>96.088322324490179</v>
      </c>
      <c r="AR259">
        <f t="shared" si="260"/>
        <v>243.31898812836226</v>
      </c>
      <c r="AS259">
        <f t="shared" si="260"/>
        <v>395.19342125838381</v>
      </c>
      <c r="AT259">
        <f t="shared" si="260"/>
        <v>392.97616035023367</v>
      </c>
      <c r="AU259">
        <f t="shared" si="260"/>
        <v>623.56175112781011</v>
      </c>
    </row>
    <row r="260" spans="1:47" hidden="1" x14ac:dyDescent="0.4">
      <c r="A260" s="9">
        <v>32</v>
      </c>
      <c r="B260" s="16">
        <f t="shared" ref="B260:B288" si="261">AW130+BF130+BO130+AN254</f>
        <v>21.584237684371324</v>
      </c>
      <c r="C260" s="16">
        <f t="shared" ref="C260:C288" si="262">AX130+BG130+BP130+AO254</f>
        <v>28.51366819815415</v>
      </c>
      <c r="D260" s="16">
        <f t="shared" ref="D260:D288" si="263">AY130+BH130+BQ130+AP254</f>
        <v>30.292405824099426</v>
      </c>
      <c r="E260" s="16">
        <f t="shared" ref="E260:E288" si="264">AZ130+BI130+BR130+AQ254</f>
        <v>98.890208043038541</v>
      </c>
      <c r="F260" s="16">
        <f t="shared" ref="F260:F288" si="265">BA130+BJ130+BS130+AR254</f>
        <v>250.41404381667178</v>
      </c>
      <c r="G260" s="16">
        <f t="shared" ref="G260:G288" si="266">BB130+BK130+BT130+AS254</f>
        <v>385.65302795335197</v>
      </c>
      <c r="H260" s="16">
        <f t="shared" ref="H260:H288" si="267">BC130+BL130+BU130+AT254</f>
        <v>386.08605898910281</v>
      </c>
      <c r="I260" s="16">
        <f t="shared" ref="I260:I288" si="268">BD130+BM130+BV130+AU254</f>
        <v>546.88790704244252</v>
      </c>
      <c r="J260" s="16">
        <f t="shared" si="229"/>
        <v>1748.3215575512324</v>
      </c>
      <c r="AM260">
        <v>38</v>
      </c>
      <c r="AN260">
        <f t="shared" ref="AN260:AU260" si="269">IF(AN259+AE135/B$74*B$68-AN259/B$74&lt;0,0,AN259+AE135/B$74*B$68-AN259/B$74)</f>
        <v>24.144391001880248</v>
      </c>
      <c r="AO260">
        <f t="shared" si="269"/>
        <v>31.895736321167369</v>
      </c>
      <c r="AP260">
        <f t="shared" si="269"/>
        <v>33.885453880739817</v>
      </c>
      <c r="AQ260">
        <f t="shared" si="269"/>
        <v>110.61979043055322</v>
      </c>
      <c r="AR260">
        <f t="shared" si="269"/>
        <v>280.11619750877475</v>
      </c>
      <c r="AS260">
        <f t="shared" si="269"/>
        <v>454.95765547099677</v>
      </c>
      <c r="AT260">
        <f t="shared" si="269"/>
        <v>452.40753190101935</v>
      </c>
      <c r="AU260">
        <f t="shared" si="269"/>
        <v>717.88691905654719</v>
      </c>
    </row>
    <row r="261" spans="1:47" hidden="1" x14ac:dyDescent="0.4">
      <c r="A261" s="9">
        <v>33</v>
      </c>
      <c r="B261" s="16">
        <f t="shared" si="261"/>
        <v>24.848686244703341</v>
      </c>
      <c r="C261" s="16">
        <f t="shared" si="262"/>
        <v>32.826139384785279</v>
      </c>
      <c r="D261" s="16">
        <f t="shared" si="263"/>
        <v>34.873897282242375</v>
      </c>
      <c r="E261" s="16">
        <f t="shared" si="264"/>
        <v>113.84658509918906</v>
      </c>
      <c r="F261" s="16">
        <f t="shared" si="265"/>
        <v>288.28722594050282</v>
      </c>
      <c r="G261" s="16">
        <f t="shared" si="266"/>
        <v>443.95270567534334</v>
      </c>
      <c r="H261" s="16">
        <f t="shared" si="267"/>
        <v>444.51194375597561</v>
      </c>
      <c r="I261" s="16">
        <f t="shared" si="268"/>
        <v>629.82082304751816</v>
      </c>
      <c r="J261" s="16">
        <f t="shared" si="229"/>
        <v>2012.9680064302599</v>
      </c>
      <c r="AM261">
        <v>39</v>
      </c>
      <c r="AN261">
        <f t="shared" ref="AN261:AU261" si="270">IF(AN260+AE136/B$74*B$68-AN260/B$74&lt;0,0,AN260+AE136/B$74*B$68-AN260/B$74)</f>
        <v>27.795752407267734</v>
      </c>
      <c r="AO261">
        <f t="shared" si="270"/>
        <v>36.719335333892793</v>
      </c>
      <c r="AP261">
        <f t="shared" si="270"/>
        <v>39.009958304750164</v>
      </c>
      <c r="AQ261">
        <f t="shared" si="270"/>
        <v>127.34884495169311</v>
      </c>
      <c r="AR261">
        <f t="shared" si="270"/>
        <v>322.4782298552434</v>
      </c>
      <c r="AS261">
        <f t="shared" si="270"/>
        <v>523.76026779088386</v>
      </c>
      <c r="AT261">
        <f t="shared" si="270"/>
        <v>520.8263471253224</v>
      </c>
      <c r="AU261">
        <f t="shared" si="270"/>
        <v>826.47280781174322</v>
      </c>
    </row>
    <row r="262" spans="1:47" hidden="1" x14ac:dyDescent="0.4">
      <c r="A262" s="9">
        <v>34</v>
      </c>
      <c r="B262" s="16">
        <f t="shared" si="261"/>
        <v>28.606743255793742</v>
      </c>
      <c r="C262" s="16">
        <f t="shared" si="262"/>
        <v>37.790687693182008</v>
      </c>
      <c r="D262" s="16">
        <f t="shared" si="263"/>
        <v>40.148143690883529</v>
      </c>
      <c r="E262" s="16">
        <f t="shared" si="264"/>
        <v>131.06447553844333</v>
      </c>
      <c r="F262" s="16">
        <f t="shared" si="265"/>
        <v>331.88710965203876</v>
      </c>
      <c r="G262" s="16">
        <f t="shared" si="266"/>
        <v>511.07464582220877</v>
      </c>
      <c r="H262" s="16">
        <f t="shared" si="267"/>
        <v>511.76542176720272</v>
      </c>
      <c r="I262" s="16">
        <f t="shared" si="268"/>
        <v>725.26052664048518</v>
      </c>
      <c r="J262" s="16">
        <f t="shared" si="229"/>
        <v>2317.597754060238</v>
      </c>
      <c r="AM262">
        <v>40</v>
      </c>
      <c r="AN262">
        <f t="shared" ref="AN262:AU262" si="271">IF(AN261+AE137/B$74*B$68-AN261/B$74&lt;0,0,AN261+AE137/B$74*B$68-AN261/B$74)</f>
        <v>31.999308097419274</v>
      </c>
      <c r="AO262">
        <f t="shared" si="271"/>
        <v>42.272405771410774</v>
      </c>
      <c r="AP262">
        <f t="shared" si="271"/>
        <v>44.909439988204483</v>
      </c>
      <c r="AQ262">
        <f t="shared" si="271"/>
        <v>146.60782934568803</v>
      </c>
      <c r="AR262">
        <f t="shared" si="271"/>
        <v>371.2466595849445</v>
      </c>
      <c r="AS262">
        <f t="shared" si="271"/>
        <v>602.96807294463247</v>
      </c>
      <c r="AT262">
        <f t="shared" si="271"/>
        <v>599.59186097268423</v>
      </c>
      <c r="AU262">
        <f t="shared" si="271"/>
        <v>951.47673925110541</v>
      </c>
    </row>
    <row r="263" spans="1:47" hidden="1" x14ac:dyDescent="0.4">
      <c r="A263" s="9">
        <v>35</v>
      </c>
      <c r="B263" s="16">
        <f t="shared" si="261"/>
        <v>32.933077706727943</v>
      </c>
      <c r="C263" s="16">
        <f t="shared" si="262"/>
        <v>43.505953937562879</v>
      </c>
      <c r="D263" s="16">
        <f t="shared" si="263"/>
        <v>46.219939268513542</v>
      </c>
      <c r="E263" s="16">
        <f t="shared" si="264"/>
        <v>150.88598233302574</v>
      </c>
      <c r="F263" s="16">
        <f t="shared" si="265"/>
        <v>382.07998283125971</v>
      </c>
      <c r="G263" s="16">
        <f t="shared" si="266"/>
        <v>588.35168709879713</v>
      </c>
      <c r="H263" s="16">
        <f t="shared" si="267"/>
        <v>589.18317210395685</v>
      </c>
      <c r="I263" s="16">
        <f t="shared" si="268"/>
        <v>835.10345998894809</v>
      </c>
      <c r="J263" s="16">
        <f t="shared" si="229"/>
        <v>2668.2632552687919</v>
      </c>
      <c r="AM263">
        <v>41</v>
      </c>
      <c r="AN263">
        <f t="shared" ref="AN263:AU263" si="272">IF(AN262+AE138/B$74*B$68-AN262/B$74&lt;0,0,AN262+AE138/B$74*B$68-AN262/B$74)</f>
        <v>36.838566803717249</v>
      </c>
      <c r="AO263">
        <f t="shared" si="272"/>
        <v>48.665266112099161</v>
      </c>
      <c r="AP263">
        <f t="shared" si="272"/>
        <v>51.701099288969566</v>
      </c>
      <c r="AQ263">
        <f t="shared" si="272"/>
        <v>168.7793466926455</v>
      </c>
      <c r="AR263">
        <f t="shared" si="272"/>
        <v>427.3903306953012</v>
      </c>
      <c r="AS263">
        <f t="shared" si="272"/>
        <v>694.15460427728419</v>
      </c>
      <c r="AT263">
        <f t="shared" si="272"/>
        <v>690.26886984547662</v>
      </c>
      <c r="AU263">
        <f t="shared" si="272"/>
        <v>1095.3821814093776</v>
      </c>
    </row>
    <row r="264" spans="1:47" hidden="1" x14ac:dyDescent="0.4">
      <c r="A264" s="9">
        <v>36</v>
      </c>
      <c r="B264" s="16">
        <f t="shared" si="261"/>
        <v>37.91364520560218</v>
      </c>
      <c r="C264" s="16">
        <f t="shared" si="262"/>
        <v>50.085489021363401</v>
      </c>
      <c r="D264" s="16">
        <f t="shared" si="263"/>
        <v>53.209918442967435</v>
      </c>
      <c r="E264" s="16">
        <f t="shared" si="264"/>
        <v>173.70491915805428</v>
      </c>
      <c r="F264" s="16">
        <f t="shared" si="265"/>
        <v>439.8630774270934</v>
      </c>
      <c r="G264" s="16">
        <f t="shared" si="266"/>
        <v>677.31855007494175</v>
      </c>
      <c r="H264" s="16">
        <f t="shared" si="267"/>
        <v>678.30369135248588</v>
      </c>
      <c r="I264" s="16">
        <f t="shared" si="268"/>
        <v>961.53223377032589</v>
      </c>
      <c r="J264" s="16">
        <f t="shared" si="229"/>
        <v>3071.9315244528348</v>
      </c>
      <c r="AM264">
        <v>42</v>
      </c>
      <c r="AN264">
        <f t="shared" ref="AN264:AU264" si="273">IF(AN263+AE139/B$74*B$68-AN263/B$74&lt;0,0,AN263+AE139/B$74*B$68-AN263/B$74)</f>
        <v>42.40966617877595</v>
      </c>
      <c r="AO264">
        <f t="shared" si="273"/>
        <v>56.024918160148516</v>
      </c>
      <c r="AP264">
        <f t="shared" si="273"/>
        <v>59.519860628771795</v>
      </c>
      <c r="AQ264">
        <f t="shared" si="273"/>
        <v>194.30386065900674</v>
      </c>
      <c r="AR264">
        <f t="shared" si="273"/>
        <v>492.02460425239462</v>
      </c>
      <c r="AS264">
        <f t="shared" si="273"/>
        <v>799.13137201571476</v>
      </c>
      <c r="AT264">
        <f t="shared" si="273"/>
        <v>794.65879973916287</v>
      </c>
      <c r="AU264">
        <f t="shared" si="273"/>
        <v>1261.0480870330512</v>
      </c>
    </row>
    <row r="265" spans="1:47" hidden="1" x14ac:dyDescent="0.4">
      <c r="A265" s="9">
        <v>37</v>
      </c>
      <c r="B265" s="16">
        <f t="shared" si="261"/>
        <v>43.647396325536135</v>
      </c>
      <c r="C265" s="16">
        <f t="shared" si="262"/>
        <v>57.660010732777437</v>
      </c>
      <c r="D265" s="16">
        <f t="shared" si="263"/>
        <v>61.256953430225224</v>
      </c>
      <c r="E265" s="16">
        <f t="shared" si="264"/>
        <v>199.97463733892081</v>
      </c>
      <c r="F265" s="16">
        <f t="shared" si="265"/>
        <v>506.38438919066215</v>
      </c>
      <c r="G265" s="16">
        <f t="shared" si="266"/>
        <v>779.74229678546453</v>
      </c>
      <c r="H265" s="16">
        <f t="shared" si="267"/>
        <v>780.89787342746808</v>
      </c>
      <c r="I265" s="16">
        <f t="shared" si="268"/>
        <v>1107.0589614331529</v>
      </c>
      <c r="J265" s="16">
        <f t="shared" si="229"/>
        <v>3536.6225186642073</v>
      </c>
      <c r="AM265">
        <v>43</v>
      </c>
      <c r="AN265">
        <f t="shared" ref="AN265:AU265" si="274">IF(AN264+AE140/B$74*B$68-AN264/B$74&lt;0,0,AN264+AE140/B$74*B$68-AN264/B$74)</f>
        <v>48.823282699840036</v>
      </c>
      <c r="AO265">
        <f t="shared" si="274"/>
        <v>64.497570106723273</v>
      </c>
      <c r="AP265">
        <f t="shared" si="274"/>
        <v>68.521052947780532</v>
      </c>
      <c r="AQ265">
        <f t="shared" si="274"/>
        <v>223.68844589898208</v>
      </c>
      <c r="AR265">
        <f t="shared" si="274"/>
        <v>566.43351653434127</v>
      </c>
      <c r="AS265">
        <f t="shared" si="274"/>
        <v>919.98384965311902</v>
      </c>
      <c r="AT265">
        <f t="shared" si="274"/>
        <v>914.83549497552644</v>
      </c>
      <c r="AU265">
        <f t="shared" si="274"/>
        <v>1451.7656916037874</v>
      </c>
    </row>
    <row r="266" spans="1:47" hidden="1" x14ac:dyDescent="0.4">
      <c r="A266" s="9">
        <v>38</v>
      </c>
      <c r="B266" s="16">
        <f t="shared" si="261"/>
        <v>50.248242930539632</v>
      </c>
      <c r="C266" s="16">
        <f t="shared" si="262"/>
        <v>66.380001342325997</v>
      </c>
      <c r="D266" s="16">
        <f t="shared" si="263"/>
        <v>70.520913875127945</v>
      </c>
      <c r="E266" s="16">
        <f t="shared" si="264"/>
        <v>230.21703475755328</v>
      </c>
      <c r="F266" s="16">
        <f t="shared" si="265"/>
        <v>582.96549041571666</v>
      </c>
      <c r="G266" s="16">
        <f t="shared" si="266"/>
        <v>897.65741166764133</v>
      </c>
      <c r="H266" s="16">
        <f t="shared" si="267"/>
        <v>899.00420494053765</v>
      </c>
      <c r="I266" s="16">
        <f t="shared" si="268"/>
        <v>1274.5751475304533</v>
      </c>
      <c r="J266" s="16">
        <f t="shared" si="229"/>
        <v>4071.5684474598957</v>
      </c>
      <c r="AM266">
        <v>44</v>
      </c>
      <c r="AN266">
        <f t="shared" ref="AN266:AU266" si="275">IF(AN265+AE141/B$74*B$68-AN265/B$74&lt;0,0,AN265+AE141/B$74*B$68-AN265/B$74)</f>
        <v>56.206830398043323</v>
      </c>
      <c r="AO266">
        <f t="shared" si="275"/>
        <v>74.251541141996611</v>
      </c>
      <c r="AP266">
        <f t="shared" si="275"/>
        <v>78.883495511944872</v>
      </c>
      <c r="AQ266">
        <f t="shared" si="275"/>
        <v>257.51686173873691</v>
      </c>
      <c r="AR266">
        <f t="shared" si="275"/>
        <v>652.09528804824299</v>
      </c>
      <c r="AS266">
        <f t="shared" si="275"/>
        <v>1059.112903265871</v>
      </c>
      <c r="AT266">
        <f t="shared" si="275"/>
        <v>1053.1864185751149</v>
      </c>
      <c r="AU266">
        <f t="shared" si="275"/>
        <v>1671.3238991357789</v>
      </c>
    </row>
    <row r="267" spans="1:47" hidden="1" x14ac:dyDescent="0.4">
      <c r="A267" s="9">
        <v>39</v>
      </c>
      <c r="B267" s="16">
        <f t="shared" si="261"/>
        <v>57.847321585350201</v>
      </c>
      <c r="C267" s="16">
        <f t="shared" si="262"/>
        <v>76.41869766060438</v>
      </c>
      <c r="D267" s="16">
        <f t="shared" si="263"/>
        <v>81.185843434695016</v>
      </c>
      <c r="E267" s="16">
        <f t="shared" si="264"/>
        <v>265.03292587673593</v>
      </c>
      <c r="F267" s="16">
        <f t="shared" si="265"/>
        <v>671.12778936083646</v>
      </c>
      <c r="G267" s="16">
        <f t="shared" si="266"/>
        <v>1033.406199905415</v>
      </c>
      <c r="H267" s="16">
        <f t="shared" si="267"/>
        <v>1034.9692750303807</v>
      </c>
      <c r="I267" s="16">
        <f t="shared" si="268"/>
        <v>1467.4091192462272</v>
      </c>
      <c r="J267" s="16">
        <f t="shared" si="229"/>
        <v>4687.3971721002445</v>
      </c>
      <c r="AM267">
        <v>45</v>
      </c>
      <c r="AN267">
        <f t="shared" ref="AN267:AU267" si="276">IF(AN266+AE142/B$74*B$68-AN266/B$74&lt;0,0,AN266+AE142/B$74*B$68-AN266/B$74)</f>
        <v>64.706992095185043</v>
      </c>
      <c r="AO267">
        <f t="shared" si="276"/>
        <v>85.480605323329883</v>
      </c>
      <c r="AP267">
        <f t="shared" si="276"/>
        <v>90.813050378120465</v>
      </c>
      <c r="AQ267">
        <f t="shared" si="276"/>
        <v>296.46114927493556</v>
      </c>
      <c r="AR267">
        <f t="shared" si="276"/>
        <v>750.7116902025839</v>
      </c>
      <c r="AS267">
        <f t="shared" si="276"/>
        <v>1219.2824867261884</v>
      </c>
      <c r="AT267">
        <f t="shared" si="276"/>
        <v>1212.4600828136918</v>
      </c>
      <c r="AU267">
        <f t="shared" si="276"/>
        <v>1924.0845546638989</v>
      </c>
    </row>
    <row r="268" spans="1:47" hidden="1" x14ac:dyDescent="0.4">
      <c r="A268" s="9">
        <v>40</v>
      </c>
      <c r="B268" s="16">
        <f t="shared" si="261"/>
        <v>66.595599047272103</v>
      </c>
      <c r="C268" s="16">
        <f t="shared" si="262"/>
        <v>87.975533000462107</v>
      </c>
      <c r="D268" s="16">
        <f t="shared" si="263"/>
        <v>93.463616456544514</v>
      </c>
      <c r="E268" s="16">
        <f t="shared" si="264"/>
        <v>305.11397904518287</v>
      </c>
      <c r="F268" s="16">
        <f t="shared" si="265"/>
        <v>772.62275840745463</v>
      </c>
      <c r="G268" s="16">
        <f t="shared" si="266"/>
        <v>1189.6853049361232</v>
      </c>
      <c r="H268" s="16">
        <f t="shared" si="267"/>
        <v>1191.4944043477522</v>
      </c>
      <c r="I268" s="16">
        <f t="shared" si="268"/>
        <v>1689.3921404924458</v>
      </c>
      <c r="J268" s="16">
        <f t="shared" si="229"/>
        <v>5396.3433357332378</v>
      </c>
      <c r="AM268">
        <v>46</v>
      </c>
      <c r="AN268">
        <f t="shared" ref="AN268:AU268" si="277">IF(AN267+AE143/B$74*B$68-AN267/B$74&lt;0,0,AN267+AE143/B$74*B$68-AN267/B$74)</f>
        <v>74.492633434964574</v>
      </c>
      <c r="AO268">
        <f t="shared" si="277"/>
        <v>98.407841130719547</v>
      </c>
      <c r="AP268">
        <f t="shared" si="277"/>
        <v>104.54671209221125</v>
      </c>
      <c r="AQ268">
        <f t="shared" si="277"/>
        <v>341.29498228197525</v>
      </c>
      <c r="AR268">
        <f t="shared" si="277"/>
        <v>864.24185304952618</v>
      </c>
      <c r="AS268">
        <f t="shared" si="277"/>
        <v>1403.6745502708804</v>
      </c>
      <c r="AT268">
        <f t="shared" si="277"/>
        <v>1395.8206522685189</v>
      </c>
      <c r="AU268">
        <f t="shared" si="277"/>
        <v>2215.0690987688754</v>
      </c>
    </row>
    <row r="269" spans="1:47" hidden="1" x14ac:dyDescent="0.4">
      <c r="A269" s="9">
        <v>41</v>
      </c>
      <c r="B269" s="16">
        <f t="shared" si="261"/>
        <v>76.666871626992673</v>
      </c>
      <c r="C269" s="16">
        <f t="shared" si="262"/>
        <v>101.28009945634636</v>
      </c>
      <c r="D269" s="16">
        <f t="shared" si="263"/>
        <v>107.59814743286543</v>
      </c>
      <c r="E269" s="16">
        <f t="shared" si="264"/>
        <v>351.25645835024818</v>
      </c>
      <c r="F269" s="16">
        <f t="shared" si="265"/>
        <v>889.46673177112393</v>
      </c>
      <c r="G269" s="16">
        <f t="shared" si="266"/>
        <v>1369.599268524184</v>
      </c>
      <c r="H269" s="16">
        <f t="shared" si="267"/>
        <v>1371.6893195779367</v>
      </c>
      <c r="I269" s="16">
        <f t="shared" si="268"/>
        <v>1944.9345207781998</v>
      </c>
      <c r="J269" s="16">
        <f t="shared" si="229"/>
        <v>6212.4914175178974</v>
      </c>
      <c r="AM269">
        <v>47</v>
      </c>
      <c r="AN269">
        <f t="shared" ref="AN269:AU269" si="278">IF(AN268+AE144/B$74*B$68-AN268/B$74&lt;0,0,AN268+AE144/B$74*B$68-AN268/B$74)</f>
        <v>85.758157600004409</v>
      </c>
      <c r="AO269">
        <f t="shared" si="278"/>
        <v>113.29006318634592</v>
      </c>
      <c r="AP269">
        <f t="shared" si="278"/>
        <v>120.35731586793244</v>
      </c>
      <c r="AQ269">
        <f t="shared" si="278"/>
        <v>392.90903716246453</v>
      </c>
      <c r="AR269">
        <f t="shared" si="278"/>
        <v>994.94118573546643</v>
      </c>
      <c r="AS269">
        <f t="shared" si="278"/>
        <v>1615.9522532020487</v>
      </c>
      <c r="AT269">
        <f t="shared" si="278"/>
        <v>1606.9108041425025</v>
      </c>
      <c r="AU269">
        <f t="shared" si="278"/>
        <v>2550.0583256167429</v>
      </c>
    </row>
    <row r="270" spans="1:47" hidden="1" x14ac:dyDescent="0.4">
      <c r="A270" s="9">
        <v>42</v>
      </c>
      <c r="B270" s="16">
        <f t="shared" si="261"/>
        <v>88.261218024263812</v>
      </c>
      <c r="C270" s="16">
        <f t="shared" si="262"/>
        <v>116.59670924264573</v>
      </c>
      <c r="D270" s="16">
        <f t="shared" si="263"/>
        <v>123.87023688384633</v>
      </c>
      <c r="E270" s="16">
        <f t="shared" si="264"/>
        <v>404.37704310823585</v>
      </c>
      <c r="F270" s="16">
        <f t="shared" si="265"/>
        <v>1023.9809642961951</v>
      </c>
      <c r="G270" s="16">
        <f t="shared" si="266"/>
        <v>1576.7221968123504</v>
      </c>
      <c r="H270" s="16">
        <f t="shared" si="267"/>
        <v>1579.1339399239023</v>
      </c>
      <c r="I270" s="16">
        <f t="shared" si="268"/>
        <v>2239.1132298853245</v>
      </c>
      <c r="J270" s="16">
        <f t="shared" si="229"/>
        <v>7152.0555381767645</v>
      </c>
      <c r="AM270">
        <v>48</v>
      </c>
      <c r="AN270">
        <f t="shared" ref="AN270:AU270" si="279">IF(AN269+AE145/B$74*B$68-AN269/B$74&lt;0,0,AN269+AE145/B$74*B$68-AN269/B$74)</f>
        <v>98.727367360530906</v>
      </c>
      <c r="AO270">
        <f t="shared" si="279"/>
        <v>130.42292418016638</v>
      </c>
      <c r="AP270">
        <f t="shared" si="279"/>
        <v>138.55895778036412</v>
      </c>
      <c r="AQ270">
        <f t="shared" si="279"/>
        <v>452.32868728524465</v>
      </c>
      <c r="AR270">
        <f t="shared" si="279"/>
        <v>1145.4061828658334</v>
      </c>
      <c r="AS270">
        <f t="shared" si="279"/>
        <v>1860.3327364777281</v>
      </c>
      <c r="AT270">
        <f t="shared" si="279"/>
        <v>1849.9240946881755</v>
      </c>
      <c r="AU270">
        <f t="shared" si="279"/>
        <v>2935.7072263160071</v>
      </c>
    </row>
    <row r="271" spans="1:47" hidden="1" x14ac:dyDescent="0.4">
      <c r="A271" s="9">
        <v>43</v>
      </c>
      <c r="B271" s="16">
        <f t="shared" si="261"/>
        <v>101.60897424848049</v>
      </c>
      <c r="C271" s="16">
        <f t="shared" si="262"/>
        <v>134.22964572771514</v>
      </c>
      <c r="D271" s="16">
        <f t="shared" si="263"/>
        <v>142.60314996133212</v>
      </c>
      <c r="E271" s="16">
        <f t="shared" si="264"/>
        <v>465.53103933559885</v>
      </c>
      <c r="F271" s="16">
        <f t="shared" si="265"/>
        <v>1178.8377473275204</v>
      </c>
      <c r="G271" s="16">
        <f t="shared" si="266"/>
        <v>1815.1687568934517</v>
      </c>
      <c r="H271" s="16">
        <f t="shared" si="267"/>
        <v>1817.9495031641543</v>
      </c>
      <c r="I271" s="16">
        <f t="shared" si="268"/>
        <v>2577.772758183849</v>
      </c>
      <c r="J271" s="16">
        <f t="shared" si="229"/>
        <v>8233.7015748421018</v>
      </c>
      <c r="AM271">
        <v>49</v>
      </c>
      <c r="AN271">
        <f t="shared" ref="AN271:AU271" si="280">IF(AN270+AE146/B$74*B$68-AN270/B$74&lt;0,0,AN270+AE146/B$74*B$68-AN270/B$74)</f>
        <v>113.65791117917357</v>
      </c>
      <c r="AO271">
        <f t="shared" si="280"/>
        <v>150.14678835772941</v>
      </c>
      <c r="AP271">
        <f t="shared" si="280"/>
        <v>159.51323465326522</v>
      </c>
      <c r="AQ271">
        <f t="shared" si="280"/>
        <v>520.73437323126086</v>
      </c>
      <c r="AR271">
        <f t="shared" si="280"/>
        <v>1318.6260069189902</v>
      </c>
      <c r="AS271">
        <f t="shared" si="280"/>
        <v>2141.6709008772709</v>
      </c>
      <c r="AT271">
        <f t="shared" si="280"/>
        <v>2129.6882693977677</v>
      </c>
      <c r="AU271">
        <f t="shared" si="280"/>
        <v>3379.6771990899965</v>
      </c>
    </row>
    <row r="272" spans="1:47" hidden="1" x14ac:dyDescent="0.4">
      <c r="A272" s="9">
        <v>44</v>
      </c>
      <c r="B272" s="16">
        <f t="shared" si="261"/>
        <v>116.97530960230921</v>
      </c>
      <c r="C272" s="16">
        <f t="shared" si="262"/>
        <v>154.52920849698046</v>
      </c>
      <c r="D272" s="16">
        <f t="shared" si="263"/>
        <v>164.1690386146262</v>
      </c>
      <c r="E272" s="16">
        <f t="shared" si="264"/>
        <v>535.93334504684083</v>
      </c>
      <c r="F272" s="16">
        <f t="shared" si="265"/>
        <v>1357.1134979407357</v>
      </c>
      <c r="G272" s="16">
        <f t="shared" si="266"/>
        <v>2089.6759138979714</v>
      </c>
      <c r="H272" s="16">
        <f t="shared" si="267"/>
        <v>2092.8804444544185</v>
      </c>
      <c r="I272" s="16">
        <f t="shared" si="268"/>
        <v>2967.6412257391139</v>
      </c>
      <c r="J272" s="16">
        <f t="shared" si="229"/>
        <v>9478.9179837929951</v>
      </c>
      <c r="AM272">
        <v>50</v>
      </c>
      <c r="AN272">
        <f t="shared" ref="AN272:AU272" si="281">IF(AN271+AE147/B$74*B$68-AN271/B$74&lt;0,0,AN271+AE147/B$74*B$68-AN271/B$74)</f>
        <v>130.8464016991939</v>
      </c>
      <c r="AO272">
        <f t="shared" si="281"/>
        <v>172.85349325423144</v>
      </c>
      <c r="AP272">
        <f t="shared" si="281"/>
        <v>183.63642760314437</v>
      </c>
      <c r="AQ272">
        <f t="shared" si="281"/>
        <v>599.48505362713956</v>
      </c>
      <c r="AR272">
        <f t="shared" si="281"/>
        <v>1518.0418714570012</v>
      </c>
      <c r="AS272">
        <f t="shared" si="281"/>
        <v>2465.5558550713922</v>
      </c>
      <c r="AT272">
        <f t="shared" si="281"/>
        <v>2451.7611720317586</v>
      </c>
      <c r="AU272">
        <f t="shared" si="281"/>
        <v>3890.7882527782476</v>
      </c>
    </row>
    <row r="273" spans="1:47" hidden="1" x14ac:dyDescent="0.4">
      <c r="A273" s="9">
        <v>45</v>
      </c>
      <c r="B273" s="16">
        <f t="shared" si="261"/>
        <v>134.66549464444543</v>
      </c>
      <c r="C273" s="16">
        <f t="shared" si="262"/>
        <v>177.89867254901208</v>
      </c>
      <c r="D273" s="16">
        <f t="shared" si="263"/>
        <v>188.9963349146397</v>
      </c>
      <c r="E273" s="16">
        <f t="shared" si="264"/>
        <v>616.98258591965566</v>
      </c>
      <c r="F273" s="16">
        <f t="shared" si="265"/>
        <v>1562.3498763130005</v>
      </c>
      <c r="G273" s="16">
        <f t="shared" si="266"/>
        <v>2405.6970320462278</v>
      </c>
      <c r="H273" s="16">
        <f t="shared" si="267"/>
        <v>2409.388654656671</v>
      </c>
      <c r="I273" s="16">
        <f t="shared" si="268"/>
        <v>3416.4640464387062</v>
      </c>
      <c r="J273" s="16">
        <f t="shared" si="229"/>
        <v>10912.442697482358</v>
      </c>
      <c r="AM273">
        <v>51</v>
      </c>
      <c r="AN273">
        <f t="shared" ref="AN273:AU273" si="282">IF(AN272+AE148/B$74*B$68-AN272/B$74&lt;0,0,AN272+AE148/B$74*B$68-AN272/B$74)</f>
        <v>150.63430830106074</v>
      </c>
      <c r="AO273">
        <f t="shared" si="282"/>
        <v>198.99413400478429</v>
      </c>
      <c r="AP273">
        <f t="shared" si="282"/>
        <v>211.40777194981806</v>
      </c>
      <c r="AQ273">
        <f t="shared" si="282"/>
        <v>690.14520244544724</v>
      </c>
      <c r="AR273">
        <f t="shared" si="282"/>
        <v>1747.6154048520689</v>
      </c>
      <c r="AS273">
        <f t="shared" si="282"/>
        <v>2838.4219496342366</v>
      </c>
      <c r="AT273">
        <f t="shared" si="282"/>
        <v>2822.5411578451763</v>
      </c>
      <c r="AU273">
        <f t="shared" si="282"/>
        <v>4479.1942273742752</v>
      </c>
    </row>
    <row r="274" spans="1:47" hidden="1" x14ac:dyDescent="0.4">
      <c r="A274" s="9">
        <v>46</v>
      </c>
      <c r="B274" s="16">
        <f t="shared" si="261"/>
        <v>155.03096579231959</v>
      </c>
      <c r="C274" s="16">
        <f t="shared" si="262"/>
        <v>204.8022998858271</v>
      </c>
      <c r="D274" s="16">
        <f t="shared" si="263"/>
        <v>217.57826242265128</v>
      </c>
      <c r="E274" s="16">
        <f t="shared" si="264"/>
        <v>710.28890084066074</v>
      </c>
      <c r="F274" s="16">
        <f t="shared" si="265"/>
        <v>1798.6241454785768</v>
      </c>
      <c r="G274" s="16">
        <f t="shared" si="266"/>
        <v>2769.5102088076674</v>
      </c>
      <c r="H274" s="16">
        <f t="shared" si="267"/>
        <v>2773.761990902547</v>
      </c>
      <c r="I274" s="16">
        <f t="shared" si="268"/>
        <v>3933.1578022290123</v>
      </c>
      <c r="J274" s="16">
        <f t="shared" si="229"/>
        <v>12562.754576359263</v>
      </c>
      <c r="AM274">
        <v>52</v>
      </c>
      <c r="AN274">
        <f t="shared" ref="AN274:AU274" si="283">IF(AN273+AE149/B$74*B$68-AN273/B$74&lt;0,0,AN273+AE149/B$74*B$68-AN273/B$74)</f>
        <v>173.41474079000216</v>
      </c>
      <c r="AO274">
        <f t="shared" si="283"/>
        <v>229.08802487545671</v>
      </c>
      <c r="AP274">
        <f t="shared" si="283"/>
        <v>243.37897778504575</v>
      </c>
      <c r="AQ274">
        <f t="shared" si="283"/>
        <v>794.51588910504552</v>
      </c>
      <c r="AR274">
        <f t="shared" si="283"/>
        <v>2011.907352655212</v>
      </c>
      <c r="AS274">
        <f t="shared" si="283"/>
        <v>3267.676602805419</v>
      </c>
      <c r="AT274">
        <f t="shared" si="283"/>
        <v>3249.3942045106733</v>
      </c>
      <c r="AU274">
        <f t="shared" si="283"/>
        <v>5156.5845125688174</v>
      </c>
    </row>
    <row r="275" spans="1:47" hidden="1" x14ac:dyDescent="0.4">
      <c r="A275" s="9">
        <v>47</v>
      </c>
      <c r="B275" s="16">
        <f t="shared" si="261"/>
        <v>178.4763070500517</v>
      </c>
      <c r="C275" s="16">
        <f t="shared" si="262"/>
        <v>235.7745626634707</v>
      </c>
      <c r="D275" s="16">
        <f t="shared" si="263"/>
        <v>250.48263469881343</v>
      </c>
      <c r="E275" s="16">
        <f t="shared" si="264"/>
        <v>817.7059293464182</v>
      </c>
      <c r="F275" s="16">
        <f t="shared" si="265"/>
        <v>2070.6301713046191</v>
      </c>
      <c r="G275" s="16">
        <f t="shared" si="266"/>
        <v>3188.3429941250542</v>
      </c>
      <c r="H275" s="16">
        <f t="shared" si="267"/>
        <v>3193.239195220438</v>
      </c>
      <c r="I275" s="16">
        <f t="shared" si="268"/>
        <v>4527.9873841343033</v>
      </c>
      <c r="J275" s="16">
        <f t="shared" si="229"/>
        <v>14462.63917854317</v>
      </c>
      <c r="AM275">
        <v>53</v>
      </c>
      <c r="AN275">
        <f t="shared" ref="AN275:AU275" si="284">IF(AN274+AE150/B$74*B$68-AN274/B$74&lt;0,0,AN274+AE150/B$74*B$68-AN274/B$74)</f>
        <v>199.64025898048109</v>
      </c>
      <c r="AO275">
        <f t="shared" si="284"/>
        <v>263.73301604646417</v>
      </c>
      <c r="AP275">
        <f t="shared" si="284"/>
        <v>280.18519033655599</v>
      </c>
      <c r="AQ275">
        <f t="shared" si="284"/>
        <v>914.67055881435863</v>
      </c>
      <c r="AR275">
        <f t="shared" si="284"/>
        <v>2316.1681821224806</v>
      </c>
      <c r="AS275">
        <f t="shared" si="284"/>
        <v>3761.8474574006023</v>
      </c>
      <c r="AT275">
        <f t="shared" si="284"/>
        <v>3740.8002459541399</v>
      </c>
      <c r="AU275">
        <f t="shared" si="284"/>
        <v>5936.4162716820847</v>
      </c>
    </row>
    <row r="276" spans="1:47" hidden="1" x14ac:dyDescent="0.4">
      <c r="A276" s="9">
        <v>48</v>
      </c>
      <c r="B276" s="16">
        <f t="shared" si="261"/>
        <v>205.46728756543101</v>
      </c>
      <c r="C276" s="16">
        <f t="shared" si="262"/>
        <v>271.43076113628626</v>
      </c>
      <c r="D276" s="16">
        <f t="shared" si="263"/>
        <v>288.36313561426869</v>
      </c>
      <c r="E276" s="16">
        <f t="shared" si="264"/>
        <v>941.36763644409928</v>
      </c>
      <c r="F276" s="16">
        <f t="shared" si="265"/>
        <v>2383.7716718880338</v>
      </c>
      <c r="G276" s="16">
        <f t="shared" si="266"/>
        <v>3670.5159722175213</v>
      </c>
      <c r="H276" s="16">
        <f t="shared" si="267"/>
        <v>3676.1537030040199</v>
      </c>
      <c r="I276" s="16">
        <f t="shared" si="268"/>
        <v>5212.7699190187268</v>
      </c>
      <c r="J276" s="16">
        <f t="shared" si="229"/>
        <v>16649.840086888387</v>
      </c>
      <c r="AM276">
        <v>54</v>
      </c>
      <c r="AN276">
        <f t="shared" ref="AN276:AU276" si="285">IF(AN275+AE151/B$74*B$68-AN275/B$74&lt;0,0,AN275+AE151/B$74*B$68-AN275/B$74)</f>
        <v>229.83186332414945</v>
      </c>
      <c r="AO276">
        <f t="shared" si="285"/>
        <v>303.61737060250437</v>
      </c>
      <c r="AP276">
        <f t="shared" si="285"/>
        <v>322.55760786795071</v>
      </c>
      <c r="AQ276">
        <f t="shared" si="285"/>
        <v>1052.9962239760389</v>
      </c>
      <c r="AR276">
        <f t="shared" si="285"/>
        <v>2666.4423888638808</v>
      </c>
      <c r="AS276">
        <f t="shared" si="285"/>
        <v>4330.751792307191</v>
      </c>
      <c r="AT276">
        <f t="shared" si="285"/>
        <v>4306.521636202192</v>
      </c>
      <c r="AU276">
        <f t="shared" si="285"/>
        <v>6834.1817843936469</v>
      </c>
    </row>
    <row r="277" spans="1:47" hidden="1" x14ac:dyDescent="0.4">
      <c r="A277" s="9">
        <v>49</v>
      </c>
      <c r="B277" s="16">
        <f t="shared" si="261"/>
        <v>236.54011469400839</v>
      </c>
      <c r="C277" s="16">
        <f t="shared" si="262"/>
        <v>312.47924733621312</v>
      </c>
      <c r="D277" s="16">
        <f t="shared" si="263"/>
        <v>331.97230556714152</v>
      </c>
      <c r="E277" s="16">
        <f t="shared" si="264"/>
        <v>1083.7307063919129</v>
      </c>
      <c r="F277" s="16">
        <f t="shared" si="265"/>
        <v>2744.2695689120992</v>
      </c>
      <c r="G277" s="16">
        <f t="shared" si="266"/>
        <v>4225.6080582422837</v>
      </c>
      <c r="H277" s="16">
        <f t="shared" si="267"/>
        <v>4232.0991983516251</v>
      </c>
      <c r="I277" s="16">
        <f t="shared" si="268"/>
        <v>6001.1095332312489</v>
      </c>
      <c r="J277" s="16">
        <f t="shared" si="229"/>
        <v>19167.808732726531</v>
      </c>
      <c r="AM277">
        <v>55</v>
      </c>
      <c r="AN277">
        <f t="shared" ref="AN277:AU277" si="286">IF(AN276+AE152/B$74*B$68-AN276/B$74&lt;0,0,AN276+AE152/B$74*B$68-AN276/B$74)</f>
        <v>264.58934519062086</v>
      </c>
      <c r="AO277">
        <f t="shared" si="286"/>
        <v>349.5334376805431</v>
      </c>
      <c r="AP277">
        <f t="shared" si="286"/>
        <v>371.3380077838255</v>
      </c>
      <c r="AQ277">
        <f t="shared" si="286"/>
        <v>1212.2408849684573</v>
      </c>
      <c r="AR277">
        <f t="shared" si="286"/>
        <v>3069.6885777885864</v>
      </c>
      <c r="AS277">
        <f t="shared" si="286"/>
        <v>4985.6915541166327</v>
      </c>
      <c r="AT277">
        <f t="shared" si="286"/>
        <v>4957.7970899777538</v>
      </c>
      <c r="AU277">
        <f t="shared" si="286"/>
        <v>7867.7162193541444</v>
      </c>
    </row>
    <row r="278" spans="1:47" hidden="1" x14ac:dyDescent="0.4">
      <c r="A278" s="9">
        <v>50</v>
      </c>
      <c r="B278" s="16">
        <f t="shared" si="261"/>
        <v>272.31208639513619</v>
      </c>
      <c r="C278" s="16">
        <f t="shared" si="262"/>
        <v>359.73549732730135</v>
      </c>
      <c r="D278" s="16">
        <f t="shared" si="263"/>
        <v>382.17649159143605</v>
      </c>
      <c r="E278" s="16">
        <f t="shared" si="264"/>
        <v>1247.623347650012</v>
      </c>
      <c r="F278" s="16">
        <f t="shared" si="265"/>
        <v>3159.2855736450865</v>
      </c>
      <c r="G278" s="16">
        <f t="shared" si="266"/>
        <v>4864.6467935168694</v>
      </c>
      <c r="H278" s="16">
        <f t="shared" si="267"/>
        <v>4872.1202053165762</v>
      </c>
      <c r="I278" s="16">
        <f t="shared" si="268"/>
        <v>6908.6676169212487</v>
      </c>
      <c r="J278" s="16">
        <f t="shared" si="229"/>
        <v>22066.567612363666</v>
      </c>
      <c r="AM278">
        <v>56</v>
      </c>
      <c r="AN278">
        <f t="shared" ref="AN278:AU278" si="287">IF(AN277+AE153/B$74*B$68-AN277/B$74&lt;0,0,AN277+AE153/B$74*B$68-AN277/B$74)</f>
        <v>304.60320242147202</v>
      </c>
      <c r="AO278">
        <f t="shared" si="287"/>
        <v>402.39339340809386</v>
      </c>
      <c r="AP278">
        <f t="shared" si="287"/>
        <v>427.49546951814398</v>
      </c>
      <c r="AQ278">
        <f t="shared" si="287"/>
        <v>1395.5681223732079</v>
      </c>
      <c r="AR278">
        <f t="shared" si="287"/>
        <v>3533.91770389461</v>
      </c>
      <c r="AS278">
        <f t="shared" si="287"/>
        <v>5739.6778834199858</v>
      </c>
      <c r="AT278">
        <f t="shared" si="287"/>
        <v>5707.5649529039656</v>
      </c>
      <c r="AU278">
        <f t="shared" si="287"/>
        <v>9057.5519509490805</v>
      </c>
    </row>
    <row r="279" spans="1:47" hidden="1" x14ac:dyDescent="0.4">
      <c r="A279" s="9">
        <v>51</v>
      </c>
      <c r="B279" s="16">
        <f t="shared" si="261"/>
        <v>313.4938545836203</v>
      </c>
      <c r="C279" s="16">
        <f t="shared" si="262"/>
        <v>414.13831159903168</v>
      </c>
      <c r="D279" s="16">
        <f t="shared" si="263"/>
        <v>439.97305836214161</v>
      </c>
      <c r="E279" s="16">
        <f t="shared" si="264"/>
        <v>1436.3014785755333</v>
      </c>
      <c r="F279" s="16">
        <f t="shared" si="265"/>
        <v>3637.0644627770453</v>
      </c>
      <c r="G279" s="16">
        <f t="shared" si="266"/>
        <v>5600.3274196538596</v>
      </c>
      <c r="H279" s="16">
        <f t="shared" si="267"/>
        <v>5608.9315014614685</v>
      </c>
      <c r="I279" s="16">
        <f t="shared" si="268"/>
        <v>7953.4739581018748</v>
      </c>
      <c r="J279" s="16">
        <f t="shared" si="229"/>
        <v>25403.704045114573</v>
      </c>
      <c r="AM279">
        <v>57</v>
      </c>
      <c r="AN279">
        <f t="shared" ref="AN279:AU279" si="288">IF(AN278+AE154/B$74*B$68-AN278/B$74&lt;0,0,AN278+AE154/B$74*B$68-AN278/B$74)</f>
        <v>350.66835687384946</v>
      </c>
      <c r="AO279">
        <f t="shared" si="288"/>
        <v>463.24736234408635</v>
      </c>
      <c r="AP279">
        <f t="shared" si="288"/>
        <v>492.14562642554472</v>
      </c>
      <c r="AQ279">
        <f t="shared" si="288"/>
        <v>1606.6199451868888</v>
      </c>
      <c r="AR279">
        <f t="shared" si="288"/>
        <v>4068.3522192174232</v>
      </c>
      <c r="AS279">
        <f t="shared" si="288"/>
        <v>6607.689596240145</v>
      </c>
      <c r="AT279">
        <f t="shared" si="288"/>
        <v>6570.7202368424632</v>
      </c>
      <c r="AU279">
        <f t="shared" si="288"/>
        <v>10427.326459138047</v>
      </c>
    </row>
    <row r="280" spans="1:47" hidden="1" x14ac:dyDescent="0.4">
      <c r="A280" s="9">
        <v>52</v>
      </c>
      <c r="B280" s="16">
        <f t="shared" si="261"/>
        <v>360.90354306376764</v>
      </c>
      <c r="C280" s="16">
        <f t="shared" si="262"/>
        <v>476.76846543947039</v>
      </c>
      <c r="D280" s="16">
        <f t="shared" si="263"/>
        <v>506.51020201464337</v>
      </c>
      <c r="E280" s="16">
        <f t="shared" si="264"/>
        <v>1653.5134100607092</v>
      </c>
      <c r="F280" s="16">
        <f t="shared" si="265"/>
        <v>4187.0978705817906</v>
      </c>
      <c r="G280" s="16">
        <f t="shared" si="266"/>
        <v>6447.2650837061774</v>
      </c>
      <c r="H280" s="16">
        <f t="shared" si="267"/>
        <v>6457.1707126849324</v>
      </c>
      <c r="I280" s="16">
        <f t="shared" si="268"/>
        <v>9156.284927482975</v>
      </c>
      <c r="J280" s="16">
        <f t="shared" si="229"/>
        <v>29245.514215034465</v>
      </c>
      <c r="AM280">
        <v>58</v>
      </c>
      <c r="AN280">
        <f t="shared" ref="AN280:AU280" si="289">IF(AN279+AE155/B$74*B$68-AN279/B$74&lt;0,0,AN279+AE155/B$74*B$68-AN279/B$74)</f>
        <v>403.69994646867195</v>
      </c>
      <c r="AO280">
        <f t="shared" si="289"/>
        <v>533.30427942586709</v>
      </c>
      <c r="AP280">
        <f t="shared" si="289"/>
        <v>566.57282913683855</v>
      </c>
      <c r="AQ280">
        <f t="shared" si="289"/>
        <v>1849.5891435701287</v>
      </c>
      <c r="AR280">
        <f t="shared" si="289"/>
        <v>4683.6092875771401</v>
      </c>
      <c r="AS280">
        <f t="shared" si="289"/>
        <v>7606.9707556331978</v>
      </c>
      <c r="AT280">
        <f t="shared" si="289"/>
        <v>7564.4105266750212</v>
      </c>
      <c r="AU280">
        <f t="shared" si="289"/>
        <v>12004.251915782108</v>
      </c>
    </row>
    <row r="281" spans="1:47" hidden="1" x14ac:dyDescent="0.4">
      <c r="A281" s="9">
        <v>53</v>
      </c>
      <c r="B281" s="16">
        <f t="shared" si="261"/>
        <v>415.48300051576615</v>
      </c>
      <c r="C281" s="16">
        <f t="shared" si="262"/>
        <v>548.87017980061319</v>
      </c>
      <c r="D281" s="16">
        <f t="shared" si="263"/>
        <v>583.10976040406263</v>
      </c>
      <c r="E281" s="16">
        <f t="shared" si="264"/>
        <v>1903.5743101133626</v>
      </c>
      <c r="F281" s="16">
        <f t="shared" si="265"/>
        <v>4820.3128513346765</v>
      </c>
      <c r="G281" s="16">
        <f t="shared" si="266"/>
        <v>7422.2851846221711</v>
      </c>
      <c r="H281" s="16">
        <f t="shared" si="267"/>
        <v>7433.6891074628275</v>
      </c>
      <c r="I281" s="16">
        <f t="shared" si="268"/>
        <v>10540.995829827549</v>
      </c>
      <c r="J281" s="16">
        <f t="shared" si="229"/>
        <v>33668.320224081028</v>
      </c>
      <c r="AM281">
        <v>59</v>
      </c>
      <c r="AN281">
        <f t="shared" ref="AN281:AU281" si="290">IF(AN280+AE156/B$74*B$68-AN280/B$74&lt;0,0,AN280+AE156/B$74*B$68-AN280/B$74)</f>
        <v>464.75150547086196</v>
      </c>
      <c r="AO281">
        <f t="shared" si="290"/>
        <v>613.95590686921003</v>
      </c>
      <c r="AP281">
        <f t="shared" si="290"/>
        <v>652.25566067957118</v>
      </c>
      <c r="AQ281">
        <f t="shared" si="290"/>
        <v>2129.3025835055109</v>
      </c>
      <c r="AR281">
        <f t="shared" si="290"/>
        <v>5391.9117068986416</v>
      </c>
      <c r="AS281">
        <f t="shared" si="290"/>
        <v>8757.3732450636289</v>
      </c>
      <c r="AT281">
        <f t="shared" si="290"/>
        <v>8708.3766370633875</v>
      </c>
      <c r="AU281">
        <f t="shared" si="290"/>
        <v>13819.655786345227</v>
      </c>
    </row>
    <row r="282" spans="1:47" hidden="1" x14ac:dyDescent="0.4">
      <c r="A282" s="9">
        <v>54</v>
      </c>
      <c r="B282" s="16">
        <f t="shared" si="261"/>
        <v>478.31651141942712</v>
      </c>
      <c r="C282" s="16">
        <f t="shared" si="262"/>
        <v>631.87583920035922</v>
      </c>
      <c r="D282" s="16">
        <f t="shared" si="263"/>
        <v>671.2934729576391</v>
      </c>
      <c r="E282" s="16">
        <f t="shared" si="264"/>
        <v>2191.4519297078086</v>
      </c>
      <c r="F282" s="16">
        <f t="shared" si="265"/>
        <v>5549.2889580042956</v>
      </c>
      <c r="G282" s="16">
        <f t="shared" si="266"/>
        <v>8544.757629043097</v>
      </c>
      <c r="H282" s="16">
        <f t="shared" si="267"/>
        <v>8557.8863675120465</v>
      </c>
      <c r="I282" s="16">
        <f t="shared" si="268"/>
        <v>12135.115613676015</v>
      </c>
      <c r="J282" s="16">
        <f t="shared" si="229"/>
        <v>38759.986321520686</v>
      </c>
      <c r="AM282">
        <v>60</v>
      </c>
      <c r="AN282">
        <f t="shared" ref="AN282:AU282" si="291">IF(AN281+AE157/B$74*B$68-AN281/B$74&lt;0,0,AN281+AE157/B$74*B$68-AN281/B$74)</f>
        <v>535.03589417404703</v>
      </c>
      <c r="AO282">
        <f t="shared" si="291"/>
        <v>706.80448314502689</v>
      </c>
      <c r="AP282">
        <f t="shared" si="291"/>
        <v>750.89631025123776</v>
      </c>
      <c r="AQ282">
        <f t="shared" si="291"/>
        <v>2451.3170981097687</v>
      </c>
      <c r="AR282">
        <f t="shared" si="291"/>
        <v>6207.3307293221806</v>
      </c>
      <c r="AS282">
        <f t="shared" si="291"/>
        <v>10081.751149171121</v>
      </c>
      <c r="AT282">
        <f t="shared" si="291"/>
        <v>10025.344786732094</v>
      </c>
      <c r="AU282">
        <f t="shared" si="291"/>
        <v>15909.603186657885</v>
      </c>
    </row>
    <row r="283" spans="1:47" hidden="1" x14ac:dyDescent="0.4">
      <c r="A283" s="9">
        <v>55</v>
      </c>
      <c r="B283" s="16">
        <f t="shared" si="261"/>
        <v>550.65233662995615</v>
      </c>
      <c r="C283" s="16">
        <f t="shared" si="262"/>
        <v>727.43444771152076</v>
      </c>
      <c r="D283" s="16">
        <f t="shared" si="263"/>
        <v>772.81321180322675</v>
      </c>
      <c r="E283" s="16">
        <f t="shared" si="264"/>
        <v>2522.8652929517484</v>
      </c>
      <c r="F283" s="16">
        <f t="shared" si="265"/>
        <v>6388.5081497434785</v>
      </c>
      <c r="G283" s="16">
        <f t="shared" si="266"/>
        <v>9836.9816367947915</v>
      </c>
      <c r="H283" s="16">
        <f t="shared" si="267"/>
        <v>9852.0959855199271</v>
      </c>
      <c r="I283" s="16">
        <f t="shared" si="268"/>
        <v>13970.313370110325</v>
      </c>
      <c r="J283" s="16">
        <f t="shared" si="229"/>
        <v>44621.664431264973</v>
      </c>
    </row>
    <row r="284" spans="1:47" hidden="1" x14ac:dyDescent="0.4">
      <c r="A284" s="9">
        <v>56</v>
      </c>
      <c r="B284" s="16">
        <f t="shared" si="261"/>
        <v>633.92751153464133</v>
      </c>
      <c r="C284" s="16">
        <f t="shared" si="262"/>
        <v>837.44438834957964</v>
      </c>
      <c r="D284" s="16">
        <f t="shared" si="263"/>
        <v>889.68578475085246</v>
      </c>
      <c r="E284" s="16">
        <f t="shared" si="264"/>
        <v>2904.3983121654674</v>
      </c>
      <c r="F284" s="16">
        <f t="shared" si="265"/>
        <v>7354.6424928860306</v>
      </c>
      <c r="G284" s="16">
        <f t="shared" si="266"/>
        <v>11324.62874066093</v>
      </c>
      <c r="H284" s="16">
        <f t="shared" si="267"/>
        <v>11342.028946341201</v>
      </c>
      <c r="I284" s="16">
        <f t="shared" si="268"/>
        <v>16083.047477406439</v>
      </c>
      <c r="J284" s="16">
        <f t="shared" si="229"/>
        <v>51369.803654095143</v>
      </c>
    </row>
    <row r="285" spans="1:47" hidden="1" x14ac:dyDescent="0.4">
      <c r="A285" s="9">
        <v>57</v>
      </c>
      <c r="B285" s="16">
        <f t="shared" si="261"/>
        <v>729.79639443490601</v>
      </c>
      <c r="C285" s="16">
        <f t="shared" si="262"/>
        <v>964.09113666282485</v>
      </c>
      <c r="D285" s="16">
        <f t="shared" si="263"/>
        <v>1024.2330015293574</v>
      </c>
      <c r="E285" s="16">
        <f t="shared" si="264"/>
        <v>3343.6305849700557</v>
      </c>
      <c r="F285" s="16">
        <f t="shared" si="265"/>
        <v>8466.8853709666946</v>
      </c>
      <c r="G285" s="16">
        <f t="shared" si="266"/>
        <v>13037.252781127663</v>
      </c>
      <c r="H285" s="16">
        <f t="shared" si="267"/>
        <v>13057.284505927862</v>
      </c>
      <c r="I285" s="16">
        <f t="shared" si="268"/>
        <v>18515.289890282336</v>
      </c>
      <c r="J285" s="16">
        <f t="shared" si="229"/>
        <v>59138.463665901698</v>
      </c>
    </row>
    <row r="286" spans="1:47" hidden="1" x14ac:dyDescent="0.4">
      <c r="A286" s="9">
        <v>58</v>
      </c>
      <c r="B286" s="16">
        <f t="shared" si="261"/>
        <v>840.16353230071218</v>
      </c>
      <c r="C286" s="16">
        <f t="shared" si="262"/>
        <v>1109.8906777494294</v>
      </c>
      <c r="D286" s="16">
        <f t="shared" si="263"/>
        <v>1179.1277992407508</v>
      </c>
      <c r="E286" s="16">
        <f t="shared" si="264"/>
        <v>3849.2879718217137</v>
      </c>
      <c r="F286" s="16">
        <f t="shared" si="265"/>
        <v>9747.3327836385979</v>
      </c>
      <c r="G286" s="16">
        <f t="shared" si="266"/>
        <v>15008.877027726609</v>
      </c>
      <c r="H286" s="16">
        <f t="shared" si="267"/>
        <v>15031.938215227492</v>
      </c>
      <c r="I286" s="16">
        <f t="shared" si="268"/>
        <v>21315.359962607625</v>
      </c>
      <c r="J286" s="16">
        <f t="shared" si="229"/>
        <v>68081.977970312932</v>
      </c>
    </row>
    <row r="287" spans="1:47" hidden="1" x14ac:dyDescent="0.4">
      <c r="A287" s="9">
        <v>59</v>
      </c>
      <c r="B287" s="16">
        <f t="shared" si="261"/>
        <v>967.22149681388407</v>
      </c>
      <c r="C287" s="16">
        <f t="shared" si="262"/>
        <v>1277.7394892311841</v>
      </c>
      <c r="D287" s="16">
        <f t="shared" si="263"/>
        <v>1357.447343368266</v>
      </c>
      <c r="E287" s="16">
        <f t="shared" si="264"/>
        <v>4431.4159453906141</v>
      </c>
      <c r="F287" s="16">
        <f t="shared" si="265"/>
        <v>11221.422309436239</v>
      </c>
      <c r="G287" s="16">
        <f t="shared" si="266"/>
        <v>17278.670090815962</v>
      </c>
      <c r="H287" s="16">
        <f t="shared" si="267"/>
        <v>17305.218870843091</v>
      </c>
      <c r="I287" s="16">
        <f t="shared" si="268"/>
        <v>24538.884368450388</v>
      </c>
      <c r="J287" s="16">
        <f t="shared" si="229"/>
        <v>78378.019914349628</v>
      </c>
    </row>
    <row r="288" spans="1:47" hidden="1" x14ac:dyDescent="0.4">
      <c r="A288" s="9">
        <v>60</v>
      </c>
      <c r="B288" s="16">
        <f t="shared" si="261"/>
        <v>1113.4944423574702</v>
      </c>
      <c r="C288" s="16">
        <f t="shared" si="262"/>
        <v>1470.9720831539453</v>
      </c>
      <c r="D288" s="16">
        <f t="shared" si="263"/>
        <v>1562.7341592515563</v>
      </c>
      <c r="E288" s="16">
        <f t="shared" si="264"/>
        <v>5101.5791555718588</v>
      </c>
      <c r="F288" s="16">
        <f t="shared" si="265"/>
        <v>12918.438452891118</v>
      </c>
      <c r="G288" s="16">
        <f t="shared" si="266"/>
        <v>19891.724051567158</v>
      </c>
      <c r="H288" s="16">
        <f t="shared" si="267"/>
        <v>19922.28784087838</v>
      </c>
      <c r="I288" s="16">
        <f t="shared" si="268"/>
        <v>28249.902191426387</v>
      </c>
      <c r="J288" s="16">
        <f t="shared" si="229"/>
        <v>90231.132377097878</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13715</v>
      </c>
      <c r="H293" s="16">
        <f t="shared" si="292"/>
        <v>0</v>
      </c>
      <c r="I293" s="16">
        <f t="shared" si="292"/>
        <v>0</v>
      </c>
      <c r="J293" s="16">
        <f>SUM(B293:I293)</f>
        <v>13715</v>
      </c>
      <c r="L293" s="9">
        <v>0</v>
      </c>
      <c r="M293" s="9">
        <f>M98</f>
        <v>202.42857142857142</v>
      </c>
      <c r="N293" s="9">
        <f t="shared" ref="N293:T293" si="293">N98</f>
        <v>389</v>
      </c>
      <c r="O293" s="9">
        <f t="shared" si="293"/>
        <v>492.42857142857144</v>
      </c>
      <c r="P293" s="9">
        <f t="shared" si="293"/>
        <v>271.57142857142856</v>
      </c>
      <c r="Q293" s="9">
        <f t="shared" si="293"/>
        <v>284.71428571428572</v>
      </c>
      <c r="R293" s="9">
        <f t="shared" si="293"/>
        <v>191.57142857142858</v>
      </c>
      <c r="S293" s="9">
        <f t="shared" si="293"/>
        <v>94.428571428571431</v>
      </c>
      <c r="T293" s="9">
        <f t="shared" si="293"/>
        <v>121.14285714285714</v>
      </c>
      <c r="V293">
        <v>0</v>
      </c>
      <c r="W293">
        <v>0</v>
      </c>
      <c r="X293">
        <v>0</v>
      </c>
      <c r="Y293">
        <v>0</v>
      </c>
      <c r="Z293">
        <v>0</v>
      </c>
      <c r="AA293">
        <f>($B$29-$B$28-$B$27)/30*8</f>
        <v>3626.6666666666665</v>
      </c>
      <c r="AB293">
        <v>0</v>
      </c>
      <c r="AC293">
        <v>0</v>
      </c>
      <c r="AE293">
        <v>0</v>
      </c>
      <c r="AF293">
        <v>0</v>
      </c>
      <c r="AG293">
        <v>0</v>
      </c>
      <c r="AH293">
        <v>0</v>
      </c>
      <c r="AI293">
        <v>0</v>
      </c>
      <c r="AJ293">
        <f>($B$29-$B$28-$B$27)/30*7</f>
        <v>3173.333333333333</v>
      </c>
      <c r="AK293">
        <v>0</v>
      </c>
      <c r="AL293">
        <v>0</v>
      </c>
      <c r="AN293">
        <v>0</v>
      </c>
      <c r="AO293">
        <v>0</v>
      </c>
      <c r="AP293">
        <v>0</v>
      </c>
      <c r="AQ293">
        <v>0</v>
      </c>
      <c r="AR293">
        <v>0</v>
      </c>
      <c r="AS293">
        <f>($B$29-$B$28-$B$27)/30*6</f>
        <v>2720</v>
      </c>
      <c r="AT293">
        <v>0</v>
      </c>
      <c r="AU293">
        <v>0</v>
      </c>
      <c r="AW293">
        <v>0</v>
      </c>
      <c r="AX293">
        <v>0</v>
      </c>
      <c r="AY293">
        <v>0</v>
      </c>
      <c r="AZ293">
        <v>0</v>
      </c>
      <c r="BA293">
        <v>0</v>
      </c>
      <c r="BB293">
        <f>($B$29-$B$28-$B$27)/30*5</f>
        <v>2266.6666666666665</v>
      </c>
      <c r="BC293">
        <v>0</v>
      </c>
      <c r="BD293">
        <v>0</v>
      </c>
      <c r="BF293">
        <v>0</v>
      </c>
      <c r="BG293">
        <v>0</v>
      </c>
      <c r="BH293">
        <v>0</v>
      </c>
      <c r="BI293">
        <v>0</v>
      </c>
      <c r="BJ293">
        <v>0</v>
      </c>
      <c r="BK293">
        <f>($B$29-$B$28-$B$27)/30*4</f>
        <v>1813.3333333333333</v>
      </c>
      <c r="BL293">
        <v>0</v>
      </c>
      <c r="BM293">
        <v>0</v>
      </c>
    </row>
    <row r="294" spans="1:65" hidden="1" x14ac:dyDescent="0.4">
      <c r="A294" s="9">
        <v>1</v>
      </c>
      <c r="B294" s="16">
        <f t="shared" ref="B294:I294" si="294">V294+AE294+AN294+AW294+BF294+B164</f>
        <v>202.42857142857142</v>
      </c>
      <c r="C294" s="16">
        <f t="shared" si="294"/>
        <v>389</v>
      </c>
      <c r="D294" s="16">
        <f t="shared" si="294"/>
        <v>492.42857142857144</v>
      </c>
      <c r="E294" s="16">
        <f t="shared" si="294"/>
        <v>271.57142857142856</v>
      </c>
      <c r="F294" s="16">
        <f t="shared" si="294"/>
        <v>284.71428571428572</v>
      </c>
      <c r="G294" s="16">
        <f t="shared" si="294"/>
        <v>12992.371428571427</v>
      </c>
      <c r="H294" s="16">
        <f t="shared" si="294"/>
        <v>94.428571428571431</v>
      </c>
      <c r="I294" s="16">
        <f t="shared" si="294"/>
        <v>121.14285714285715</v>
      </c>
      <c r="J294" s="16">
        <f t="shared" ref="J294:J353" si="295">SUM(B294:I294)</f>
        <v>14848.085714285711</v>
      </c>
      <c r="L294" s="9">
        <v>1</v>
      </c>
      <c r="M294" s="9">
        <f t="shared" ref="M294:T294" si="296">M99</f>
        <v>233.04185235616632</v>
      </c>
      <c r="N294" s="9">
        <f t="shared" si="296"/>
        <v>447.82848550870915</v>
      </c>
      <c r="O294" s="9">
        <f t="shared" si="296"/>
        <v>566.89856391792898</v>
      </c>
      <c r="P294" s="9">
        <f t="shared" si="296"/>
        <v>312.64118654133534</v>
      </c>
      <c r="Q294" s="9">
        <f t="shared" si="296"/>
        <v>327.77163849388813</v>
      </c>
      <c r="R294" s="9">
        <f t="shared" si="296"/>
        <v>220.5427833518836</v>
      </c>
      <c r="S294" s="9">
        <f t="shared" si="296"/>
        <v>108.70900805040645</v>
      </c>
      <c r="T294" s="9">
        <f t="shared" si="296"/>
        <v>139.46329625831265</v>
      </c>
      <c r="V294">
        <f>IF(V293+M293*(1-B$65)-V293/2&lt;0,0,V293+M293*(1-B$65)-V293/2)</f>
        <v>201.25650999999999</v>
      </c>
      <c r="W294">
        <f t="shared" ref="W294:AC309" si="297">IF(W293+N293*(1-C$65)-W293/2&lt;0,0,W293+N293*(1-C$65)-W293/2)</f>
        <v>387.45165851252932</v>
      </c>
      <c r="X294">
        <f t="shared" si="297"/>
        <v>489.96117640418515</v>
      </c>
      <c r="Y294">
        <f t="shared" si="297"/>
        <v>267.09650416109622</v>
      </c>
      <c r="Z294">
        <f t="shared" si="297"/>
        <v>275.64900865973607</v>
      </c>
      <c r="AA294">
        <f t="shared" si="297"/>
        <v>1996.6483388337313</v>
      </c>
      <c r="AB294">
        <f t="shared" si="297"/>
        <v>87.562128951220473</v>
      </c>
      <c r="AC294">
        <f t="shared" si="297"/>
        <v>111.27113338288768</v>
      </c>
      <c r="AE294">
        <f>IF(AE293+V293/2-AE293/2&lt;0,0,AE293+V293/2-AE293/2)</f>
        <v>0</v>
      </c>
      <c r="AF294">
        <f t="shared" ref="AF294:AL309" si="298">IF(AF293+W293/2-AF293/2&lt;0,0,AF293+W293/2-AF293/2)</f>
        <v>0</v>
      </c>
      <c r="AG294">
        <f t="shared" si="298"/>
        <v>0</v>
      </c>
      <c r="AH294">
        <f t="shared" si="298"/>
        <v>0</v>
      </c>
      <c r="AI294">
        <f t="shared" si="298"/>
        <v>0</v>
      </c>
      <c r="AJ294">
        <f t="shared" si="298"/>
        <v>3399.9999999999995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2946.6666666666661</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2493.333333333333</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2040</v>
      </c>
      <c r="BL294">
        <f t="shared" si="301"/>
        <v>0</v>
      </c>
      <c r="BM294">
        <f t="shared" si="301"/>
        <v>0</v>
      </c>
    </row>
    <row r="295" spans="1:65" hidden="1" x14ac:dyDescent="0.4">
      <c r="A295" s="9">
        <v>2</v>
      </c>
      <c r="B295" s="16">
        <f t="shared" ref="B295:I295" si="302">V295+AE295+AN295+AW295+BF295+B165</f>
        <v>435.4704237847377</v>
      </c>
      <c r="C295" s="16">
        <f t="shared" si="302"/>
        <v>836.82848550870904</v>
      </c>
      <c r="D295" s="16">
        <f t="shared" si="302"/>
        <v>1059.3271353465004</v>
      </c>
      <c r="E295" s="16">
        <f t="shared" si="302"/>
        <v>584.21261511276384</v>
      </c>
      <c r="F295" s="16">
        <f t="shared" si="302"/>
        <v>612.48592420817386</v>
      </c>
      <c r="G295" s="16">
        <f t="shared" si="302"/>
        <v>12185.004878589978</v>
      </c>
      <c r="H295" s="16">
        <f t="shared" si="302"/>
        <v>203.1375794789779</v>
      </c>
      <c r="I295" s="16">
        <f t="shared" si="302"/>
        <v>260.60615340116976</v>
      </c>
      <c r="J295" s="16">
        <f t="shared" si="295"/>
        <v>16177.073195431012</v>
      </c>
      <c r="L295" s="9">
        <v>2</v>
      </c>
      <c r="M295" s="9">
        <f t="shared" ref="M295:T295" si="303">M100</f>
        <v>268.28478097893617</v>
      </c>
      <c r="N295" s="9">
        <f t="shared" si="303"/>
        <v>515.55360522628314</v>
      </c>
      <c r="O295" s="9">
        <f t="shared" si="303"/>
        <v>652.63065634043267</v>
      </c>
      <c r="P295" s="9">
        <f t="shared" si="303"/>
        <v>359.92192564640629</v>
      </c>
      <c r="Q295" s="9">
        <f t="shared" si="303"/>
        <v>377.34055645096669</v>
      </c>
      <c r="R295" s="9">
        <f t="shared" si="303"/>
        <v>253.89547727082106</v>
      </c>
      <c r="S295" s="9">
        <f t="shared" si="303"/>
        <v>125.14907567189613</v>
      </c>
      <c r="T295" s="9">
        <f t="shared" si="303"/>
        <v>160.55433611160046</v>
      </c>
      <c r="V295">
        <f t="shared" ref="V295:V353" si="304">IF(V294+M294*(1-B$65)-V294/2&lt;0,0,V294+M294*(1-B$65)-V294/2)</f>
        <v>332.32079503102409</v>
      </c>
      <c r="W295">
        <f t="shared" si="297"/>
        <v>639.77181753262334</v>
      </c>
      <c r="X295">
        <f t="shared" si="297"/>
        <v>809.03861284772688</v>
      </c>
      <c r="Y295">
        <f t="shared" si="297"/>
        <v>441.0377712145696</v>
      </c>
      <c r="Z295">
        <f t="shared" si="297"/>
        <v>455.15992355883117</v>
      </c>
      <c r="AA295">
        <f t="shared" si="297"/>
        <v>1209.3619105075186</v>
      </c>
      <c r="AB295">
        <f t="shared" si="297"/>
        <v>144.58521767906362</v>
      </c>
      <c r="AC295">
        <f t="shared" si="297"/>
        <v>183.73423801199951</v>
      </c>
      <c r="AE295">
        <f t="shared" ref="AE295:AE353" si="305">IF(AE294+V294/2-AE294/2&lt;0,0,AE294+V294/2-AE294/2)</f>
        <v>100.628255</v>
      </c>
      <c r="AF295">
        <f t="shared" si="298"/>
        <v>193.72582925626466</v>
      </c>
      <c r="AG295">
        <f t="shared" si="298"/>
        <v>244.98058820209258</v>
      </c>
      <c r="AH295">
        <f t="shared" si="298"/>
        <v>133.54825208054811</v>
      </c>
      <c r="AI295">
        <f t="shared" si="298"/>
        <v>137.82450432986803</v>
      </c>
      <c r="AJ295">
        <f t="shared" si="298"/>
        <v>2698.3241694168655</v>
      </c>
      <c r="AK295">
        <f t="shared" si="298"/>
        <v>43.781064475610236</v>
      </c>
      <c r="AL295">
        <f t="shared" si="298"/>
        <v>55.635566691443842</v>
      </c>
      <c r="AN295">
        <f t="shared" ref="AN295:AN353" si="306">IF(AN294+AE294/2-AN294/2&lt;0,0,AN294+AE294/2-AN294/2)</f>
        <v>0</v>
      </c>
      <c r="AO295">
        <f t="shared" si="299"/>
        <v>0</v>
      </c>
      <c r="AP295">
        <f t="shared" si="299"/>
        <v>0</v>
      </c>
      <c r="AQ295">
        <f t="shared" si="299"/>
        <v>0</v>
      </c>
      <c r="AR295">
        <f t="shared" si="299"/>
        <v>0</v>
      </c>
      <c r="AS295">
        <f t="shared" si="299"/>
        <v>3173.333333333333</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2719.9999999999995</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2266.6666666666665</v>
      </c>
      <c r="BL295">
        <f t="shared" si="301"/>
        <v>0</v>
      </c>
      <c r="BM295">
        <f t="shared" si="301"/>
        <v>0</v>
      </c>
    </row>
    <row r="296" spans="1:65" hidden="1" x14ac:dyDescent="0.4">
      <c r="A296" s="9">
        <v>3</v>
      </c>
      <c r="B296" s="16">
        <f t="shared" ref="B296:I296" si="309">V296+AE296+AN296+AW296+BF296+B166</f>
        <v>703.75520476367399</v>
      </c>
      <c r="C296" s="16">
        <f t="shared" si="309"/>
        <v>1352.3820907349923</v>
      </c>
      <c r="D296" s="16">
        <f t="shared" si="309"/>
        <v>1711.9577916869332</v>
      </c>
      <c r="E296" s="16">
        <f t="shared" si="309"/>
        <v>944.13454075917014</v>
      </c>
      <c r="F296" s="16">
        <f t="shared" si="309"/>
        <v>989.82648065914043</v>
      </c>
      <c r="G296" s="16">
        <f t="shared" si="309"/>
        <v>11297.127889194131</v>
      </c>
      <c r="H296" s="16">
        <f t="shared" si="309"/>
        <v>328.28665515087403</v>
      </c>
      <c r="I296" s="16">
        <f t="shared" si="309"/>
        <v>421.16048951277025</v>
      </c>
      <c r="J296" s="16">
        <f t="shared" si="295"/>
        <v>17748.631142461687</v>
      </c>
      <c r="L296" s="9">
        <v>3</v>
      </c>
      <c r="M296" s="9">
        <f t="shared" ref="M296:T296" si="310">M101</f>
        <v>308.85749910239775</v>
      </c>
      <c r="N296" s="9">
        <f t="shared" si="310"/>
        <v>593.5207974988208</v>
      </c>
      <c r="O296" s="9">
        <f t="shared" si="310"/>
        <v>751.32801651797126</v>
      </c>
      <c r="P296" s="9">
        <f t="shared" si="310"/>
        <v>414.35293281133255</v>
      </c>
      <c r="Q296" s="9">
        <f t="shared" si="310"/>
        <v>434.40578384691514</v>
      </c>
      <c r="R296" s="9">
        <f t="shared" si="310"/>
        <v>292.29210042082951</v>
      </c>
      <c r="S296" s="9">
        <f t="shared" si="310"/>
        <v>144.07537537521873</v>
      </c>
      <c r="T296" s="9">
        <f t="shared" si="310"/>
        <v>184.83497476276168</v>
      </c>
      <c r="V296">
        <f t="shared" si="304"/>
        <v>432.89180961258023</v>
      </c>
      <c r="W296">
        <f t="shared" si="297"/>
        <v>833.38744963273132</v>
      </c>
      <c r="X296">
        <f t="shared" si="297"/>
        <v>1053.8798486246051</v>
      </c>
      <c r="Y296">
        <f t="shared" si="297"/>
        <v>574.51005697898177</v>
      </c>
      <c r="Z296">
        <f t="shared" si="297"/>
        <v>592.90602910994983</v>
      </c>
      <c r="AA296">
        <f t="shared" si="297"/>
        <v>847.63394234323505</v>
      </c>
      <c r="AB296">
        <f t="shared" si="297"/>
        <v>188.34137815081823</v>
      </c>
      <c r="AC296">
        <f t="shared" si="297"/>
        <v>239.33815749741967</v>
      </c>
      <c r="AE296">
        <f t="shared" si="305"/>
        <v>216.47452501551203</v>
      </c>
      <c r="AF296">
        <f t="shared" si="298"/>
        <v>416.748823394444</v>
      </c>
      <c r="AG296">
        <f t="shared" si="298"/>
        <v>527.00960052490973</v>
      </c>
      <c r="AH296">
        <f t="shared" si="298"/>
        <v>287.29301164755884</v>
      </c>
      <c r="AI296">
        <f t="shared" si="298"/>
        <v>296.4922139443496</v>
      </c>
      <c r="AJ296">
        <f t="shared" si="298"/>
        <v>1953.8430399621921</v>
      </c>
      <c r="AK296">
        <f t="shared" si="298"/>
        <v>94.183141077336927</v>
      </c>
      <c r="AL296">
        <f t="shared" si="298"/>
        <v>119.68490235172169</v>
      </c>
      <c r="AN296">
        <f t="shared" si="306"/>
        <v>50.314127499999998</v>
      </c>
      <c r="AO296">
        <f t="shared" si="299"/>
        <v>96.86291462813233</v>
      </c>
      <c r="AP296">
        <f t="shared" si="299"/>
        <v>122.49029410104629</v>
      </c>
      <c r="AQ296">
        <f t="shared" si="299"/>
        <v>66.774126040274055</v>
      </c>
      <c r="AR296">
        <f t="shared" si="299"/>
        <v>68.912252164934017</v>
      </c>
      <c r="AS296">
        <f t="shared" si="299"/>
        <v>2935.8287513750997</v>
      </c>
      <c r="AT296">
        <f t="shared" si="299"/>
        <v>21.890532237805118</v>
      </c>
      <c r="AU296">
        <f t="shared" si="299"/>
        <v>27.817783345721921</v>
      </c>
      <c r="AW296">
        <f t="shared" si="307"/>
        <v>0</v>
      </c>
      <c r="AX296">
        <f t="shared" si="300"/>
        <v>0</v>
      </c>
      <c r="AY296">
        <f t="shared" si="300"/>
        <v>0</v>
      </c>
      <c r="AZ296">
        <f t="shared" si="300"/>
        <v>0</v>
      </c>
      <c r="BA296">
        <f t="shared" si="300"/>
        <v>0</v>
      </c>
      <c r="BB296">
        <f t="shared" si="300"/>
        <v>2946.6666666666661</v>
      </c>
      <c r="BC296">
        <f t="shared" si="300"/>
        <v>0</v>
      </c>
      <c r="BD296">
        <f t="shared" si="300"/>
        <v>0</v>
      </c>
      <c r="BF296">
        <f t="shared" si="308"/>
        <v>0</v>
      </c>
      <c r="BG296">
        <f t="shared" si="301"/>
        <v>0</v>
      </c>
      <c r="BH296">
        <f t="shared" si="301"/>
        <v>0</v>
      </c>
      <c r="BI296">
        <f t="shared" si="301"/>
        <v>0</v>
      </c>
      <c r="BJ296">
        <f t="shared" si="301"/>
        <v>0</v>
      </c>
      <c r="BK296">
        <f t="shared" si="301"/>
        <v>2493.333333333333</v>
      </c>
      <c r="BL296">
        <f t="shared" si="301"/>
        <v>0</v>
      </c>
      <c r="BM296">
        <f t="shared" si="301"/>
        <v>0</v>
      </c>
    </row>
    <row r="297" spans="1:65" hidden="1" x14ac:dyDescent="0.4">
      <c r="A297" s="9">
        <v>4</v>
      </c>
      <c r="B297" s="16">
        <f t="shared" ref="B297:I297" si="311">V297+AE297+AN297+AW297+BF297+B167</f>
        <v>1012.573635151786</v>
      </c>
      <c r="C297" s="16">
        <f t="shared" si="311"/>
        <v>1945.8512768508974</v>
      </c>
      <c r="D297" s="16">
        <f t="shared" si="311"/>
        <v>2463.2005155373945</v>
      </c>
      <c r="E297" s="16">
        <f t="shared" si="311"/>
        <v>1358.3416241823138</v>
      </c>
      <c r="F297" s="16">
        <f t="shared" si="311"/>
        <v>1423.9468761543383</v>
      </c>
      <c r="G297" s="16">
        <f t="shared" si="311"/>
        <v>10333.950952438156</v>
      </c>
      <c r="H297" s="16">
        <f t="shared" si="311"/>
        <v>472.26731385901223</v>
      </c>
      <c r="I297" s="16">
        <f t="shared" si="311"/>
        <v>605.93394588038052</v>
      </c>
      <c r="J297" s="16">
        <f t="shared" si="295"/>
        <v>19616.066140054274</v>
      </c>
      <c r="L297" s="9">
        <v>4</v>
      </c>
      <c r="M297" s="9">
        <f t="shared" ref="M297:T297" si="312">M102</f>
        <v>355.56603100522955</v>
      </c>
      <c r="N297" s="9">
        <f t="shared" si="312"/>
        <v>683.27897136714182</v>
      </c>
      <c r="O297" s="9">
        <f t="shared" si="312"/>
        <v>864.95138241003986</v>
      </c>
      <c r="P297" s="9">
        <f t="shared" si="312"/>
        <v>477.01554335987402</v>
      </c>
      <c r="Q297" s="9">
        <f t="shared" si="312"/>
        <v>500.10098785703775</v>
      </c>
      <c r="R297" s="9">
        <f t="shared" si="312"/>
        <v>336.49544642061596</v>
      </c>
      <c r="S297" s="9">
        <f t="shared" si="312"/>
        <v>165.8639001372313</v>
      </c>
      <c r="T297" s="9">
        <f t="shared" si="312"/>
        <v>212.78757536516207</v>
      </c>
      <c r="V297">
        <f t="shared" si="304"/>
        <v>523.51511898888498</v>
      </c>
      <c r="W297">
        <f t="shared" si="297"/>
        <v>1007.8521241803687</v>
      </c>
      <c r="X297">
        <f t="shared" si="297"/>
        <v>1274.5032871988642</v>
      </c>
      <c r="Y297">
        <f t="shared" si="297"/>
        <v>694.78029882070166</v>
      </c>
      <c r="Z297">
        <f t="shared" si="297"/>
        <v>717.02735761277927</v>
      </c>
      <c r="AA297">
        <f t="shared" si="297"/>
        <v>703.51174818472009</v>
      </c>
      <c r="AB297">
        <f t="shared" si="297"/>
        <v>227.76951839629075</v>
      </c>
      <c r="AC297">
        <f t="shared" si="297"/>
        <v>289.44216827058426</v>
      </c>
      <c r="AE297">
        <f t="shared" si="305"/>
        <v>324.68316731404616</v>
      </c>
      <c r="AF297">
        <f t="shared" si="298"/>
        <v>625.06813651358766</v>
      </c>
      <c r="AG297">
        <f t="shared" si="298"/>
        <v>790.4447245747574</v>
      </c>
      <c r="AH297">
        <f t="shared" si="298"/>
        <v>430.9015343132703</v>
      </c>
      <c r="AI297">
        <f t="shared" si="298"/>
        <v>444.69912152714966</v>
      </c>
      <c r="AJ297">
        <f t="shared" si="298"/>
        <v>1400.7384911527133</v>
      </c>
      <c r="AK297">
        <f t="shared" si="298"/>
        <v>141.26225961407758</v>
      </c>
      <c r="AL297">
        <f t="shared" si="298"/>
        <v>179.51152992457068</v>
      </c>
      <c r="AN297">
        <f t="shared" si="306"/>
        <v>133.39432625775603</v>
      </c>
      <c r="AO297">
        <f t="shared" si="299"/>
        <v>256.80586901128817</v>
      </c>
      <c r="AP297">
        <f t="shared" si="299"/>
        <v>324.74994731297801</v>
      </c>
      <c r="AQ297">
        <f t="shared" si="299"/>
        <v>177.03356884391644</v>
      </c>
      <c r="AR297">
        <f t="shared" si="299"/>
        <v>182.70223305464179</v>
      </c>
      <c r="AS297">
        <f t="shared" si="299"/>
        <v>2444.8358956686461</v>
      </c>
      <c r="AT297">
        <f t="shared" si="299"/>
        <v>58.036836657571023</v>
      </c>
      <c r="AU297">
        <f t="shared" si="299"/>
        <v>73.751342848721805</v>
      </c>
      <c r="AW297">
        <f t="shared" si="307"/>
        <v>25.157063749999999</v>
      </c>
      <c r="AX297">
        <f t="shared" si="300"/>
        <v>48.431457314066165</v>
      </c>
      <c r="AY297">
        <f t="shared" si="300"/>
        <v>61.245147050523144</v>
      </c>
      <c r="AZ297">
        <f t="shared" si="300"/>
        <v>33.387063020137028</v>
      </c>
      <c r="BA297">
        <f t="shared" si="300"/>
        <v>34.456126082467009</v>
      </c>
      <c r="BB297">
        <f t="shared" si="300"/>
        <v>2941.2477090208831</v>
      </c>
      <c r="BC297">
        <f t="shared" si="300"/>
        <v>10.945266118902559</v>
      </c>
      <c r="BD297">
        <f t="shared" si="300"/>
        <v>13.90889167286096</v>
      </c>
      <c r="BF297">
        <f t="shared" si="308"/>
        <v>0</v>
      </c>
      <c r="BG297">
        <f t="shared" si="301"/>
        <v>0</v>
      </c>
      <c r="BH297">
        <f t="shared" si="301"/>
        <v>0</v>
      </c>
      <c r="BI297">
        <f t="shared" si="301"/>
        <v>0</v>
      </c>
      <c r="BJ297">
        <f t="shared" si="301"/>
        <v>0</v>
      </c>
      <c r="BK297">
        <f t="shared" si="301"/>
        <v>2719.9999999999995</v>
      </c>
      <c r="BL297">
        <f t="shared" si="301"/>
        <v>0</v>
      </c>
      <c r="BM297">
        <f t="shared" si="301"/>
        <v>0</v>
      </c>
    </row>
    <row r="298" spans="1:65" hidden="1" x14ac:dyDescent="0.4">
      <c r="A298" s="9">
        <v>5</v>
      </c>
      <c r="B298" s="16">
        <f t="shared" ref="B298:I298" si="313">V298+AE298+AN298+AW298+BF298+B168</f>
        <v>1368.0165516509396</v>
      </c>
      <c r="C298" s="16">
        <f t="shared" si="313"/>
        <v>2628.967608877796</v>
      </c>
      <c r="D298" s="16">
        <f t="shared" si="313"/>
        <v>3327.8831211313977</v>
      </c>
      <c r="E298" s="16">
        <f t="shared" si="313"/>
        <v>1834.897562568832</v>
      </c>
      <c r="F298" s="16">
        <f t="shared" si="313"/>
        <v>1923.1485396644157</v>
      </c>
      <c r="G298" s="16">
        <f t="shared" si="313"/>
        <v>9301.283541617373</v>
      </c>
      <c r="H298" s="16">
        <f t="shared" si="313"/>
        <v>637.81551877746665</v>
      </c>
      <c r="I298" s="16">
        <f t="shared" si="313"/>
        <v>818.50569177532577</v>
      </c>
      <c r="J298" s="16">
        <f t="shared" si="295"/>
        <v>21840.518136063547</v>
      </c>
      <c r="L298" s="9">
        <v>5</v>
      </c>
      <c r="M298" s="9">
        <f t="shared" ref="M298:T298" si="314">M103</f>
        <v>409.33829604990922</v>
      </c>
      <c r="N298" s="9">
        <f t="shared" si="314"/>
        <v>786.61127744806117</v>
      </c>
      <c r="O298" s="9">
        <f t="shared" si="314"/>
        <v>995.75801445591901</v>
      </c>
      <c r="P298" s="9">
        <f t="shared" si="314"/>
        <v>549.15462299991361</v>
      </c>
      <c r="Q298" s="9">
        <f t="shared" si="314"/>
        <v>575.7312801887573</v>
      </c>
      <c r="R298" s="9">
        <f t="shared" si="314"/>
        <v>387.38366619825564</v>
      </c>
      <c r="S298" s="9">
        <f t="shared" si="314"/>
        <v>190.94750436767114</v>
      </c>
      <c r="T298" s="9">
        <f t="shared" si="314"/>
        <v>244.96744887108187</v>
      </c>
      <c r="V298">
        <f t="shared" si="304"/>
        <v>615.26486318015179</v>
      </c>
      <c r="W298">
        <f t="shared" si="297"/>
        <v>1184.4853697583956</v>
      </c>
      <c r="X298">
        <f t="shared" si="297"/>
        <v>1497.8690436592942</v>
      </c>
      <c r="Y298">
        <f t="shared" si="297"/>
        <v>816.54548262102799</v>
      </c>
      <c r="Z298">
        <f t="shared" si="297"/>
        <v>842.69149653234535</v>
      </c>
      <c r="AA298">
        <f t="shared" si="297"/>
        <v>673.74890338406658</v>
      </c>
      <c r="AB298">
        <f t="shared" si="297"/>
        <v>267.68774480356171</v>
      </c>
      <c r="AC298">
        <f t="shared" si="297"/>
        <v>340.16896475409817</v>
      </c>
      <c r="AE298">
        <f t="shared" si="305"/>
        <v>424.09914315146557</v>
      </c>
      <c r="AF298">
        <f t="shared" si="298"/>
        <v>816.46013034697819</v>
      </c>
      <c r="AG298">
        <f t="shared" si="298"/>
        <v>1032.4740058868108</v>
      </c>
      <c r="AH298">
        <f t="shared" si="298"/>
        <v>562.84091656698604</v>
      </c>
      <c r="AI298">
        <f t="shared" si="298"/>
        <v>580.86323956996443</v>
      </c>
      <c r="AJ298">
        <f t="shared" si="298"/>
        <v>1052.1251196687167</v>
      </c>
      <c r="AK298">
        <f t="shared" si="298"/>
        <v>184.51588900518414</v>
      </c>
      <c r="AL298">
        <f t="shared" si="298"/>
        <v>234.47684909757749</v>
      </c>
      <c r="AN298">
        <f t="shared" si="306"/>
        <v>229.03874678590108</v>
      </c>
      <c r="AO298">
        <f t="shared" si="299"/>
        <v>440.93700276243783</v>
      </c>
      <c r="AP298">
        <f t="shared" si="299"/>
        <v>557.59733594386773</v>
      </c>
      <c r="AQ298">
        <f t="shared" si="299"/>
        <v>303.96755157859337</v>
      </c>
      <c r="AR298">
        <f t="shared" si="299"/>
        <v>313.70067729089578</v>
      </c>
      <c r="AS298">
        <f t="shared" si="299"/>
        <v>1922.7871934106797</v>
      </c>
      <c r="AT298">
        <f t="shared" si="299"/>
        <v>99.64954813582429</v>
      </c>
      <c r="AU298">
        <f t="shared" si="299"/>
        <v>126.63143638664623</v>
      </c>
      <c r="AW298">
        <f t="shared" si="307"/>
        <v>79.275695003878027</v>
      </c>
      <c r="AX298">
        <f t="shared" si="300"/>
        <v>152.61866316267717</v>
      </c>
      <c r="AY298">
        <f t="shared" si="300"/>
        <v>192.99754718175058</v>
      </c>
      <c r="AZ298">
        <f t="shared" si="300"/>
        <v>105.21031593202673</v>
      </c>
      <c r="BA298">
        <f t="shared" si="300"/>
        <v>108.57917956855439</v>
      </c>
      <c r="BB298">
        <f t="shared" si="300"/>
        <v>2693.0418023447646</v>
      </c>
      <c r="BC298">
        <f t="shared" si="300"/>
        <v>34.491051388236784</v>
      </c>
      <c r="BD298">
        <f t="shared" si="300"/>
        <v>43.830117260791383</v>
      </c>
      <c r="BF298">
        <f t="shared" si="308"/>
        <v>12.578531874999999</v>
      </c>
      <c r="BG298">
        <f t="shared" si="301"/>
        <v>24.215728657033083</v>
      </c>
      <c r="BH298">
        <f t="shared" si="301"/>
        <v>30.622573525261572</v>
      </c>
      <c r="BI298">
        <f t="shared" si="301"/>
        <v>16.693531510068514</v>
      </c>
      <c r="BJ298">
        <f t="shared" si="301"/>
        <v>17.228063041233504</v>
      </c>
      <c r="BK298">
        <f t="shared" si="301"/>
        <v>2830.6238545104407</v>
      </c>
      <c r="BL298">
        <f t="shared" si="301"/>
        <v>5.4726330594512795</v>
      </c>
      <c r="BM298">
        <f t="shared" si="301"/>
        <v>6.9544458364304802</v>
      </c>
    </row>
    <row r="299" spans="1:65" hidden="1" x14ac:dyDescent="0.4">
      <c r="A299" s="9">
        <v>6</v>
      </c>
      <c r="B299" s="16">
        <f t="shared" ref="B299:I299" si="315">V299+AE299+AN299+AW299+BF299+B169</f>
        <v>1770.8196654075148</v>
      </c>
      <c r="C299" s="16">
        <f t="shared" si="315"/>
        <v>3403.1461563487469</v>
      </c>
      <c r="D299" s="16">
        <f t="shared" si="315"/>
        <v>4307.792977766685</v>
      </c>
      <c r="E299" s="16">
        <f t="shared" si="315"/>
        <v>2374.787377060074</v>
      </c>
      <c r="F299" s="16">
        <f t="shared" si="315"/>
        <v>2488.4694235241718</v>
      </c>
      <c r="G299" s="16">
        <f t="shared" si="315"/>
        <v>8263.7686593644503</v>
      </c>
      <c r="H299" s="16">
        <f t="shared" si="315"/>
        <v>825.36268036504816</v>
      </c>
      <c r="I299" s="16">
        <f t="shared" si="315"/>
        <v>1059.5195792010393</v>
      </c>
      <c r="J299" s="16">
        <f t="shared" si="295"/>
        <v>24493.666519037728</v>
      </c>
      <c r="L299" s="9">
        <v>6</v>
      </c>
      <c r="M299" s="9">
        <f t="shared" ref="M299:T299" si="316">M104</f>
        <v>471.24254288109631</v>
      </c>
      <c r="N299" s="9">
        <f t="shared" si="316"/>
        <v>905.57053229726546</v>
      </c>
      <c r="O299" s="9">
        <f t="shared" si="316"/>
        <v>1146.3465386811145</v>
      </c>
      <c r="P299" s="9">
        <f t="shared" si="316"/>
        <v>632.20329852996781</v>
      </c>
      <c r="Q299" s="9">
        <f t="shared" si="316"/>
        <v>662.79914464504236</v>
      </c>
      <c r="R299" s="9">
        <f t="shared" si="316"/>
        <v>445.96771348168676</v>
      </c>
      <c r="S299" s="9">
        <f t="shared" si="316"/>
        <v>219.82450306591721</v>
      </c>
      <c r="T299" s="9">
        <f t="shared" si="316"/>
        <v>282.01388593025382</v>
      </c>
      <c r="V299">
        <f t="shared" si="304"/>
        <v>714.60065890585611</v>
      </c>
      <c r="W299">
        <f t="shared" si="297"/>
        <v>1375.7230037787108</v>
      </c>
      <c r="X299">
        <f t="shared" si="297"/>
        <v>1739.7031256117834</v>
      </c>
      <c r="Y299">
        <f t="shared" si="297"/>
        <v>948.37845426699573</v>
      </c>
      <c r="Z299">
        <f t="shared" si="297"/>
        <v>978.74579667009743</v>
      </c>
      <c r="AA299">
        <f t="shared" si="297"/>
        <v>707.56249964079007</v>
      </c>
      <c r="AB299">
        <f t="shared" si="297"/>
        <v>310.90648965214439</v>
      </c>
      <c r="AC299">
        <f t="shared" si="297"/>
        <v>395.08995377398196</v>
      </c>
      <c r="AE299">
        <f t="shared" si="305"/>
        <v>519.68200316580862</v>
      </c>
      <c r="AF299">
        <f t="shared" si="298"/>
        <v>1000.4727500526869</v>
      </c>
      <c r="AG299">
        <f t="shared" si="298"/>
        <v>1265.1715247730526</v>
      </c>
      <c r="AH299">
        <f t="shared" si="298"/>
        <v>689.69319959400696</v>
      </c>
      <c r="AI299">
        <f t="shared" si="298"/>
        <v>711.77736805115489</v>
      </c>
      <c r="AJ299">
        <f t="shared" si="298"/>
        <v>862.93701152639164</v>
      </c>
      <c r="AK299">
        <f t="shared" si="298"/>
        <v>226.10181690437292</v>
      </c>
      <c r="AL299">
        <f t="shared" si="298"/>
        <v>287.32290692583786</v>
      </c>
      <c r="AN299">
        <f t="shared" si="306"/>
        <v>326.56894496868335</v>
      </c>
      <c r="AO299">
        <f t="shared" si="299"/>
        <v>628.69856655470812</v>
      </c>
      <c r="AP299">
        <f t="shared" si="299"/>
        <v>795.03567091533932</v>
      </c>
      <c r="AQ299">
        <f t="shared" si="299"/>
        <v>433.40423407278968</v>
      </c>
      <c r="AR299">
        <f t="shared" si="299"/>
        <v>447.28195843043011</v>
      </c>
      <c r="AS299">
        <f t="shared" si="299"/>
        <v>1487.4561565396984</v>
      </c>
      <c r="AT299">
        <f t="shared" si="299"/>
        <v>142.0827185705042</v>
      </c>
      <c r="AU299">
        <f t="shared" si="299"/>
        <v>180.55414274211188</v>
      </c>
      <c r="AW299">
        <f t="shared" si="307"/>
        <v>154.15722089488958</v>
      </c>
      <c r="AX299">
        <f t="shared" si="300"/>
        <v>296.77783296255745</v>
      </c>
      <c r="AY299">
        <f t="shared" si="300"/>
        <v>375.29744156280913</v>
      </c>
      <c r="AZ299">
        <f t="shared" si="300"/>
        <v>204.58893375531002</v>
      </c>
      <c r="BA299">
        <f t="shared" si="300"/>
        <v>211.1399284297251</v>
      </c>
      <c r="BB299">
        <f t="shared" si="300"/>
        <v>2307.9144978777222</v>
      </c>
      <c r="BC299">
        <f t="shared" si="300"/>
        <v>67.070299762030544</v>
      </c>
      <c r="BD299">
        <f t="shared" si="300"/>
        <v>85.230776823718799</v>
      </c>
      <c r="BF299">
        <f t="shared" si="308"/>
        <v>45.927113439439019</v>
      </c>
      <c r="BG299">
        <f t="shared" si="301"/>
        <v>88.417195909855124</v>
      </c>
      <c r="BH299">
        <f t="shared" si="301"/>
        <v>111.81006035350607</v>
      </c>
      <c r="BI299">
        <f t="shared" si="301"/>
        <v>60.951923721047621</v>
      </c>
      <c r="BJ299">
        <f t="shared" si="301"/>
        <v>62.90362130489396</v>
      </c>
      <c r="BK299">
        <f t="shared" si="301"/>
        <v>2761.8328284276022</v>
      </c>
      <c r="BL299">
        <f t="shared" si="301"/>
        <v>19.981842223844033</v>
      </c>
      <c r="BM299">
        <f t="shared" si="301"/>
        <v>25.392281548610931</v>
      </c>
    </row>
    <row r="300" spans="1:65" hidden="1" x14ac:dyDescent="0.4">
      <c r="A300" s="9">
        <v>7</v>
      </c>
      <c r="B300" s="16">
        <f t="shared" ref="B300:I300" si="317">V300+AE300+AN300+AW300+BF300+B170</f>
        <v>2218.6988484701792</v>
      </c>
      <c r="C300" s="16">
        <f t="shared" si="317"/>
        <v>4263.979934308265</v>
      </c>
      <c r="D300" s="16">
        <f t="shared" si="317"/>
        <v>5397.3623892226842</v>
      </c>
      <c r="E300" s="16">
        <f t="shared" si="317"/>
        <v>2975.0213930708414</v>
      </c>
      <c r="F300" s="16">
        <f t="shared" si="317"/>
        <v>3116.8922549381277</v>
      </c>
      <c r="G300" s="16">
        <f t="shared" si="317"/>
        <v>7318.7586857880733</v>
      </c>
      <c r="H300" s="16">
        <f t="shared" si="317"/>
        <v>1034.0618941702987</v>
      </c>
      <c r="I300" s="16">
        <f t="shared" si="317"/>
        <v>1327.9860970589909</v>
      </c>
      <c r="J300" s="16">
        <f t="shared" si="295"/>
        <v>27652.761497027463</v>
      </c>
      <c r="L300" s="9">
        <v>7</v>
      </c>
      <c r="M300" s="9">
        <f t="shared" ref="M300:T300" si="318">M105</f>
        <v>542.50857142857149</v>
      </c>
      <c r="N300" s="9">
        <f t="shared" si="318"/>
        <v>1042.52</v>
      </c>
      <c r="O300" s="9">
        <f t="shared" si="318"/>
        <v>1319.7085714285718</v>
      </c>
      <c r="P300" s="9">
        <f t="shared" si="318"/>
        <v>727.81142857142891</v>
      </c>
      <c r="Q300" s="9">
        <f t="shared" si="318"/>
        <v>763.03428571428583</v>
      </c>
      <c r="R300" s="9">
        <f t="shared" si="318"/>
        <v>513.41142857142859</v>
      </c>
      <c r="S300" s="9">
        <f t="shared" si="318"/>
        <v>253.06857142857146</v>
      </c>
      <c r="T300" s="9">
        <f t="shared" si="318"/>
        <v>324.66285714285715</v>
      </c>
      <c r="V300">
        <f t="shared" si="304"/>
        <v>825.81437801074276</v>
      </c>
      <c r="W300">
        <f t="shared" si="297"/>
        <v>1589.8275806519503</v>
      </c>
      <c r="X300">
        <f t="shared" si="297"/>
        <v>2010.4541420381088</v>
      </c>
      <c r="Y300">
        <f t="shared" si="297"/>
        <v>1095.9751485934025</v>
      </c>
      <c r="Z300">
        <f t="shared" si="297"/>
        <v>1131.0685782816058</v>
      </c>
      <c r="AA300">
        <f t="shared" si="297"/>
        <v>780.52846603908779</v>
      </c>
      <c r="AB300">
        <f t="shared" si="297"/>
        <v>359.29304874236669</v>
      </c>
      <c r="AC300">
        <f t="shared" si="297"/>
        <v>456.57803469383316</v>
      </c>
      <c r="AE300">
        <f t="shared" si="305"/>
        <v>617.14133103583231</v>
      </c>
      <c r="AF300">
        <f t="shared" si="298"/>
        <v>1188.0978769156989</v>
      </c>
      <c r="AG300">
        <f t="shared" si="298"/>
        <v>1502.437325192418</v>
      </c>
      <c r="AH300">
        <f t="shared" si="298"/>
        <v>819.03582693050146</v>
      </c>
      <c r="AI300">
        <f t="shared" si="298"/>
        <v>845.26158236062611</v>
      </c>
      <c r="AJ300">
        <f t="shared" si="298"/>
        <v>785.24975558359085</v>
      </c>
      <c r="AK300">
        <f t="shared" si="298"/>
        <v>268.50415327825863</v>
      </c>
      <c r="AL300">
        <f t="shared" si="298"/>
        <v>341.20643034990991</v>
      </c>
      <c r="AN300">
        <f t="shared" si="306"/>
        <v>423.12547406724593</v>
      </c>
      <c r="AO300">
        <f t="shared" si="299"/>
        <v>814.58565830369753</v>
      </c>
      <c r="AP300">
        <f t="shared" si="299"/>
        <v>1030.103597844196</v>
      </c>
      <c r="AQ300">
        <f t="shared" si="299"/>
        <v>561.54871683339832</v>
      </c>
      <c r="AR300">
        <f t="shared" si="299"/>
        <v>579.52966324079239</v>
      </c>
      <c r="AS300">
        <f t="shared" si="299"/>
        <v>1175.1965840330452</v>
      </c>
      <c r="AT300">
        <f t="shared" si="299"/>
        <v>184.09226773743856</v>
      </c>
      <c r="AU300">
        <f t="shared" si="299"/>
        <v>233.93852483397487</v>
      </c>
      <c r="AW300">
        <f t="shared" si="307"/>
        <v>240.36308293178647</v>
      </c>
      <c r="AX300">
        <f t="shared" si="300"/>
        <v>462.73819975863279</v>
      </c>
      <c r="AY300">
        <f t="shared" si="300"/>
        <v>585.16655623907423</v>
      </c>
      <c r="AZ300">
        <f t="shared" si="300"/>
        <v>318.99658391404984</v>
      </c>
      <c r="BA300">
        <f t="shared" si="300"/>
        <v>329.21094343007758</v>
      </c>
      <c r="BB300">
        <f t="shared" si="300"/>
        <v>1897.6853272087101</v>
      </c>
      <c r="BC300">
        <f t="shared" si="300"/>
        <v>104.57650916626737</v>
      </c>
      <c r="BD300">
        <f t="shared" si="300"/>
        <v>132.89245978291535</v>
      </c>
      <c r="BF300">
        <f t="shared" si="308"/>
        <v>100.04216716716429</v>
      </c>
      <c r="BG300">
        <f t="shared" si="301"/>
        <v>192.5975144362063</v>
      </c>
      <c r="BH300">
        <f t="shared" si="301"/>
        <v>243.55375095815759</v>
      </c>
      <c r="BI300">
        <f t="shared" si="301"/>
        <v>132.77042873817885</v>
      </c>
      <c r="BJ300">
        <f t="shared" si="301"/>
        <v>137.02177486730955</v>
      </c>
      <c r="BK300">
        <f t="shared" si="301"/>
        <v>2534.8736631526622</v>
      </c>
      <c r="BL300">
        <f t="shared" si="301"/>
        <v>43.526070992937292</v>
      </c>
      <c r="BM300">
        <f t="shared" si="301"/>
        <v>55.311529186164876</v>
      </c>
    </row>
    <row r="301" spans="1:65" hidden="1" x14ac:dyDescent="0.4">
      <c r="A301" s="9">
        <v>8</v>
      </c>
      <c r="B301" s="16">
        <f t="shared" ref="B301:I301" si="319">V301+AE301+AN301+AW301+BF301+B171</f>
        <v>2710.6073113472021</v>
      </c>
      <c r="C301" s="16">
        <f t="shared" si="319"/>
        <v>5209.4362612262585</v>
      </c>
      <c r="D301" s="16">
        <f t="shared" si="319"/>
        <v>6594.0331708167359</v>
      </c>
      <c r="E301" s="16">
        <f t="shared" si="319"/>
        <v>3634.2825583685926</v>
      </c>
      <c r="F301" s="16">
        <f t="shared" si="319"/>
        <v>3807.1684722184677</v>
      </c>
      <c r="G301" s="16">
        <f t="shared" si="319"/>
        <v>6554.1672856786045</v>
      </c>
      <c r="H301" s="16">
        <f t="shared" si="319"/>
        <v>1263.6435256049929</v>
      </c>
      <c r="I301" s="16">
        <f t="shared" si="319"/>
        <v>1623.6443733973729</v>
      </c>
      <c r="J301" s="16">
        <f t="shared" si="295"/>
        <v>31396.982958658224</v>
      </c>
      <c r="L301" s="9">
        <v>8</v>
      </c>
      <c r="M301" s="9">
        <f t="shared" ref="M301:T301" si="320">M106</f>
        <v>624.55216431452584</v>
      </c>
      <c r="N301" s="9">
        <f t="shared" si="320"/>
        <v>1200.1803411633405</v>
      </c>
      <c r="O301" s="9">
        <f t="shared" si="320"/>
        <v>1519.28815130005</v>
      </c>
      <c r="P301" s="9">
        <f t="shared" si="320"/>
        <v>837.87837993077915</v>
      </c>
      <c r="Q301" s="9">
        <f t="shared" si="320"/>
        <v>878.42799116362028</v>
      </c>
      <c r="R301" s="9">
        <f t="shared" si="320"/>
        <v>591.05465938304803</v>
      </c>
      <c r="S301" s="9">
        <f t="shared" si="320"/>
        <v>291.34014157508932</v>
      </c>
      <c r="T301" s="9">
        <f t="shared" si="320"/>
        <v>373.76163397227793</v>
      </c>
      <c r="V301">
        <f t="shared" si="304"/>
        <v>952.27463580537153</v>
      </c>
      <c r="W301">
        <f t="shared" si="297"/>
        <v>1833.2842351395539</v>
      </c>
      <c r="X301">
        <f t="shared" si="297"/>
        <v>2318.3230237822709</v>
      </c>
      <c r="Y301">
        <f t="shared" si="297"/>
        <v>1263.8062054484396</v>
      </c>
      <c r="Z301">
        <f t="shared" si="297"/>
        <v>1304.2736323488955</v>
      </c>
      <c r="AA301">
        <f t="shared" si="297"/>
        <v>881.54844776061043</v>
      </c>
      <c r="AB301">
        <f t="shared" si="297"/>
        <v>414.31302996045429</v>
      </c>
      <c r="AC301">
        <f t="shared" si="297"/>
        <v>526.49565481305558</v>
      </c>
      <c r="AE301">
        <f t="shared" si="305"/>
        <v>721.47785452328742</v>
      </c>
      <c r="AF301">
        <f t="shared" si="298"/>
        <v>1388.9627287838243</v>
      </c>
      <c r="AG301">
        <f t="shared" si="298"/>
        <v>1756.4457336152632</v>
      </c>
      <c r="AH301">
        <f t="shared" si="298"/>
        <v>957.50548776195183</v>
      </c>
      <c r="AI301">
        <f t="shared" si="298"/>
        <v>988.16508032111597</v>
      </c>
      <c r="AJ301">
        <f t="shared" si="298"/>
        <v>782.88911081133938</v>
      </c>
      <c r="AK301">
        <f t="shared" si="298"/>
        <v>313.89860101031263</v>
      </c>
      <c r="AL301">
        <f t="shared" si="298"/>
        <v>398.89223252187151</v>
      </c>
      <c r="AN301">
        <f t="shared" si="306"/>
        <v>520.13340255153912</v>
      </c>
      <c r="AO301">
        <f t="shared" si="299"/>
        <v>1001.3417676096983</v>
      </c>
      <c r="AP301">
        <f t="shared" si="299"/>
        <v>1266.270461518307</v>
      </c>
      <c r="AQ301">
        <f t="shared" si="299"/>
        <v>690.29227188194977</v>
      </c>
      <c r="AR301">
        <f t="shared" si="299"/>
        <v>712.39562280070925</v>
      </c>
      <c r="AS301">
        <f t="shared" si="299"/>
        <v>980.22316980831795</v>
      </c>
      <c r="AT301">
        <f t="shared" si="299"/>
        <v>226.29821050784858</v>
      </c>
      <c r="AU301">
        <f t="shared" si="299"/>
        <v>287.5724775919424</v>
      </c>
      <c r="AW301">
        <f t="shared" si="307"/>
        <v>331.74427849951621</v>
      </c>
      <c r="AX301">
        <f t="shared" si="300"/>
        <v>638.66192903116519</v>
      </c>
      <c r="AY301">
        <f t="shared" si="300"/>
        <v>807.6350770416351</v>
      </c>
      <c r="AZ301">
        <f t="shared" si="300"/>
        <v>440.2726503737241</v>
      </c>
      <c r="BA301">
        <f t="shared" si="300"/>
        <v>454.37030333543498</v>
      </c>
      <c r="BB301">
        <f t="shared" si="300"/>
        <v>1536.4409556208775</v>
      </c>
      <c r="BC301">
        <f t="shared" si="300"/>
        <v>144.33438845185296</v>
      </c>
      <c r="BD301">
        <f t="shared" si="300"/>
        <v>183.4154923084451</v>
      </c>
      <c r="BF301">
        <f t="shared" si="308"/>
        <v>170.20262504947539</v>
      </c>
      <c r="BG301">
        <f t="shared" si="301"/>
        <v>327.66785709741953</v>
      </c>
      <c r="BH301">
        <f t="shared" si="301"/>
        <v>414.36015359861591</v>
      </c>
      <c r="BI301">
        <f t="shared" si="301"/>
        <v>225.88350632611437</v>
      </c>
      <c r="BJ301">
        <f t="shared" si="301"/>
        <v>233.11635914869356</v>
      </c>
      <c r="BK301">
        <f t="shared" si="301"/>
        <v>2216.2794951806864</v>
      </c>
      <c r="BL301">
        <f t="shared" si="301"/>
        <v>74.051290079602339</v>
      </c>
      <c r="BM301">
        <f t="shared" si="301"/>
        <v>94.101994484540114</v>
      </c>
    </row>
    <row r="302" spans="1:65" hidden="1" x14ac:dyDescent="0.4">
      <c r="A302" s="9">
        <v>9</v>
      </c>
      <c r="B302" s="16">
        <f t="shared" ref="B302:I302" si="321">V302+AE302+AN302+AW302+BF302+B172</f>
        <v>3249.277879424656</v>
      </c>
      <c r="C302" s="16">
        <f t="shared" si="321"/>
        <v>6244.7518868749894</v>
      </c>
      <c r="D302" s="16">
        <f t="shared" si="321"/>
        <v>7904.4458409973558</v>
      </c>
      <c r="E302" s="16">
        <f t="shared" si="321"/>
        <v>4356.2974890972191</v>
      </c>
      <c r="F302" s="16">
        <f t="shared" si="321"/>
        <v>4563.2940192633387</v>
      </c>
      <c r="G302" s="16">
        <f t="shared" si="321"/>
        <v>6025.979694328842</v>
      </c>
      <c r="H302" s="16">
        <f t="shared" si="321"/>
        <v>1515.5244391721956</v>
      </c>
      <c r="I302" s="16">
        <f t="shared" si="321"/>
        <v>1948.3764485113486</v>
      </c>
      <c r="J302" s="16">
        <f t="shared" si="295"/>
        <v>35807.947697669944</v>
      </c>
      <c r="L302" s="9">
        <v>9</v>
      </c>
      <c r="M302" s="9">
        <f t="shared" ref="M302:T302" si="322">M107</f>
        <v>719.00321302354905</v>
      </c>
      <c r="N302" s="9">
        <f t="shared" si="322"/>
        <v>1381.6836620064387</v>
      </c>
      <c r="O302" s="9">
        <f t="shared" si="322"/>
        <v>1749.0501589923599</v>
      </c>
      <c r="P302" s="9">
        <f t="shared" si="322"/>
        <v>964.59076073236929</v>
      </c>
      <c r="Q302" s="9">
        <f t="shared" si="322"/>
        <v>1011.2726912885909</v>
      </c>
      <c r="R302" s="9">
        <f t="shared" si="322"/>
        <v>680.43987908580038</v>
      </c>
      <c r="S302" s="9">
        <f t="shared" si="322"/>
        <v>335.39952280068167</v>
      </c>
      <c r="T302" s="9">
        <f t="shared" si="322"/>
        <v>430.2856207790893</v>
      </c>
      <c r="V302">
        <f t="shared" si="304"/>
        <v>1097.0733251858305</v>
      </c>
      <c r="W302">
        <f t="shared" si="297"/>
        <v>2112.0453661504184</v>
      </c>
      <c r="X302">
        <f t="shared" si="297"/>
        <v>2670.8370179414355</v>
      </c>
      <c r="Y302">
        <f t="shared" si="297"/>
        <v>1455.975014003398</v>
      </c>
      <c r="Z302">
        <f t="shared" si="297"/>
        <v>1502.5957397080692</v>
      </c>
      <c r="AA302">
        <f t="shared" si="297"/>
        <v>1006.3553700032544</v>
      </c>
      <c r="AB302">
        <f t="shared" si="297"/>
        <v>477.31164556548219</v>
      </c>
      <c r="AC302">
        <f t="shared" si="297"/>
        <v>606.55226654561704</v>
      </c>
      <c r="AE302">
        <f t="shared" si="305"/>
        <v>836.87624516432948</v>
      </c>
      <c r="AF302">
        <f t="shared" si="298"/>
        <v>1611.1234819616891</v>
      </c>
      <c r="AG302">
        <f t="shared" si="298"/>
        <v>2037.384378698767</v>
      </c>
      <c r="AH302">
        <f t="shared" si="298"/>
        <v>1110.6558466051958</v>
      </c>
      <c r="AI302">
        <f t="shared" si="298"/>
        <v>1146.2193563350056</v>
      </c>
      <c r="AJ302">
        <f t="shared" si="298"/>
        <v>832.21877928597496</v>
      </c>
      <c r="AK302">
        <f t="shared" si="298"/>
        <v>364.10581548538346</v>
      </c>
      <c r="AL302">
        <f t="shared" si="298"/>
        <v>462.69394366746354</v>
      </c>
      <c r="AN302">
        <f t="shared" si="306"/>
        <v>620.80562853741333</v>
      </c>
      <c r="AO302">
        <f t="shared" si="299"/>
        <v>1195.1522481967613</v>
      </c>
      <c r="AP302">
        <f t="shared" si="299"/>
        <v>1511.3580975667853</v>
      </c>
      <c r="AQ302">
        <f t="shared" si="299"/>
        <v>823.8988798219508</v>
      </c>
      <c r="AR302">
        <f t="shared" si="299"/>
        <v>850.28035156091255</v>
      </c>
      <c r="AS302">
        <f t="shared" si="299"/>
        <v>881.55614030982861</v>
      </c>
      <c r="AT302">
        <f t="shared" si="299"/>
        <v>270.09840575908061</v>
      </c>
      <c r="AU302">
        <f t="shared" si="299"/>
        <v>343.23235505690695</v>
      </c>
      <c r="AW302">
        <f t="shared" si="307"/>
        <v>425.93884052552767</v>
      </c>
      <c r="AX302">
        <f t="shared" si="300"/>
        <v>820.00184832043192</v>
      </c>
      <c r="AY302">
        <f t="shared" si="300"/>
        <v>1036.9527692799709</v>
      </c>
      <c r="AZ302">
        <f t="shared" si="300"/>
        <v>565.282461127837</v>
      </c>
      <c r="BA302">
        <f t="shared" si="300"/>
        <v>583.38296306807206</v>
      </c>
      <c r="BB302">
        <f t="shared" si="300"/>
        <v>1258.3320627145977</v>
      </c>
      <c r="BC302">
        <f t="shared" si="300"/>
        <v>185.31629947985078</v>
      </c>
      <c r="BD302">
        <f t="shared" si="300"/>
        <v>235.49398495019375</v>
      </c>
      <c r="BF302">
        <f t="shared" si="308"/>
        <v>250.9734517744958</v>
      </c>
      <c r="BG302">
        <f t="shared" si="301"/>
        <v>483.1648930642923</v>
      </c>
      <c r="BH302">
        <f t="shared" si="301"/>
        <v>610.99761532012553</v>
      </c>
      <c r="BI302">
        <f t="shared" si="301"/>
        <v>333.07807834991928</v>
      </c>
      <c r="BJ302">
        <f t="shared" si="301"/>
        <v>343.7433312420643</v>
      </c>
      <c r="BK302">
        <f t="shared" si="301"/>
        <v>1876.3602254007819</v>
      </c>
      <c r="BL302">
        <f t="shared" si="301"/>
        <v>109.19283926572766</v>
      </c>
      <c r="BM302">
        <f t="shared" si="301"/>
        <v>138.7587433964926</v>
      </c>
    </row>
    <row r="303" spans="1:65" hidden="1" x14ac:dyDescent="0.4">
      <c r="A303" s="9">
        <v>10</v>
      </c>
      <c r="B303" s="16">
        <f t="shared" ref="B303:I303" si="323">V303+AE303+AN303+AW303+BF303+B173</f>
        <v>3841.7918642093582</v>
      </c>
      <c r="C303" s="16">
        <f t="shared" si="323"/>
        <v>7383.5287553957623</v>
      </c>
      <c r="D303" s="16">
        <f t="shared" si="323"/>
        <v>9345.824249833031</v>
      </c>
      <c r="E303" s="16">
        <f t="shared" si="323"/>
        <v>5150.589671787</v>
      </c>
      <c r="F303" s="16">
        <f t="shared" si="323"/>
        <v>5395.2856529761666</v>
      </c>
      <c r="G303" s="16">
        <f t="shared" si="323"/>
        <v>5756.5423143726739</v>
      </c>
      <c r="H303" s="16">
        <f t="shared" si="323"/>
        <v>1793.0603395319172</v>
      </c>
      <c r="I303" s="16">
        <f t="shared" si="323"/>
        <v>2306.5320054993817</v>
      </c>
      <c r="J303" s="16">
        <f t="shared" si="295"/>
        <v>40973.154853605294</v>
      </c>
      <c r="L303" s="9">
        <v>10</v>
      </c>
      <c r="M303" s="9">
        <f t="shared" ref="M303:T303" si="324">M108</f>
        <v>827.73809759442611</v>
      </c>
      <c r="N303" s="9">
        <f t="shared" si="324"/>
        <v>1590.6357372968398</v>
      </c>
      <c r="O303" s="9">
        <f t="shared" si="324"/>
        <v>2013.5590842681634</v>
      </c>
      <c r="P303" s="9">
        <f t="shared" si="324"/>
        <v>1110.4658599343718</v>
      </c>
      <c r="Q303" s="9">
        <f t="shared" si="324"/>
        <v>1164.2075007097328</v>
      </c>
      <c r="R303" s="9">
        <f t="shared" si="324"/>
        <v>783.34282912782305</v>
      </c>
      <c r="S303" s="9">
        <f t="shared" si="324"/>
        <v>386.12200600558623</v>
      </c>
      <c r="T303" s="9">
        <f t="shared" si="324"/>
        <v>495.35773236420135</v>
      </c>
      <c r="V303">
        <f t="shared" si="304"/>
        <v>1263.3768470130578</v>
      </c>
      <c r="W303">
        <f t="shared" si="297"/>
        <v>2432.2068125972137</v>
      </c>
      <c r="X303">
        <f t="shared" si="297"/>
        <v>3075.7047620687053</v>
      </c>
      <c r="Y303">
        <f t="shared" si="297"/>
        <v>1676.6838462778476</v>
      </c>
      <c r="Z303">
        <f t="shared" si="297"/>
        <v>1730.3717302998666</v>
      </c>
      <c r="AA303">
        <f t="shared" si="297"/>
        <v>1154.2916904014223</v>
      </c>
      <c r="AB303">
        <f t="shared" si="297"/>
        <v>549.66652453698873</v>
      </c>
      <c r="AC303">
        <f t="shared" si="297"/>
        <v>698.49851642981412</v>
      </c>
      <c r="AE303">
        <f t="shared" si="305"/>
        <v>966.97478517508</v>
      </c>
      <c r="AF303">
        <f t="shared" si="298"/>
        <v>1861.5844240560536</v>
      </c>
      <c r="AG303">
        <f t="shared" si="298"/>
        <v>2354.1106983201012</v>
      </c>
      <c r="AH303">
        <f t="shared" si="298"/>
        <v>1283.315430304297</v>
      </c>
      <c r="AI303">
        <f t="shared" si="298"/>
        <v>1324.4075480215374</v>
      </c>
      <c r="AJ303">
        <f t="shared" si="298"/>
        <v>919.28707464461468</v>
      </c>
      <c r="AK303">
        <f t="shared" si="298"/>
        <v>420.70873052543283</v>
      </c>
      <c r="AL303">
        <f t="shared" si="298"/>
        <v>534.62310510654027</v>
      </c>
      <c r="AN303">
        <f t="shared" si="306"/>
        <v>728.84093685087146</v>
      </c>
      <c r="AO303">
        <f t="shared" si="299"/>
        <v>1403.1378650792253</v>
      </c>
      <c r="AP303">
        <f t="shared" si="299"/>
        <v>1774.3712381327759</v>
      </c>
      <c r="AQ303">
        <f t="shared" si="299"/>
        <v>967.27736321357338</v>
      </c>
      <c r="AR303">
        <f t="shared" si="299"/>
        <v>998.24985394795908</v>
      </c>
      <c r="AS303">
        <f t="shared" si="299"/>
        <v>856.88745979790178</v>
      </c>
      <c r="AT303">
        <f t="shared" si="299"/>
        <v>317.10211062223203</v>
      </c>
      <c r="AU303">
        <f t="shared" si="299"/>
        <v>402.96314936218528</v>
      </c>
      <c r="AW303">
        <f t="shared" si="307"/>
        <v>523.37223453147044</v>
      </c>
      <c r="AX303">
        <f t="shared" si="300"/>
        <v>1007.5770482585966</v>
      </c>
      <c r="AY303">
        <f t="shared" si="300"/>
        <v>1274.1554334233779</v>
      </c>
      <c r="AZ303">
        <f t="shared" si="300"/>
        <v>694.59067047489384</v>
      </c>
      <c r="BA303">
        <f t="shared" si="300"/>
        <v>716.8316573144923</v>
      </c>
      <c r="BB303">
        <f t="shared" si="300"/>
        <v>1069.9441015122131</v>
      </c>
      <c r="BC303">
        <f t="shared" si="300"/>
        <v>227.70735261946569</v>
      </c>
      <c r="BD303">
        <f t="shared" si="300"/>
        <v>289.36317000355035</v>
      </c>
      <c r="BF303">
        <f t="shared" si="308"/>
        <v>338.4561461500117</v>
      </c>
      <c r="BG303">
        <f t="shared" si="301"/>
        <v>651.58337069236211</v>
      </c>
      <c r="BH303">
        <f t="shared" si="301"/>
        <v>823.97519230004832</v>
      </c>
      <c r="BI303">
        <f t="shared" si="301"/>
        <v>449.18026973887811</v>
      </c>
      <c r="BJ303">
        <f t="shared" si="301"/>
        <v>463.56314715506818</v>
      </c>
      <c r="BK303">
        <f t="shared" si="301"/>
        <v>1567.3461440576898</v>
      </c>
      <c r="BL303">
        <f t="shared" si="301"/>
        <v>147.25456937278921</v>
      </c>
      <c r="BM303">
        <f t="shared" si="301"/>
        <v>187.12636417334318</v>
      </c>
    </row>
    <row r="304" spans="1:65" hidden="1" x14ac:dyDescent="0.4">
      <c r="A304" s="9">
        <v>11</v>
      </c>
      <c r="B304" s="16">
        <f t="shared" ref="B304:I304" si="325">V304+AE304+AN304+AW304+BF304+B174</f>
        <v>4499.0553875730748</v>
      </c>
      <c r="C304" s="16">
        <f t="shared" si="325"/>
        <v>8646.7261279092309</v>
      </c>
      <c r="D304" s="16">
        <f t="shared" si="325"/>
        <v>10944.700333421784</v>
      </c>
      <c r="E304" s="16">
        <f t="shared" si="325"/>
        <v>6031.7838496307422</v>
      </c>
      <c r="F304" s="16">
        <f t="shared" si="325"/>
        <v>6318.4634927423322</v>
      </c>
      <c r="G304" s="16">
        <f t="shared" si="325"/>
        <v>5743.8196626232375</v>
      </c>
      <c r="H304" s="16">
        <f t="shared" si="325"/>
        <v>2101.3243359275507</v>
      </c>
      <c r="I304" s="16">
        <f t="shared" si="325"/>
        <v>2704.6505948360941</v>
      </c>
      <c r="J304" s="16">
        <f t="shared" si="295"/>
        <v>46990.523784664045</v>
      </c>
      <c r="L304" s="9">
        <v>11</v>
      </c>
      <c r="M304" s="9">
        <f t="shared" ref="M304:T304" si="326">M109</f>
        <v>952.91696309401527</v>
      </c>
      <c r="N304" s="9">
        <f t="shared" si="326"/>
        <v>1831.1876432639403</v>
      </c>
      <c r="O304" s="9">
        <f t="shared" si="326"/>
        <v>2318.0697048589072</v>
      </c>
      <c r="P304" s="9">
        <f t="shared" si="326"/>
        <v>1278.4016562044631</v>
      </c>
      <c r="Q304" s="9">
        <f t="shared" si="326"/>
        <v>1340.2706474568615</v>
      </c>
      <c r="R304" s="9">
        <f t="shared" si="326"/>
        <v>901.80779640725075</v>
      </c>
      <c r="S304" s="9">
        <f t="shared" si="326"/>
        <v>444.51525236777991</v>
      </c>
      <c r="T304" s="9">
        <f t="shared" si="326"/>
        <v>570.27070197863441</v>
      </c>
      <c r="V304">
        <f t="shared" si="304"/>
        <v>1454.6339175158832</v>
      </c>
      <c r="W304">
        <f t="shared" si="297"/>
        <v>2800.4079165941353</v>
      </c>
      <c r="X304">
        <f t="shared" si="297"/>
        <v>3541.3221935703382</v>
      </c>
      <c r="Y304">
        <f t="shared" si="297"/>
        <v>1930.5096476265694</v>
      </c>
      <c r="Z304">
        <f t="shared" si="297"/>
        <v>1992.3251045448492</v>
      </c>
      <c r="AA304">
        <f t="shared" si="297"/>
        <v>1326.7278475958262</v>
      </c>
      <c r="AB304">
        <f t="shared" si="297"/>
        <v>632.87812484845722</v>
      </c>
      <c r="AC304">
        <f t="shared" si="297"/>
        <v>804.24113813353051</v>
      </c>
      <c r="AE304">
        <f t="shared" si="305"/>
        <v>1115.175816094069</v>
      </c>
      <c r="AF304">
        <f t="shared" si="298"/>
        <v>2146.8956183266337</v>
      </c>
      <c r="AG304">
        <f t="shared" si="298"/>
        <v>2714.9077301944035</v>
      </c>
      <c r="AH304">
        <f t="shared" si="298"/>
        <v>1479.9996382910724</v>
      </c>
      <c r="AI304">
        <f t="shared" si="298"/>
        <v>1527.389639160702</v>
      </c>
      <c r="AJ304">
        <f t="shared" si="298"/>
        <v>1036.7893825230185</v>
      </c>
      <c r="AK304">
        <f t="shared" si="298"/>
        <v>485.18762753121075</v>
      </c>
      <c r="AL304">
        <f t="shared" si="298"/>
        <v>616.56081076817713</v>
      </c>
      <c r="AN304">
        <f t="shared" si="306"/>
        <v>847.90786101297567</v>
      </c>
      <c r="AO304">
        <f t="shared" si="299"/>
        <v>1632.3611445676395</v>
      </c>
      <c r="AP304">
        <f t="shared" si="299"/>
        <v>2064.2409682264383</v>
      </c>
      <c r="AQ304">
        <f t="shared" si="299"/>
        <v>1125.2963967589353</v>
      </c>
      <c r="AR304">
        <f t="shared" si="299"/>
        <v>1161.3287009847481</v>
      </c>
      <c r="AS304">
        <f t="shared" si="299"/>
        <v>888.08726722125823</v>
      </c>
      <c r="AT304">
        <f t="shared" si="299"/>
        <v>368.90542057383243</v>
      </c>
      <c r="AU304">
        <f t="shared" si="299"/>
        <v>468.79312723436271</v>
      </c>
      <c r="AW304">
        <f t="shared" si="307"/>
        <v>626.10658569117095</v>
      </c>
      <c r="AX304">
        <f t="shared" si="300"/>
        <v>1205.3574566689108</v>
      </c>
      <c r="AY304">
        <f t="shared" si="300"/>
        <v>1524.2633357780769</v>
      </c>
      <c r="AZ304">
        <f t="shared" si="300"/>
        <v>830.93401684423372</v>
      </c>
      <c r="BA304">
        <f t="shared" si="300"/>
        <v>857.54075563122558</v>
      </c>
      <c r="BB304">
        <f t="shared" si="300"/>
        <v>963.41578065505735</v>
      </c>
      <c r="BC304">
        <f t="shared" si="300"/>
        <v>272.40473162084885</v>
      </c>
      <c r="BD304">
        <f t="shared" si="300"/>
        <v>346.16315968286779</v>
      </c>
      <c r="BF304">
        <f t="shared" si="308"/>
        <v>430.91419034074107</v>
      </c>
      <c r="BG304">
        <f t="shared" si="301"/>
        <v>829.58020947547925</v>
      </c>
      <c r="BH304">
        <f t="shared" si="301"/>
        <v>1049.0653128617132</v>
      </c>
      <c r="BI304">
        <f t="shared" si="301"/>
        <v>571.88547010688603</v>
      </c>
      <c r="BJ304">
        <f t="shared" si="301"/>
        <v>590.19740223478016</v>
      </c>
      <c r="BK304">
        <f t="shared" si="301"/>
        <v>1318.6451227849514</v>
      </c>
      <c r="BL304">
        <f t="shared" si="301"/>
        <v>187.48096099612746</v>
      </c>
      <c r="BM304">
        <f t="shared" si="301"/>
        <v>238.24476708844674</v>
      </c>
    </row>
    <row r="305" spans="1:65" hidden="1" x14ac:dyDescent="0.4">
      <c r="A305" s="9">
        <v>12</v>
      </c>
      <c r="B305" s="16">
        <f t="shared" ref="B305:I305" si="327">V305+AE305+AN305+AW305+BF305+B175</f>
        <v>5235.0005319439888</v>
      </c>
      <c r="C305" s="16">
        <f t="shared" si="327"/>
        <v>10061.12265414924</v>
      </c>
      <c r="D305" s="16">
        <f t="shared" si="327"/>
        <v>12734.968991070918</v>
      </c>
      <c r="E305" s="16">
        <f t="shared" si="327"/>
        <v>7018.5462174545519</v>
      </c>
      <c r="F305" s="16">
        <f t="shared" si="327"/>
        <v>7352.3587055515927</v>
      </c>
      <c r="G305" s="16">
        <f t="shared" si="327"/>
        <v>5973.0670171635093</v>
      </c>
      <c r="H305" s="16">
        <f t="shared" si="327"/>
        <v>2446.766796630317</v>
      </c>
      <c r="I305" s="16">
        <f t="shared" si="327"/>
        <v>3151.0329985627127</v>
      </c>
      <c r="J305" s="16">
        <f t="shared" si="295"/>
        <v>53972.863912526831</v>
      </c>
      <c r="L305" s="9">
        <v>12</v>
      </c>
      <c r="M305" s="9">
        <f t="shared" ref="M305:T305" si="328">M110</f>
        <v>1097.0266334137568</v>
      </c>
      <c r="N305" s="9">
        <f t="shared" si="328"/>
        <v>2108.1182235608044</v>
      </c>
      <c r="O305" s="9">
        <f t="shared" si="328"/>
        <v>2668.6314787418637</v>
      </c>
      <c r="P305" s="9">
        <f t="shared" si="328"/>
        <v>1471.7343896397692</v>
      </c>
      <c r="Q305" s="9">
        <f t="shared" si="328"/>
        <v>1542.9598309058699</v>
      </c>
      <c r="R305" s="9">
        <f t="shared" si="328"/>
        <v>1038.188225411325</v>
      </c>
      <c r="S305" s="9">
        <f t="shared" si="328"/>
        <v>511.73931170535866</v>
      </c>
      <c r="T305" s="9">
        <f t="shared" si="328"/>
        <v>656.51276297449942</v>
      </c>
      <c r="V305">
        <f t="shared" si="304"/>
        <v>1674.7165326356424</v>
      </c>
      <c r="W305">
        <f t="shared" si="297"/>
        <v>3224.1029028478742</v>
      </c>
      <c r="X305">
        <f t="shared" si="297"/>
        <v>4077.1157289455996</v>
      </c>
      <c r="Y305">
        <f t="shared" si="297"/>
        <v>2222.5911168179</v>
      </c>
      <c r="Z305">
        <f t="shared" si="297"/>
        <v>2293.7591037779866</v>
      </c>
      <c r="AA305">
        <f t="shared" si="297"/>
        <v>1526.3052422996866</v>
      </c>
      <c r="AB305">
        <f t="shared" si="297"/>
        <v>728.6310638467445</v>
      </c>
      <c r="AC305">
        <f t="shared" si="297"/>
        <v>925.92088912516556</v>
      </c>
      <c r="AE305">
        <f t="shared" si="305"/>
        <v>1284.9048668049761</v>
      </c>
      <c r="AF305">
        <f t="shared" si="298"/>
        <v>2473.6517674603842</v>
      </c>
      <c r="AG305">
        <f t="shared" si="298"/>
        <v>3128.1149618823711</v>
      </c>
      <c r="AH305">
        <f t="shared" si="298"/>
        <v>1705.254642958821</v>
      </c>
      <c r="AI305">
        <f t="shared" si="298"/>
        <v>1759.8573718527755</v>
      </c>
      <c r="AJ305">
        <f t="shared" si="298"/>
        <v>1181.7586150594225</v>
      </c>
      <c r="AK305">
        <f t="shared" si="298"/>
        <v>559.03287618983404</v>
      </c>
      <c r="AL305">
        <f t="shared" si="298"/>
        <v>710.40097445085382</v>
      </c>
      <c r="AN305">
        <f t="shared" si="306"/>
        <v>981.54183855352233</v>
      </c>
      <c r="AO305">
        <f t="shared" si="299"/>
        <v>1889.6283814471362</v>
      </c>
      <c r="AP305">
        <f t="shared" si="299"/>
        <v>2389.5743492104211</v>
      </c>
      <c r="AQ305">
        <f t="shared" si="299"/>
        <v>1302.6480175250038</v>
      </c>
      <c r="AR305">
        <f t="shared" si="299"/>
        <v>1344.3591700727252</v>
      </c>
      <c r="AS305">
        <f t="shared" si="299"/>
        <v>962.43832487213831</v>
      </c>
      <c r="AT305">
        <f t="shared" si="299"/>
        <v>427.04652405252165</v>
      </c>
      <c r="AU305">
        <f t="shared" si="299"/>
        <v>542.67696900126998</v>
      </c>
      <c r="AW305">
        <f t="shared" si="307"/>
        <v>737.0072233520732</v>
      </c>
      <c r="AX305">
        <f t="shared" si="300"/>
        <v>1418.8593006182753</v>
      </c>
      <c r="AY305">
        <f t="shared" si="300"/>
        <v>1794.2521520022578</v>
      </c>
      <c r="AZ305">
        <f t="shared" si="300"/>
        <v>978.11520680158469</v>
      </c>
      <c r="BA305">
        <f t="shared" si="300"/>
        <v>1009.4347283079869</v>
      </c>
      <c r="BB305">
        <f t="shared" si="300"/>
        <v>925.75152393815779</v>
      </c>
      <c r="BC305">
        <f t="shared" si="300"/>
        <v>320.65507609734061</v>
      </c>
      <c r="BD305">
        <f t="shared" si="300"/>
        <v>407.47814345861531</v>
      </c>
      <c r="BF305">
        <f t="shared" si="308"/>
        <v>528.51038801595598</v>
      </c>
      <c r="BG305">
        <f t="shared" si="301"/>
        <v>1017.468833072195</v>
      </c>
      <c r="BH305">
        <f t="shared" si="301"/>
        <v>1286.6643243198951</v>
      </c>
      <c r="BI305">
        <f t="shared" si="301"/>
        <v>701.40974347555982</v>
      </c>
      <c r="BJ305">
        <f t="shared" si="301"/>
        <v>723.86907893300292</v>
      </c>
      <c r="BK305">
        <f t="shared" si="301"/>
        <v>1141.0304517200043</v>
      </c>
      <c r="BL305">
        <f t="shared" si="301"/>
        <v>229.94284630848819</v>
      </c>
      <c r="BM305">
        <f t="shared" si="301"/>
        <v>292.20396338565729</v>
      </c>
    </row>
    <row r="306" spans="1:65" hidden="1" x14ac:dyDescent="0.4">
      <c r="A306" s="9">
        <v>13</v>
      </c>
      <c r="B306" s="16">
        <f t="shared" ref="B306:I306" si="329">V306+AE306+AN306+AW306+BF306+B176</f>
        <v>6065.9609488084952</v>
      </c>
      <c r="C306" s="16">
        <f t="shared" si="329"/>
        <v>11658.114025703382</v>
      </c>
      <c r="D306" s="16">
        <f t="shared" si="329"/>
        <v>14756.367707066924</v>
      </c>
      <c r="E306" s="16">
        <f t="shared" si="329"/>
        <v>8132.7571074000152</v>
      </c>
      <c r="F306" s="16">
        <f t="shared" si="329"/>
        <v>8519.8621066881424</v>
      </c>
      <c r="G306" s="16">
        <f t="shared" si="329"/>
        <v>6426.455739537826</v>
      </c>
      <c r="H306" s="16">
        <f t="shared" si="329"/>
        <v>2836.9517947129998</v>
      </c>
      <c r="I306" s="16">
        <f t="shared" si="329"/>
        <v>3655.410184062267</v>
      </c>
      <c r="J306" s="16">
        <f t="shared" si="295"/>
        <v>62051.879613980062</v>
      </c>
      <c r="L306" s="9">
        <v>13</v>
      </c>
      <c r="M306" s="9">
        <f t="shared" ref="M306:T306" si="330">M111</f>
        <v>1262.9300149213384</v>
      </c>
      <c r="N306" s="9">
        <f t="shared" si="330"/>
        <v>2426.9290265566719</v>
      </c>
      <c r="O306" s="9">
        <f t="shared" si="330"/>
        <v>3072.2087236653879</v>
      </c>
      <c r="P306" s="9">
        <f t="shared" si="330"/>
        <v>1694.3048400603145</v>
      </c>
      <c r="Q306" s="9">
        <f t="shared" si="330"/>
        <v>1776.301707648714</v>
      </c>
      <c r="R306" s="9">
        <f t="shared" si="330"/>
        <v>1195.1934721309203</v>
      </c>
      <c r="S306" s="9">
        <f t="shared" si="330"/>
        <v>589.12966821665816</v>
      </c>
      <c r="T306" s="9">
        <f t="shared" si="330"/>
        <v>755.79721429308029</v>
      </c>
      <c r="V306">
        <f t="shared" si="304"/>
        <v>1928.033115524112</v>
      </c>
      <c r="W306">
        <f t="shared" si="297"/>
        <v>3711.7787060746336</v>
      </c>
      <c r="X306">
        <f t="shared" si="297"/>
        <v>4693.8177226089265</v>
      </c>
      <c r="Y306">
        <f t="shared" si="297"/>
        <v>2558.7788691323217</v>
      </c>
      <c r="Z306">
        <f t="shared" si="297"/>
        <v>2640.7116816115117</v>
      </c>
      <c r="AA306">
        <f t="shared" si="297"/>
        <v>1756.5965896525115</v>
      </c>
      <c r="AB306">
        <f t="shared" si="297"/>
        <v>838.84334615434659</v>
      </c>
      <c r="AC306">
        <f t="shared" si="297"/>
        <v>1065.9751079063631</v>
      </c>
      <c r="AE306">
        <f t="shared" si="305"/>
        <v>1479.810699720309</v>
      </c>
      <c r="AF306">
        <f t="shared" si="298"/>
        <v>2848.8773351541295</v>
      </c>
      <c r="AG306">
        <f t="shared" si="298"/>
        <v>3602.6153454139849</v>
      </c>
      <c r="AH306">
        <f t="shared" si="298"/>
        <v>1963.9228798883605</v>
      </c>
      <c r="AI306">
        <f t="shared" si="298"/>
        <v>2026.8082378153811</v>
      </c>
      <c r="AJ306">
        <f t="shared" si="298"/>
        <v>1354.0319286795545</v>
      </c>
      <c r="AK306">
        <f t="shared" si="298"/>
        <v>643.83197001828921</v>
      </c>
      <c r="AL306">
        <f t="shared" si="298"/>
        <v>818.16093178800975</v>
      </c>
      <c r="AN306">
        <f t="shared" si="306"/>
        <v>1133.2233526792493</v>
      </c>
      <c r="AO306">
        <f t="shared" si="299"/>
        <v>2181.64007445376</v>
      </c>
      <c r="AP306">
        <f t="shared" si="299"/>
        <v>2758.8446555463961</v>
      </c>
      <c r="AQ306">
        <f t="shared" si="299"/>
        <v>1503.9513302419127</v>
      </c>
      <c r="AR306">
        <f t="shared" si="299"/>
        <v>1552.1082709627506</v>
      </c>
      <c r="AS306">
        <f t="shared" si="299"/>
        <v>1072.0984699657804</v>
      </c>
      <c r="AT306">
        <f t="shared" si="299"/>
        <v>493.03970012117782</v>
      </c>
      <c r="AU306">
        <f t="shared" si="299"/>
        <v>626.53897172606196</v>
      </c>
      <c r="AW306">
        <f t="shared" si="307"/>
        <v>859.2745309527977</v>
      </c>
      <c r="AX306">
        <f t="shared" si="300"/>
        <v>1654.2438410327054</v>
      </c>
      <c r="AY306">
        <f t="shared" si="300"/>
        <v>2091.9132506063397</v>
      </c>
      <c r="AZ306">
        <f t="shared" si="300"/>
        <v>1140.3816121632944</v>
      </c>
      <c r="BA306">
        <f t="shared" si="300"/>
        <v>1176.8969491903561</v>
      </c>
      <c r="BB306">
        <f t="shared" si="300"/>
        <v>944.09492440514805</v>
      </c>
      <c r="BC306">
        <f t="shared" si="300"/>
        <v>373.8508000749311</v>
      </c>
      <c r="BD306">
        <f t="shared" si="300"/>
        <v>475.07755622994273</v>
      </c>
      <c r="BF306">
        <f t="shared" si="308"/>
        <v>632.75880568401453</v>
      </c>
      <c r="BG306">
        <f t="shared" si="301"/>
        <v>1218.1640668452351</v>
      </c>
      <c r="BH306">
        <f t="shared" si="301"/>
        <v>1540.4582381610767</v>
      </c>
      <c r="BI306">
        <f t="shared" si="301"/>
        <v>839.7624751385722</v>
      </c>
      <c r="BJ306">
        <f t="shared" si="301"/>
        <v>866.65190362049498</v>
      </c>
      <c r="BK306">
        <f t="shared" si="301"/>
        <v>1033.390987829081</v>
      </c>
      <c r="BL306">
        <f t="shared" si="301"/>
        <v>275.29896120291437</v>
      </c>
      <c r="BM306">
        <f t="shared" si="301"/>
        <v>349.84105342213627</v>
      </c>
    </row>
    <row r="307" spans="1:65" hidden="1" x14ac:dyDescent="0.4">
      <c r="A307" s="9">
        <v>14</v>
      </c>
      <c r="B307" s="16">
        <f t="shared" ref="B307:I307" si="331">V307+AE307+AN307+AW307+BF307+B177</f>
        <v>7010.3710578498722</v>
      </c>
      <c r="C307" s="16">
        <f t="shared" si="331"/>
        <v>13473.133326041709</v>
      </c>
      <c r="D307" s="16">
        <f t="shared" si="331"/>
        <v>17053.743927340551</v>
      </c>
      <c r="E307" s="16">
        <f t="shared" si="331"/>
        <v>9399.1141050752703</v>
      </c>
      <c r="F307" s="16">
        <f t="shared" si="331"/>
        <v>9846.8181475536549</v>
      </c>
      <c r="G307" s="16">
        <f t="shared" si="331"/>
        <v>7089.3729600604111</v>
      </c>
      <c r="H307" s="16">
        <f t="shared" si="331"/>
        <v>3280.4350450508209</v>
      </c>
      <c r="I307" s="16">
        <f t="shared" si="331"/>
        <v>4228.7923958905048</v>
      </c>
      <c r="J307" s="16">
        <f t="shared" si="295"/>
        <v>71381.780964862803</v>
      </c>
      <c r="L307" s="9">
        <v>14</v>
      </c>
      <c r="M307" s="9">
        <f t="shared" ref="M307:T307" si="332">M112</f>
        <v>1453.9229714285718</v>
      </c>
      <c r="N307" s="9">
        <f t="shared" si="332"/>
        <v>2793.9536000000007</v>
      </c>
      <c r="O307" s="9">
        <f t="shared" si="332"/>
        <v>3536.8189714285736</v>
      </c>
      <c r="P307" s="9">
        <f t="shared" si="332"/>
        <v>1950.5346285714302</v>
      </c>
      <c r="Q307" s="9">
        <f t="shared" si="332"/>
        <v>2044.9318857142866</v>
      </c>
      <c r="R307" s="9">
        <f t="shared" si="332"/>
        <v>1375.9426285714285</v>
      </c>
      <c r="S307" s="9">
        <f t="shared" si="332"/>
        <v>678.22377142857158</v>
      </c>
      <c r="T307" s="9">
        <f t="shared" si="332"/>
        <v>870.09645714285728</v>
      </c>
      <c r="V307">
        <f t="shared" si="304"/>
        <v>2219.6342078969997</v>
      </c>
      <c r="W307">
        <f t="shared" si="297"/>
        <v>4273.1584441210725</v>
      </c>
      <c r="X307">
        <f t="shared" si="297"/>
        <v>5403.723773646806</v>
      </c>
      <c r="Y307">
        <f t="shared" si="297"/>
        <v>2945.7757040787055</v>
      </c>
      <c r="Z307">
        <f t="shared" si="297"/>
        <v>3040.1002630625298</v>
      </c>
      <c r="AA307">
        <f t="shared" si="297"/>
        <v>2021.9808342923525</v>
      </c>
      <c r="AB307">
        <f t="shared" si="297"/>
        <v>965.71234757284253</v>
      </c>
      <c r="AC307">
        <f t="shared" si="297"/>
        <v>1227.1961488755189</v>
      </c>
      <c r="AE307">
        <f t="shared" si="305"/>
        <v>1703.9219076222105</v>
      </c>
      <c r="AF307">
        <f t="shared" si="298"/>
        <v>3280.3280206143818</v>
      </c>
      <c r="AG307">
        <f t="shared" si="298"/>
        <v>4148.2165340114552</v>
      </c>
      <c r="AH307">
        <f t="shared" si="298"/>
        <v>2261.3508745103413</v>
      </c>
      <c r="AI307">
        <f t="shared" si="298"/>
        <v>2333.7599597134463</v>
      </c>
      <c r="AJ307">
        <f t="shared" si="298"/>
        <v>1555.314259166033</v>
      </c>
      <c r="AK307">
        <f t="shared" si="298"/>
        <v>741.33765808631779</v>
      </c>
      <c r="AL307">
        <f t="shared" si="298"/>
        <v>942.06801984718641</v>
      </c>
      <c r="AN307">
        <f t="shared" si="306"/>
        <v>1306.5170261997791</v>
      </c>
      <c r="AO307">
        <f t="shared" si="299"/>
        <v>2515.258704803945</v>
      </c>
      <c r="AP307">
        <f t="shared" si="299"/>
        <v>3180.7300004801909</v>
      </c>
      <c r="AQ307">
        <f t="shared" si="299"/>
        <v>1733.9371050651366</v>
      </c>
      <c r="AR307">
        <f t="shared" si="299"/>
        <v>1789.4582543890656</v>
      </c>
      <c r="AS307">
        <f t="shared" si="299"/>
        <v>1213.0651993226675</v>
      </c>
      <c r="AT307">
        <f t="shared" si="299"/>
        <v>568.43583506973346</v>
      </c>
      <c r="AU307">
        <f t="shared" si="299"/>
        <v>722.34995175703602</v>
      </c>
      <c r="AW307">
        <f t="shared" si="307"/>
        <v>996.24894181602349</v>
      </c>
      <c r="AX307">
        <f t="shared" si="300"/>
        <v>1917.9419577432325</v>
      </c>
      <c r="AY307">
        <f t="shared" si="300"/>
        <v>2425.3789530763679</v>
      </c>
      <c r="AZ307">
        <f t="shared" si="300"/>
        <v>1322.1664712026036</v>
      </c>
      <c r="BA307">
        <f t="shared" si="300"/>
        <v>1364.5026100765531</v>
      </c>
      <c r="BB307">
        <f t="shared" si="300"/>
        <v>1008.0966971854641</v>
      </c>
      <c r="BC307">
        <f t="shared" si="300"/>
        <v>433.44525009805443</v>
      </c>
      <c r="BD307">
        <f t="shared" si="300"/>
        <v>550.80826397800229</v>
      </c>
      <c r="BF307">
        <f t="shared" si="308"/>
        <v>746.01666831840612</v>
      </c>
      <c r="BG307">
        <f t="shared" si="301"/>
        <v>1436.2039539389702</v>
      </c>
      <c r="BH307">
        <f t="shared" si="301"/>
        <v>1816.1857443837082</v>
      </c>
      <c r="BI307">
        <f t="shared" si="301"/>
        <v>990.07204365093332</v>
      </c>
      <c r="BJ307">
        <f t="shared" si="301"/>
        <v>1021.7744264054256</v>
      </c>
      <c r="BK307">
        <f t="shared" si="301"/>
        <v>988.74295611711455</v>
      </c>
      <c r="BL307">
        <f t="shared" si="301"/>
        <v>324.57488063892276</v>
      </c>
      <c r="BM307">
        <f t="shared" si="301"/>
        <v>412.4593048260395</v>
      </c>
    </row>
    <row r="308" spans="1:65" hidden="1" x14ac:dyDescent="0.4">
      <c r="A308" s="9">
        <v>15</v>
      </c>
      <c r="B308" s="16">
        <f t="shared" ref="B308:I308" si="333">V308+AE308+AN308+AW308+BF308+B178</f>
        <v>8088.7762745220398</v>
      </c>
      <c r="C308" s="16">
        <f t="shared" si="333"/>
        <v>15545.669900965149</v>
      </c>
      <c r="D308" s="16">
        <f t="shared" si="333"/>
        <v>19677.079554307264</v>
      </c>
      <c r="E308" s="16">
        <f t="shared" si="333"/>
        <v>10845.148955007124</v>
      </c>
      <c r="F308" s="16">
        <f t="shared" si="333"/>
        <v>11362.047322320595</v>
      </c>
      <c r="G308" s="16">
        <f t="shared" si="333"/>
        <v>7953.7694340040034</v>
      </c>
      <c r="H308" s="16">
        <f t="shared" si="333"/>
        <v>3786.7781291040633</v>
      </c>
      <c r="I308" s="16">
        <f t="shared" si="333"/>
        <v>4883.4917504585474</v>
      </c>
      <c r="J308" s="16">
        <f t="shared" si="295"/>
        <v>82142.761320688776</v>
      </c>
      <c r="L308" s="9">
        <v>15</v>
      </c>
      <c r="M308" s="9">
        <f t="shared" ref="M308:T308" si="334">M113</f>
        <v>1673.7998003629295</v>
      </c>
      <c r="N308" s="9">
        <f t="shared" si="334"/>
        <v>3216.4833143177534</v>
      </c>
      <c r="O308" s="9">
        <f t="shared" si="334"/>
        <v>4071.6922454841356</v>
      </c>
      <c r="P308" s="9">
        <f t="shared" si="334"/>
        <v>2245.5140582144886</v>
      </c>
      <c r="Q308" s="9">
        <f t="shared" si="334"/>
        <v>2354.1870163185031</v>
      </c>
      <c r="R308" s="9">
        <f t="shared" si="334"/>
        <v>1584.0264871465686</v>
      </c>
      <c r="S308" s="9">
        <f t="shared" si="334"/>
        <v>780.79157942123948</v>
      </c>
      <c r="T308" s="9">
        <f t="shared" si="334"/>
        <v>1001.681179045705</v>
      </c>
      <c r="V308">
        <f t="shared" si="304"/>
        <v>2555.3218613725003</v>
      </c>
      <c r="W308">
        <f t="shared" si="297"/>
        <v>4919.4120141609274</v>
      </c>
      <c r="X308">
        <f t="shared" si="297"/>
        <v>6220.959040228825</v>
      </c>
      <c r="Y308">
        <f t="shared" si="297"/>
        <v>3391.2817835260121</v>
      </c>
      <c r="Z308">
        <f t="shared" si="297"/>
        <v>3499.8715713289539</v>
      </c>
      <c r="AA308">
        <f t="shared" si="297"/>
        <v>2327.6321126522344</v>
      </c>
      <c r="AB308">
        <f t="shared" si="297"/>
        <v>1111.7624087656673</v>
      </c>
      <c r="AC308">
        <f t="shared" si="297"/>
        <v>1412.791862847012</v>
      </c>
      <c r="AE308">
        <f t="shared" si="305"/>
        <v>1961.778057759605</v>
      </c>
      <c r="AF308">
        <f t="shared" si="298"/>
        <v>3776.7432323677272</v>
      </c>
      <c r="AG308">
        <f t="shared" si="298"/>
        <v>4775.9701538291301</v>
      </c>
      <c r="AH308">
        <f t="shared" si="298"/>
        <v>2603.5632892945232</v>
      </c>
      <c r="AI308">
        <f t="shared" si="298"/>
        <v>2686.9301113879883</v>
      </c>
      <c r="AJ308">
        <f t="shared" si="298"/>
        <v>1788.6475467291928</v>
      </c>
      <c r="AK308">
        <f t="shared" si="298"/>
        <v>853.52500282958022</v>
      </c>
      <c r="AL308">
        <f t="shared" si="298"/>
        <v>1084.6320843613526</v>
      </c>
      <c r="AN308">
        <f t="shared" si="306"/>
        <v>1505.2194669109949</v>
      </c>
      <c r="AO308">
        <f t="shared" si="299"/>
        <v>2897.7933627091629</v>
      </c>
      <c r="AP308">
        <f t="shared" si="299"/>
        <v>3664.4732672458231</v>
      </c>
      <c r="AQ308">
        <f t="shared" si="299"/>
        <v>1997.6439897877392</v>
      </c>
      <c r="AR308">
        <f t="shared" si="299"/>
        <v>2061.6091070512562</v>
      </c>
      <c r="AS308">
        <f t="shared" si="299"/>
        <v>1384.1897292443502</v>
      </c>
      <c r="AT308">
        <f t="shared" si="299"/>
        <v>654.88674657802562</v>
      </c>
      <c r="AU308">
        <f t="shared" si="299"/>
        <v>832.20898580211121</v>
      </c>
      <c r="AW308">
        <f t="shared" si="307"/>
        <v>1151.3829840079013</v>
      </c>
      <c r="AX308">
        <f t="shared" si="300"/>
        <v>2216.6003312735884</v>
      </c>
      <c r="AY308">
        <f t="shared" si="300"/>
        <v>2803.0544767782794</v>
      </c>
      <c r="AZ308">
        <f t="shared" si="300"/>
        <v>1528.0517881338699</v>
      </c>
      <c r="BA308">
        <f t="shared" si="300"/>
        <v>1576.9804322328093</v>
      </c>
      <c r="BB308">
        <f t="shared" si="300"/>
        <v>1110.5809482540658</v>
      </c>
      <c r="BC308">
        <f t="shared" si="300"/>
        <v>500.94054258389394</v>
      </c>
      <c r="BD308">
        <f t="shared" si="300"/>
        <v>636.57910786751916</v>
      </c>
      <c r="BF308">
        <f t="shared" si="308"/>
        <v>871.1328050672148</v>
      </c>
      <c r="BG308">
        <f t="shared" si="301"/>
        <v>1677.0729558411015</v>
      </c>
      <c r="BH308">
        <f t="shared" si="301"/>
        <v>2120.7823487300379</v>
      </c>
      <c r="BI308">
        <f t="shared" si="301"/>
        <v>1156.1192574267686</v>
      </c>
      <c r="BJ308">
        <f t="shared" si="301"/>
        <v>1193.1385182409895</v>
      </c>
      <c r="BK308">
        <f t="shared" si="301"/>
        <v>998.41982665128933</v>
      </c>
      <c r="BL308">
        <f t="shared" si="301"/>
        <v>379.0100653684886</v>
      </c>
      <c r="BM308">
        <f t="shared" si="301"/>
        <v>481.63378440202086</v>
      </c>
    </row>
    <row r="309" spans="1:65" hidden="1" x14ac:dyDescent="0.4">
      <c r="A309" s="9">
        <v>16</v>
      </c>
      <c r="B309" s="16">
        <f t="shared" ref="B309:I309" si="335">V309+AE309+AN309+AW309+BF309+B179</f>
        <v>9324.0845335110753</v>
      </c>
      <c r="C309" s="16">
        <f t="shared" si="335"/>
        <v>17919.752508310339</v>
      </c>
      <c r="D309" s="16">
        <f t="shared" si="335"/>
        <v>22682.102756146309</v>
      </c>
      <c r="E309" s="16">
        <f t="shared" si="335"/>
        <v>12501.565733752179</v>
      </c>
      <c r="F309" s="16">
        <f t="shared" si="335"/>
        <v>13097.701659792421</v>
      </c>
      <c r="G309" s="16">
        <f t="shared" si="335"/>
        <v>9019.4732103123406</v>
      </c>
      <c r="H309" s="16">
        <f t="shared" si="335"/>
        <v>4366.669056323195</v>
      </c>
      <c r="I309" s="16">
        <f t="shared" si="335"/>
        <v>5633.2802379301711</v>
      </c>
      <c r="J309" s="16">
        <f t="shared" si="295"/>
        <v>94544.629696078031</v>
      </c>
      <c r="L309" s="9">
        <v>16</v>
      </c>
      <c r="M309" s="9">
        <f t="shared" ref="M309:T309" si="336">M114</f>
        <v>1926.9286109031118</v>
      </c>
      <c r="N309" s="9">
        <f t="shared" si="336"/>
        <v>3702.9122141772568</v>
      </c>
      <c r="O309" s="9">
        <f t="shared" si="336"/>
        <v>4687.4544260995262</v>
      </c>
      <c r="P309" s="9">
        <f t="shared" si="336"/>
        <v>2585.1032387627502</v>
      </c>
      <c r="Q309" s="9">
        <f t="shared" si="336"/>
        <v>2710.2108126534245</v>
      </c>
      <c r="R309" s="9">
        <f t="shared" si="336"/>
        <v>1823.5788759499449</v>
      </c>
      <c r="S309" s="9">
        <f t="shared" si="336"/>
        <v>898.87072110582699</v>
      </c>
      <c r="T309" s="9">
        <f t="shared" si="336"/>
        <v>1153.1654636879593</v>
      </c>
      <c r="V309">
        <f t="shared" si="304"/>
        <v>2941.7694302050786</v>
      </c>
      <c r="W309">
        <f t="shared" si="297"/>
        <v>5663.3867132765836</v>
      </c>
      <c r="X309">
        <f t="shared" si="297"/>
        <v>7161.7698763292183</v>
      </c>
      <c r="Y309">
        <f t="shared" si="297"/>
        <v>3904.1536139912041</v>
      </c>
      <c r="Z309">
        <f t="shared" si="297"/>
        <v>4029.1657007345825</v>
      </c>
      <c r="AA309">
        <f t="shared" si="297"/>
        <v>2679.5735279356213</v>
      </c>
      <c r="AB309">
        <f t="shared" si="297"/>
        <v>1279.8969543513174</v>
      </c>
      <c r="AC309">
        <f t="shared" si="297"/>
        <v>1626.4518283162654</v>
      </c>
      <c r="AE309">
        <f t="shared" si="305"/>
        <v>2258.5499595660526</v>
      </c>
      <c r="AF309">
        <f t="shared" si="298"/>
        <v>4348.0776232643275</v>
      </c>
      <c r="AG309">
        <f t="shared" si="298"/>
        <v>5498.4645970289776</v>
      </c>
      <c r="AH309">
        <f t="shared" si="298"/>
        <v>2997.4225364102676</v>
      </c>
      <c r="AI309">
        <f t="shared" si="298"/>
        <v>3093.4008413584706</v>
      </c>
      <c r="AJ309">
        <f t="shared" si="298"/>
        <v>2058.1398296907137</v>
      </c>
      <c r="AK309">
        <f t="shared" si="298"/>
        <v>982.64370579762374</v>
      </c>
      <c r="AL309">
        <f t="shared" si="298"/>
        <v>1248.7119736041823</v>
      </c>
      <c r="AN309">
        <f t="shared" si="306"/>
        <v>1733.4987623352999</v>
      </c>
      <c r="AO309">
        <f t="shared" si="299"/>
        <v>3337.268297538445</v>
      </c>
      <c r="AP309">
        <f t="shared" si="299"/>
        <v>4220.2217105374766</v>
      </c>
      <c r="AQ309">
        <f t="shared" si="299"/>
        <v>2300.6036395411311</v>
      </c>
      <c r="AR309">
        <f t="shared" si="299"/>
        <v>2374.269609219622</v>
      </c>
      <c r="AS309">
        <f t="shared" si="299"/>
        <v>1586.4186379867715</v>
      </c>
      <c r="AT309">
        <f t="shared" si="299"/>
        <v>754.20587470380281</v>
      </c>
      <c r="AU309">
        <f t="shared" si="299"/>
        <v>958.42053508173171</v>
      </c>
      <c r="AW309">
        <f t="shared" si="307"/>
        <v>1328.3012254594482</v>
      </c>
      <c r="AX309">
        <f t="shared" si="300"/>
        <v>2557.1968469913754</v>
      </c>
      <c r="AY309">
        <f t="shared" si="300"/>
        <v>3233.7638720120513</v>
      </c>
      <c r="AZ309">
        <f t="shared" si="300"/>
        <v>1762.8478889608045</v>
      </c>
      <c r="BA309">
        <f t="shared" si="300"/>
        <v>1819.2947696420329</v>
      </c>
      <c r="BB309">
        <f t="shared" si="300"/>
        <v>1247.3853387492079</v>
      </c>
      <c r="BC309">
        <f t="shared" si="300"/>
        <v>577.91364458095973</v>
      </c>
      <c r="BD309">
        <f t="shared" si="300"/>
        <v>734.39404683481507</v>
      </c>
      <c r="BF309">
        <f t="shared" si="308"/>
        <v>1011.2578945375579</v>
      </c>
      <c r="BG309">
        <f t="shared" si="301"/>
        <v>1946.8366435573448</v>
      </c>
      <c r="BH309">
        <f t="shared" si="301"/>
        <v>2461.9184127541585</v>
      </c>
      <c r="BI309">
        <f t="shared" si="301"/>
        <v>1342.085522780319</v>
      </c>
      <c r="BJ309">
        <f t="shared" si="301"/>
        <v>1385.0594752368993</v>
      </c>
      <c r="BK309">
        <f t="shared" si="301"/>
        <v>1054.5003874526774</v>
      </c>
      <c r="BL309">
        <f t="shared" si="301"/>
        <v>439.9753039761913</v>
      </c>
      <c r="BM309">
        <f t="shared" si="301"/>
        <v>559.10644613477007</v>
      </c>
    </row>
    <row r="310" spans="1:65" hidden="1" x14ac:dyDescent="0.4">
      <c r="A310" s="9">
        <v>17</v>
      </c>
      <c r="B310" s="16">
        <f t="shared" ref="B310:I310" si="337">V310+AE310+AN310+AW310+BF310+B180</f>
        <v>10741.988051031332</v>
      </c>
      <c r="C310" s="16">
        <f t="shared" si="337"/>
        <v>20644.75995162208</v>
      </c>
      <c r="D310" s="16">
        <f t="shared" si="337"/>
        <v>26131.31407707644</v>
      </c>
      <c r="E310" s="16">
        <f t="shared" si="337"/>
        <v>14402.80601004018</v>
      </c>
      <c r="F310" s="16">
        <f t="shared" si="337"/>
        <v>15089.856102985646</v>
      </c>
      <c r="G310" s="16">
        <f t="shared" si="337"/>
        <v>10294.358668291206</v>
      </c>
      <c r="H310" s="16">
        <f t="shared" si="337"/>
        <v>5032.1186754284199</v>
      </c>
      <c r="I310" s="16">
        <f t="shared" si="337"/>
        <v>6493.644392689971</v>
      </c>
      <c r="J310" s="16">
        <f t="shared" si="295"/>
        <v>108830.84592916527</v>
      </c>
      <c r="L310" s="9">
        <v>17</v>
      </c>
      <c r="M310" s="9">
        <f t="shared" ref="M310:T310" si="338">M115</f>
        <v>2218.3381015530626</v>
      </c>
      <c r="N310" s="9">
        <f t="shared" si="338"/>
        <v>4262.9037759555322</v>
      </c>
      <c r="O310" s="9">
        <f t="shared" si="338"/>
        <v>5396.3383458386797</v>
      </c>
      <c r="P310" s="9">
        <f t="shared" si="338"/>
        <v>2976.048504624117</v>
      </c>
      <c r="Q310" s="9">
        <f t="shared" si="338"/>
        <v>3120.0761019020847</v>
      </c>
      <c r="R310" s="9">
        <f t="shared" si="338"/>
        <v>2099.3587820625658</v>
      </c>
      <c r="S310" s="9">
        <f t="shared" si="338"/>
        <v>1034.8069760949713</v>
      </c>
      <c r="T310" s="9">
        <f t="shared" si="338"/>
        <v>1327.5587227360597</v>
      </c>
      <c r="V310">
        <f t="shared" si="304"/>
        <v>3386.6564093485222</v>
      </c>
      <c r="W310">
        <f t="shared" ref="W310:W353" si="339">IF(W309+N309*(1-C$65)-W309/2&lt;0,0,W309+N309*(1-C$65)-W309/2)</f>
        <v>6519.8668237572638</v>
      </c>
      <c r="X310">
        <f t="shared" ref="X310:X353" si="340">IF(X309+O309*(1-D$65)-X309/2&lt;0,0,X309+O309*(1-D$65)-X309/2)</f>
        <v>8244.8520964672189</v>
      </c>
      <c r="Y310">
        <f t="shared" ref="Y310:Y353" si="341">IF(Y309+P309*(1-E$65)-Y309/2&lt;0,0,Y309+P309*(1-E$65)-Y309/2)</f>
        <v>4494.58299625568</v>
      </c>
      <c r="Z310">
        <f t="shared" ref="Z310:Z353" si="342">IF(Z309+Q309*(1-F$65)-Z309/2&lt;0,0,Z309+Q309*(1-F$65)-Z309/2)</f>
        <v>4638.5007963621229</v>
      </c>
      <c r="AA310">
        <f t="shared" ref="AA310:AA353" si="343">IF(AA309+R309*(1-G$65)-AA309/2&lt;0,0,AA309+R309*(1-G$65)-AA309/2)</f>
        <v>3084.7722984392612</v>
      </c>
      <c r="AB310">
        <f t="shared" ref="AB310:AB353" si="344">IF(AB309+S309*(1-H$65)-AB309/2&lt;0,0,AB309+S309*(1-H$65)-AB309/2)</f>
        <v>1473.4571578770424</v>
      </c>
      <c r="AC310">
        <f t="shared" ref="AC310:AC353" si="345">IF(AC309+T309*(1-I$65)-AC309/2&lt;0,0,AC309+T309*(1-I$65)-AC309/2)</f>
        <v>1872.4219010189076</v>
      </c>
      <c r="AE310">
        <f t="shared" si="305"/>
        <v>2600.1596948855658</v>
      </c>
      <c r="AF310">
        <f t="shared" ref="AF310:AF353" si="346">IF(AF309+W309/2-AF309/2&lt;0,0,AF309+W309/2-AF309/2)</f>
        <v>5005.732168270456</v>
      </c>
      <c r="AG310">
        <f t="shared" ref="AG310:AG353" si="347">IF(AG309+X309/2-AG309/2&lt;0,0,AG309+X309/2-AG309/2)</f>
        <v>6330.1172366790979</v>
      </c>
      <c r="AH310">
        <f t="shared" ref="AH310:AH353" si="348">IF(AH309+Y309/2-AH309/2&lt;0,0,AH309+Y309/2-AH309/2)</f>
        <v>3450.7880752007359</v>
      </c>
      <c r="AI310">
        <f t="shared" ref="AI310:AI353" si="349">IF(AI309+Z309/2-AI309/2&lt;0,0,AI309+Z309/2-AI309/2)</f>
        <v>3561.2832710465264</v>
      </c>
      <c r="AJ310">
        <f t="shared" ref="AJ310:AJ353" si="350">IF(AJ309+AA309/2-AJ309/2&lt;0,0,AJ309+AA309/2-AJ309/2)</f>
        <v>2368.8566788131675</v>
      </c>
      <c r="AK310">
        <f t="shared" ref="AK310:AK353" si="351">IF(AK309+AB309/2-AK309/2&lt;0,0,AK309+AB309/2-AK309/2)</f>
        <v>1131.2703300744706</v>
      </c>
      <c r="AL310">
        <f t="shared" ref="AL310:AL353" si="352">IF(AL309+AC309/2-AL309/2&lt;0,0,AL309+AC309/2-AL309/2)</f>
        <v>1437.5819009602237</v>
      </c>
      <c r="AN310">
        <f t="shared" si="306"/>
        <v>1996.0243609506765</v>
      </c>
      <c r="AO310">
        <f t="shared" ref="AO310:AO353" si="353">IF(AO309+AF309/2-AO309/2&lt;0,0,AO309+AF309/2-AO309/2)</f>
        <v>3842.6729604013863</v>
      </c>
      <c r="AP310">
        <f t="shared" ref="AP310:AP353" si="354">IF(AP309+AG309/2-AP309/2&lt;0,0,AP309+AG309/2-AP309/2)</f>
        <v>4859.3431537832275</v>
      </c>
      <c r="AQ310">
        <f t="shared" ref="AQ310:AQ353" si="355">IF(AQ309+AH309/2-AQ309/2&lt;0,0,AQ309+AH309/2-AQ309/2)</f>
        <v>2649.0130879756994</v>
      </c>
      <c r="AR310">
        <f t="shared" ref="AR310:AR353" si="356">IF(AR309+AI309/2-AR309/2&lt;0,0,AR309+AI309/2-AR309/2)</f>
        <v>2733.8352252890463</v>
      </c>
      <c r="AS310">
        <f t="shared" ref="AS310:AS353" si="357">IF(AS309+AJ309/2-AS309/2&lt;0,0,AS309+AJ309/2-AS309/2)</f>
        <v>1822.2792338387426</v>
      </c>
      <c r="AT310">
        <f t="shared" ref="AT310:AT353" si="358">IF(AT309+AK309/2-AT309/2&lt;0,0,AT309+AK309/2-AT309/2)</f>
        <v>868.42479025071339</v>
      </c>
      <c r="AU310">
        <f t="shared" ref="AU310:AU353" si="359">IF(AU309+AL309/2-AU309/2&lt;0,0,AU309+AL309/2-AU309/2)</f>
        <v>1103.5662543429571</v>
      </c>
      <c r="AW310">
        <f t="shared" si="307"/>
        <v>1530.8999938973741</v>
      </c>
      <c r="AX310">
        <f t="shared" ref="AX310:AX353" si="360">IF(AX309+AO309/2-AX309/2&lt;0,0,AX309+AO309/2-AX309/2)</f>
        <v>2947.2325722649102</v>
      </c>
      <c r="AY310">
        <f t="shared" ref="AY310:AY353" si="361">IF(AY309+AP309/2-AY309/2&lt;0,0,AY309+AP309/2-AY309/2)</f>
        <v>3726.9927912747639</v>
      </c>
      <c r="AZ310">
        <f t="shared" ref="AZ310:AZ353" si="362">IF(AZ309+AQ309/2-AZ309/2&lt;0,0,AZ309+AQ309/2-AZ309/2)</f>
        <v>2031.7257642509678</v>
      </c>
      <c r="BA310">
        <f t="shared" ref="BA310:BA353" si="363">IF(BA309+AR309/2-BA309/2&lt;0,0,BA309+AR309/2-BA309/2)</f>
        <v>2096.7821894308272</v>
      </c>
      <c r="BB310">
        <f t="shared" ref="BB310:BB353" si="364">IF(BB309+AS309/2-BB309/2&lt;0,0,BB309+AS309/2-BB309/2)</f>
        <v>1416.9019883679898</v>
      </c>
      <c r="BC310">
        <f t="shared" ref="BC310:BC353" si="365">IF(BC309+AT309/2-BC309/2&lt;0,0,BC309+AT309/2-BC309/2)</f>
        <v>666.05975964238121</v>
      </c>
      <c r="BD310">
        <f t="shared" ref="BD310:BD353" si="366">IF(BD309+AU309/2-BD309/2&lt;0,0,BD309+AU309/2-BD309/2)</f>
        <v>846.40729095827351</v>
      </c>
      <c r="BF310">
        <f t="shared" si="308"/>
        <v>1169.7795599985029</v>
      </c>
      <c r="BG310">
        <f t="shared" ref="BG310:BG353" si="367">IF(BG309+AX309/2-BG309/2&lt;0,0,BG309+AX309/2-BG309/2)</f>
        <v>2252.0167452743599</v>
      </c>
      <c r="BH310">
        <f t="shared" ref="BH310:BH353" si="368">IF(BH309+AY309/2-BH309/2&lt;0,0,BH309+AY309/2-BH309/2)</f>
        <v>2847.8411423831049</v>
      </c>
      <c r="BI310">
        <f t="shared" ref="BI310:BI353" si="369">IF(BI309+AZ309/2-BI309/2&lt;0,0,BI309+AZ309/2-BI309/2)</f>
        <v>1552.4667058705616</v>
      </c>
      <c r="BJ310">
        <f t="shared" ref="BJ310:BJ353" si="370">IF(BJ309+BA309/2-BJ309/2&lt;0,0,BJ309+BA309/2-BJ309/2)</f>
        <v>1602.1771224394663</v>
      </c>
      <c r="BK310">
        <f t="shared" ref="BK310:BK353" si="371">IF(BK309+BB309/2-BK309/2&lt;0,0,BK309+BB309/2-BK309/2)</f>
        <v>1150.9428631009428</v>
      </c>
      <c r="BL310">
        <f t="shared" ref="BL310:BL353" si="372">IF(BL309+BC309/2-BL309/2&lt;0,0,BL309+BC309/2-BL309/2)</f>
        <v>508.94447427857551</v>
      </c>
      <c r="BM310">
        <f t="shared" ref="BM310:BM353" si="373">IF(BM309+BD309/2-BM309/2&lt;0,0,BM309+BD309/2-BM309/2)</f>
        <v>646.75024648479257</v>
      </c>
    </row>
    <row r="311" spans="1:65" hidden="1" x14ac:dyDescent="0.4">
      <c r="A311" s="9">
        <v>18</v>
      </c>
      <c r="B311" s="16">
        <f t="shared" ref="B311:I311" si="374">V311+AE311+AN311+AW311+BF311+B181</f>
        <v>12371.504243240353</v>
      </c>
      <c r="C311" s="16">
        <f t="shared" si="374"/>
        <v>23776.46084989981</v>
      </c>
      <c r="D311" s="16">
        <f t="shared" si="374"/>
        <v>30095.302472381656</v>
      </c>
      <c r="E311" s="16">
        <f t="shared" si="374"/>
        <v>16587.77323270018</v>
      </c>
      <c r="F311" s="16">
        <f t="shared" si="374"/>
        <v>17379.265933216877</v>
      </c>
      <c r="G311" s="16">
        <f t="shared" si="374"/>
        <v>11794.028431275792</v>
      </c>
      <c r="H311" s="16">
        <f t="shared" si="374"/>
        <v>5796.7111383912725</v>
      </c>
      <c r="I311" s="16">
        <f t="shared" si="374"/>
        <v>7482.1089904502214</v>
      </c>
      <c r="J311" s="16">
        <f t="shared" si="295"/>
        <v>125283.15529155615</v>
      </c>
      <c r="L311" s="9">
        <v>18</v>
      </c>
      <c r="M311" s="9">
        <f t="shared" ref="M311:T311" si="375">M116</f>
        <v>2553.8174610919618</v>
      </c>
      <c r="N311" s="9">
        <f t="shared" si="375"/>
        <v>4907.5828839473616</v>
      </c>
      <c r="O311" s="9">
        <f t="shared" si="375"/>
        <v>6212.4268090218739</v>
      </c>
      <c r="P311" s="9">
        <f t="shared" si="375"/>
        <v>3426.1164386279615</v>
      </c>
      <c r="Q311" s="9">
        <f t="shared" si="375"/>
        <v>3591.9253351843895</v>
      </c>
      <c r="R311" s="9">
        <f t="shared" si="375"/>
        <v>2416.844894371432</v>
      </c>
      <c r="S311" s="9">
        <f t="shared" si="375"/>
        <v>1191.3008763456505</v>
      </c>
      <c r="T311" s="9">
        <f t="shared" si="375"/>
        <v>1528.3254813027404</v>
      </c>
      <c r="V311">
        <f t="shared" si="304"/>
        <v>3898.8221286193316</v>
      </c>
      <c r="W311">
        <f t="shared" si="339"/>
        <v>7505.8694994706493</v>
      </c>
      <c r="X311">
        <f t="shared" si="340"/>
        <v>9491.7251458300525</v>
      </c>
      <c r="Y311">
        <f t="shared" si="341"/>
        <v>5174.3009997547297</v>
      </c>
      <c r="Z311">
        <f t="shared" si="342"/>
        <v>5339.9835597594365</v>
      </c>
      <c r="AA311">
        <f t="shared" si="343"/>
        <v>3551.2659156385384</v>
      </c>
      <c r="AB311">
        <f t="shared" si="344"/>
        <v>1696.2888106528219</v>
      </c>
      <c r="AC311">
        <f t="shared" si="345"/>
        <v>2155.5891886913651</v>
      </c>
      <c r="AE311">
        <f t="shared" si="305"/>
        <v>2993.4080521170436</v>
      </c>
      <c r="AF311">
        <f t="shared" si="346"/>
        <v>5762.7994960138603</v>
      </c>
      <c r="AG311">
        <f t="shared" si="347"/>
        <v>7287.4846665731575</v>
      </c>
      <c r="AH311">
        <f t="shared" si="348"/>
        <v>3972.6855357282079</v>
      </c>
      <c r="AI311">
        <f t="shared" si="349"/>
        <v>4099.8920337043246</v>
      </c>
      <c r="AJ311">
        <f t="shared" si="350"/>
        <v>2726.8144886262144</v>
      </c>
      <c r="AK311">
        <f t="shared" si="351"/>
        <v>1302.3637439757565</v>
      </c>
      <c r="AL311">
        <f t="shared" si="352"/>
        <v>1655.0019009895659</v>
      </c>
      <c r="AN311">
        <f t="shared" si="306"/>
        <v>2298.0920279181209</v>
      </c>
      <c r="AO311">
        <f t="shared" si="353"/>
        <v>4424.2025643359211</v>
      </c>
      <c r="AP311">
        <f t="shared" si="354"/>
        <v>5594.7301952311627</v>
      </c>
      <c r="AQ311">
        <f t="shared" si="355"/>
        <v>3049.9005815882174</v>
      </c>
      <c r="AR311">
        <f t="shared" si="356"/>
        <v>3147.5592481677863</v>
      </c>
      <c r="AS311">
        <f t="shared" si="357"/>
        <v>2095.567956325955</v>
      </c>
      <c r="AT311">
        <f t="shared" si="358"/>
        <v>999.847560162592</v>
      </c>
      <c r="AU311">
        <f t="shared" si="359"/>
        <v>1270.5740776515904</v>
      </c>
      <c r="AW311">
        <f t="shared" si="307"/>
        <v>1763.4621774240254</v>
      </c>
      <c r="AX311">
        <f t="shared" si="360"/>
        <v>3394.9527663331487</v>
      </c>
      <c r="AY311">
        <f t="shared" si="361"/>
        <v>4293.1679725289951</v>
      </c>
      <c r="AZ311">
        <f t="shared" si="362"/>
        <v>2340.3694261133337</v>
      </c>
      <c r="BA311">
        <f t="shared" si="363"/>
        <v>2415.3087073599368</v>
      </c>
      <c r="BB311">
        <f t="shared" si="364"/>
        <v>1619.5906111033662</v>
      </c>
      <c r="BC311">
        <f t="shared" si="365"/>
        <v>767.24227494654724</v>
      </c>
      <c r="BD311">
        <f t="shared" si="366"/>
        <v>974.98677265061531</v>
      </c>
      <c r="BF311">
        <f t="shared" si="308"/>
        <v>1350.3397769479384</v>
      </c>
      <c r="BG311">
        <f t="shared" si="367"/>
        <v>2599.6246587696351</v>
      </c>
      <c r="BH311">
        <f t="shared" si="368"/>
        <v>3287.4169668289346</v>
      </c>
      <c r="BI311">
        <f t="shared" si="369"/>
        <v>1792.0962350607647</v>
      </c>
      <c r="BJ311">
        <f t="shared" si="370"/>
        <v>1849.4796559351466</v>
      </c>
      <c r="BK311">
        <f t="shared" si="371"/>
        <v>1283.9224257344663</v>
      </c>
      <c r="BL311">
        <f t="shared" si="372"/>
        <v>587.50211696047836</v>
      </c>
      <c r="BM311">
        <f t="shared" si="373"/>
        <v>746.57876872153315</v>
      </c>
    </row>
    <row r="312" spans="1:65" hidden="1" x14ac:dyDescent="0.4">
      <c r="A312" s="9">
        <v>19</v>
      </c>
      <c r="B312" s="16">
        <f t="shared" ref="B312:I312" si="376">V312+AE312+AN312+AW312+BF312+B182</f>
        <v>14245.607714317255</v>
      </c>
      <c r="C312" s="16">
        <f t="shared" si="376"/>
        <v>27378.228458910318</v>
      </c>
      <c r="D312" s="16">
        <f t="shared" si="376"/>
        <v>34654.282880251318</v>
      </c>
      <c r="E312" s="16">
        <f t="shared" si="376"/>
        <v>19100.679131344812</v>
      </c>
      <c r="F312" s="16">
        <f t="shared" si="376"/>
        <v>20012.251933439351</v>
      </c>
      <c r="G312" s="16">
        <f t="shared" si="376"/>
        <v>13541.418860448834</v>
      </c>
      <c r="H312" s="16">
        <f t="shared" si="376"/>
        <v>6675.896615506831</v>
      </c>
      <c r="I312" s="16">
        <f t="shared" si="376"/>
        <v>8618.6148836439897</v>
      </c>
      <c r="J312" s="16">
        <f t="shared" si="295"/>
        <v>144226.9804778627</v>
      </c>
      <c r="L312" s="9">
        <v>19</v>
      </c>
      <c r="M312" s="9">
        <f t="shared" ref="M312:T312" si="377">M117</f>
        <v>2940.0313775488689</v>
      </c>
      <c r="N312" s="9">
        <f t="shared" si="377"/>
        <v>5649.7568391429568</v>
      </c>
      <c r="O312" s="9">
        <f t="shared" si="377"/>
        <v>7151.932363028197</v>
      </c>
      <c r="P312" s="9">
        <f t="shared" si="377"/>
        <v>3944.248164234582</v>
      </c>
      <c r="Q312" s="9">
        <f t="shared" si="377"/>
        <v>4135.1323468277324</v>
      </c>
      <c r="R312" s="9">
        <f t="shared" si="377"/>
        <v>2782.3444441023512</v>
      </c>
      <c r="S312" s="9">
        <f t="shared" si="377"/>
        <v>1371.4613553703616</v>
      </c>
      <c r="T312" s="9">
        <f t="shared" si="377"/>
        <v>1759.4542047716589</v>
      </c>
      <c r="V312">
        <f t="shared" si="304"/>
        <v>4488.4419223019058</v>
      </c>
      <c r="W312">
        <f t="shared" si="339"/>
        <v>8640.9839211314866</v>
      </c>
      <c r="X312">
        <f t="shared" si="340"/>
        <v>10927.160987104984</v>
      </c>
      <c r="Y312">
        <f t="shared" si="341"/>
        <v>5956.8117651297343</v>
      </c>
      <c r="Z312">
        <f t="shared" si="342"/>
        <v>6147.5505379146252</v>
      </c>
      <c r="AA312">
        <f t="shared" si="343"/>
        <v>4088.3156914040228</v>
      </c>
      <c r="AB312">
        <f t="shared" si="344"/>
        <v>1952.8189691387538</v>
      </c>
      <c r="AC312">
        <f t="shared" si="345"/>
        <v>2481.5794521021953</v>
      </c>
      <c r="AE312">
        <f t="shared" si="305"/>
        <v>3446.1150903681873</v>
      </c>
      <c r="AF312">
        <f t="shared" si="346"/>
        <v>6634.3344977422548</v>
      </c>
      <c r="AG312">
        <f t="shared" si="347"/>
        <v>8389.6049062016045</v>
      </c>
      <c r="AH312">
        <f t="shared" si="348"/>
        <v>4573.493267741469</v>
      </c>
      <c r="AI312">
        <f t="shared" si="349"/>
        <v>4719.9377967318815</v>
      </c>
      <c r="AJ312">
        <f t="shared" si="350"/>
        <v>3139.0402021323762</v>
      </c>
      <c r="AK312">
        <f t="shared" si="351"/>
        <v>1499.3262773142892</v>
      </c>
      <c r="AL312">
        <f t="shared" si="352"/>
        <v>1905.2955448404655</v>
      </c>
      <c r="AN312">
        <f t="shared" si="306"/>
        <v>2645.7500400175823</v>
      </c>
      <c r="AO312">
        <f t="shared" si="353"/>
        <v>5093.5010301748907</v>
      </c>
      <c r="AP312">
        <f t="shared" si="354"/>
        <v>6441.1074309021596</v>
      </c>
      <c r="AQ312">
        <f t="shared" si="355"/>
        <v>3511.2930586582124</v>
      </c>
      <c r="AR312">
        <f t="shared" si="356"/>
        <v>3623.7256409360552</v>
      </c>
      <c r="AS312">
        <f t="shared" si="357"/>
        <v>2411.1912224760845</v>
      </c>
      <c r="AT312">
        <f t="shared" si="358"/>
        <v>1151.1056520691743</v>
      </c>
      <c r="AU312">
        <f t="shared" si="359"/>
        <v>1462.7879893205782</v>
      </c>
      <c r="AW312">
        <f t="shared" si="307"/>
        <v>2030.7771026710732</v>
      </c>
      <c r="AX312">
        <f t="shared" si="360"/>
        <v>3909.5776653345356</v>
      </c>
      <c r="AY312">
        <f t="shared" si="361"/>
        <v>4943.9490838800793</v>
      </c>
      <c r="AZ312">
        <f t="shared" si="362"/>
        <v>2695.1350038507753</v>
      </c>
      <c r="BA312">
        <f t="shared" si="363"/>
        <v>2781.4339777638615</v>
      </c>
      <c r="BB312">
        <f t="shared" si="364"/>
        <v>1857.5792837146605</v>
      </c>
      <c r="BC312">
        <f t="shared" si="365"/>
        <v>883.54491755456957</v>
      </c>
      <c r="BD312">
        <f t="shared" si="366"/>
        <v>1122.7804251511029</v>
      </c>
      <c r="BF312">
        <f t="shared" si="308"/>
        <v>1556.9009771859817</v>
      </c>
      <c r="BG312">
        <f t="shared" si="367"/>
        <v>2997.2887125513917</v>
      </c>
      <c r="BH312">
        <f t="shared" si="368"/>
        <v>3790.2924696789651</v>
      </c>
      <c r="BI312">
        <f t="shared" si="369"/>
        <v>2066.2328305870496</v>
      </c>
      <c r="BJ312">
        <f t="shared" si="370"/>
        <v>2132.3941816475417</v>
      </c>
      <c r="BK312">
        <f t="shared" si="371"/>
        <v>1451.7565184189164</v>
      </c>
      <c r="BL312">
        <f t="shared" si="372"/>
        <v>677.3721959535128</v>
      </c>
      <c r="BM312">
        <f t="shared" si="373"/>
        <v>860.78277068607429</v>
      </c>
    </row>
    <row r="313" spans="1:65" hidden="1" x14ac:dyDescent="0.4">
      <c r="A313" s="9">
        <v>20</v>
      </c>
      <c r="B313" s="16">
        <f t="shared" ref="B313:I313" si="378">V313+AE313+AN313+AW313+BF313+B183</f>
        <v>16401.944023946377</v>
      </c>
      <c r="C313" s="16">
        <f t="shared" si="378"/>
        <v>31522.412636180288</v>
      </c>
      <c r="D313" s="16">
        <f t="shared" si="378"/>
        <v>39899.832701306077</v>
      </c>
      <c r="E313" s="16">
        <f t="shared" si="378"/>
        <v>21991.999893090982</v>
      </c>
      <c r="F313" s="16">
        <f t="shared" si="378"/>
        <v>23041.700802437579</v>
      </c>
      <c r="G313" s="16">
        <f t="shared" si="378"/>
        <v>15566.549585291883</v>
      </c>
      <c r="H313" s="16">
        <f t="shared" si="378"/>
        <v>7687.3226384406735</v>
      </c>
      <c r="I313" s="16">
        <f t="shared" si="378"/>
        <v>9925.9465206912191</v>
      </c>
      <c r="J313" s="16">
        <f t="shared" si="295"/>
        <v>166037.70880138507</v>
      </c>
      <c r="L313" s="9">
        <v>20</v>
      </c>
      <c r="M313" s="9">
        <f t="shared" ref="M313:T313" si="379">M118</f>
        <v>3384.6524399891873</v>
      </c>
      <c r="N313" s="9">
        <f t="shared" si="379"/>
        <v>6504.169791171882</v>
      </c>
      <c r="O313" s="9">
        <f t="shared" si="379"/>
        <v>8233.5193794232418</v>
      </c>
      <c r="P313" s="9">
        <f t="shared" si="379"/>
        <v>4540.7369713616436</v>
      </c>
      <c r="Q313" s="9">
        <f t="shared" si="379"/>
        <v>4760.4885764985547</v>
      </c>
      <c r="R313" s="9">
        <f t="shared" si="379"/>
        <v>3203.118505310867</v>
      </c>
      <c r="S313" s="9">
        <f t="shared" si="379"/>
        <v>1578.8675108206444</v>
      </c>
      <c r="T313" s="9">
        <f t="shared" si="379"/>
        <v>2025.5365343054557</v>
      </c>
      <c r="V313">
        <f t="shared" si="304"/>
        <v>5167.229557023813</v>
      </c>
      <c r="W313">
        <f t="shared" si="339"/>
        <v>9947.7610030296091</v>
      </c>
      <c r="X313">
        <f t="shared" si="340"/>
        <v>12579.676913357313</v>
      </c>
      <c r="Y313">
        <f t="shared" si="341"/>
        <v>6857.6611553035045</v>
      </c>
      <c r="Z313">
        <f t="shared" si="342"/>
        <v>7077.2453766136632</v>
      </c>
      <c r="AA313">
        <f t="shared" si="343"/>
        <v>4706.587681289162</v>
      </c>
      <c r="AB313">
        <f t="shared" si="344"/>
        <v>2248.1440267083881</v>
      </c>
      <c r="AC313">
        <f t="shared" si="345"/>
        <v>2856.8690238124286</v>
      </c>
      <c r="AE313">
        <f t="shared" si="305"/>
        <v>3967.2785063350461</v>
      </c>
      <c r="AF313">
        <f t="shared" si="346"/>
        <v>7637.6592094368707</v>
      </c>
      <c r="AG313">
        <f t="shared" si="347"/>
        <v>9658.3829466532952</v>
      </c>
      <c r="AH313">
        <f t="shared" si="348"/>
        <v>5265.1525164356017</v>
      </c>
      <c r="AI313">
        <f t="shared" si="349"/>
        <v>5433.7441673232534</v>
      </c>
      <c r="AJ313">
        <f t="shared" si="350"/>
        <v>3613.6779467681995</v>
      </c>
      <c r="AK313">
        <f t="shared" si="351"/>
        <v>1726.0726232265213</v>
      </c>
      <c r="AL313">
        <f t="shared" si="352"/>
        <v>2193.4374984713304</v>
      </c>
      <c r="AN313">
        <f t="shared" si="306"/>
        <v>3045.9325651928843</v>
      </c>
      <c r="AO313">
        <f t="shared" si="353"/>
        <v>5863.9177639585723</v>
      </c>
      <c r="AP313">
        <f t="shared" si="354"/>
        <v>7415.3561685518816</v>
      </c>
      <c r="AQ313">
        <f t="shared" si="355"/>
        <v>4042.3931631998407</v>
      </c>
      <c r="AR313">
        <f t="shared" si="356"/>
        <v>4171.8317188339679</v>
      </c>
      <c r="AS313">
        <f t="shared" si="357"/>
        <v>2775.1157123042303</v>
      </c>
      <c r="AT313">
        <f t="shared" si="358"/>
        <v>1325.2159646917316</v>
      </c>
      <c r="AU313">
        <f t="shared" si="359"/>
        <v>1684.0417670805218</v>
      </c>
      <c r="AW313">
        <f t="shared" si="307"/>
        <v>2338.2635713443274</v>
      </c>
      <c r="AX313">
        <f t="shared" si="360"/>
        <v>4501.5393477547132</v>
      </c>
      <c r="AY313">
        <f t="shared" si="361"/>
        <v>5692.52825739112</v>
      </c>
      <c r="AZ313">
        <f t="shared" si="362"/>
        <v>3103.2140312544934</v>
      </c>
      <c r="BA313">
        <f t="shared" si="363"/>
        <v>3202.5798093499589</v>
      </c>
      <c r="BB313">
        <f t="shared" si="364"/>
        <v>2134.3852530953727</v>
      </c>
      <c r="BC313">
        <f t="shared" si="365"/>
        <v>1017.3252848118721</v>
      </c>
      <c r="BD313">
        <f t="shared" si="366"/>
        <v>1292.7842072358405</v>
      </c>
      <c r="BF313">
        <f t="shared" si="308"/>
        <v>1793.8390399285272</v>
      </c>
      <c r="BG313">
        <f t="shared" si="367"/>
        <v>3453.4331889429632</v>
      </c>
      <c r="BH313">
        <f t="shared" si="368"/>
        <v>4367.1207767795222</v>
      </c>
      <c r="BI313">
        <f t="shared" si="369"/>
        <v>2380.6839172189125</v>
      </c>
      <c r="BJ313">
        <f t="shared" si="370"/>
        <v>2456.9140797057016</v>
      </c>
      <c r="BK313">
        <f t="shared" si="371"/>
        <v>1654.6679010667885</v>
      </c>
      <c r="BL313">
        <f t="shared" si="372"/>
        <v>780.45855675404118</v>
      </c>
      <c r="BM313">
        <f t="shared" si="373"/>
        <v>991.78159791858843</v>
      </c>
    </row>
    <row r="314" spans="1:65" hidden="1" x14ac:dyDescent="0.4">
      <c r="A314" s="9">
        <v>21</v>
      </c>
      <c r="B314" s="16">
        <f t="shared" ref="B314:I314" si="380">V314+AE314+AN314+AW314+BF314+B184</f>
        <v>18883.629136031112</v>
      </c>
      <c r="C314" s="16">
        <f t="shared" si="380"/>
        <v>36291.8764291568</v>
      </c>
      <c r="D314" s="16">
        <f t="shared" si="380"/>
        <v>45936.836669404765</v>
      </c>
      <c r="E314" s="16">
        <f t="shared" si="380"/>
        <v>25319.547423931985</v>
      </c>
      <c r="F314" s="16">
        <f t="shared" si="380"/>
        <v>26528.186491288721</v>
      </c>
      <c r="G314" s="16">
        <f t="shared" si="380"/>
        <v>17906.51472995893</v>
      </c>
      <c r="H314" s="16">
        <f t="shared" si="380"/>
        <v>8851.2062073743618</v>
      </c>
      <c r="I314" s="16">
        <f t="shared" si="380"/>
        <v>11430.212043199868</v>
      </c>
      <c r="J314" s="16">
        <f t="shared" si="295"/>
        <v>191148.00913034656</v>
      </c>
      <c r="L314" s="9">
        <v>21</v>
      </c>
      <c r="M314" s="9">
        <f t="shared" ref="M314:T314" si="381">M119</f>
        <v>3896.513563428573</v>
      </c>
      <c r="N314" s="9">
        <f t="shared" si="381"/>
        <v>7487.795648000003</v>
      </c>
      <c r="O314" s="9">
        <f t="shared" si="381"/>
        <v>9478.6748434285801</v>
      </c>
      <c r="P314" s="9">
        <f t="shared" si="381"/>
        <v>5227.4328045714337</v>
      </c>
      <c r="Q314" s="9">
        <f t="shared" si="381"/>
        <v>5480.4174537142899</v>
      </c>
      <c r="R314" s="9">
        <f t="shared" si="381"/>
        <v>3687.5262445714288</v>
      </c>
      <c r="S314" s="9">
        <f t="shared" si="381"/>
        <v>1817.6397074285724</v>
      </c>
      <c r="T314" s="9">
        <f t="shared" si="381"/>
        <v>2331.8585051428581</v>
      </c>
      <c r="V314">
        <f t="shared" si="304"/>
        <v>5948.6700808735568</v>
      </c>
      <c r="W314">
        <f t="shared" si="339"/>
        <v>11452.161665619269</v>
      </c>
      <c r="X314">
        <f t="shared" si="340"/>
        <v>14482.102421756135</v>
      </c>
      <c r="Y314">
        <f t="shared" si="341"/>
        <v>7894.7457799453732</v>
      </c>
      <c r="Z314">
        <f t="shared" si="342"/>
        <v>8147.5377399549852</v>
      </c>
      <c r="AA314">
        <f t="shared" si="343"/>
        <v>5418.3630464137204</v>
      </c>
      <c r="AB314">
        <f t="shared" si="344"/>
        <v>2588.1310210025881</v>
      </c>
      <c r="AC314">
        <f t="shared" si="345"/>
        <v>3288.9135462980785</v>
      </c>
      <c r="AE314">
        <f t="shared" si="305"/>
        <v>4567.2540316794293</v>
      </c>
      <c r="AF314">
        <f t="shared" si="346"/>
        <v>8792.7101062332385</v>
      </c>
      <c r="AG314">
        <f t="shared" si="347"/>
        <v>11119.029930005303</v>
      </c>
      <c r="AH314">
        <f t="shared" si="348"/>
        <v>6061.4068358695531</v>
      </c>
      <c r="AI314">
        <f t="shared" si="349"/>
        <v>6255.4947719684587</v>
      </c>
      <c r="AJ314">
        <f t="shared" si="350"/>
        <v>4160.1328140286805</v>
      </c>
      <c r="AK314">
        <f t="shared" si="351"/>
        <v>1987.1083249674543</v>
      </c>
      <c r="AL314">
        <f t="shared" si="352"/>
        <v>2525.1532611418797</v>
      </c>
      <c r="AN314">
        <f t="shared" si="306"/>
        <v>3506.6055357639652</v>
      </c>
      <c r="AO314">
        <f t="shared" si="353"/>
        <v>6750.788486697722</v>
      </c>
      <c r="AP314">
        <f t="shared" si="354"/>
        <v>8536.8695576025893</v>
      </c>
      <c r="AQ314">
        <f t="shared" si="355"/>
        <v>4653.7728398177214</v>
      </c>
      <c r="AR314">
        <f t="shared" si="356"/>
        <v>4802.7879430786106</v>
      </c>
      <c r="AS314">
        <f t="shared" si="357"/>
        <v>3194.3968295362147</v>
      </c>
      <c r="AT314">
        <f t="shared" si="358"/>
        <v>1525.6442939591266</v>
      </c>
      <c r="AU314">
        <f t="shared" si="359"/>
        <v>1938.7396327759261</v>
      </c>
      <c r="AW314">
        <f t="shared" si="307"/>
        <v>2692.0980682686059</v>
      </c>
      <c r="AX314">
        <f t="shared" si="360"/>
        <v>5182.7285558566427</v>
      </c>
      <c r="AY314">
        <f t="shared" si="361"/>
        <v>6553.9422129715003</v>
      </c>
      <c r="AZ314">
        <f t="shared" si="362"/>
        <v>3572.8035972271668</v>
      </c>
      <c r="BA314">
        <f t="shared" si="363"/>
        <v>3687.2057640919634</v>
      </c>
      <c r="BB314">
        <f t="shared" si="364"/>
        <v>2454.7504826998015</v>
      </c>
      <c r="BC314">
        <f t="shared" si="365"/>
        <v>1171.2706247518017</v>
      </c>
      <c r="BD314">
        <f t="shared" si="366"/>
        <v>1488.4129871581813</v>
      </c>
      <c r="BF314">
        <f t="shared" si="308"/>
        <v>2066.0513056364271</v>
      </c>
      <c r="BG314">
        <f t="shared" si="367"/>
        <v>3977.4862683488382</v>
      </c>
      <c r="BH314">
        <f t="shared" si="368"/>
        <v>5029.8245170853215</v>
      </c>
      <c r="BI314">
        <f t="shared" si="369"/>
        <v>2741.9489742367032</v>
      </c>
      <c r="BJ314">
        <f t="shared" si="370"/>
        <v>2829.7469445278302</v>
      </c>
      <c r="BK314">
        <f t="shared" si="371"/>
        <v>1894.5265770810806</v>
      </c>
      <c r="BL314">
        <f t="shared" si="372"/>
        <v>898.8919207829565</v>
      </c>
      <c r="BM314">
        <f t="shared" si="373"/>
        <v>1142.2829025772146</v>
      </c>
    </row>
    <row r="315" spans="1:65" hidden="1" x14ac:dyDescent="0.4">
      <c r="A315" s="9">
        <v>22</v>
      </c>
      <c r="B315" s="16">
        <f t="shared" ref="B315:I315" si="382">V315+AE315+AN315+AW315+BF315+B185</f>
        <v>21740.147013785678</v>
      </c>
      <c r="C315" s="16">
        <f t="shared" si="382"/>
        <v>41781.721242108877</v>
      </c>
      <c r="D315" s="16">
        <f t="shared" si="382"/>
        <v>52885.67043969845</v>
      </c>
      <c r="E315" s="16">
        <f t="shared" si="382"/>
        <v>29149.672408008537</v>
      </c>
      <c r="F315" s="16">
        <f t="shared" si="382"/>
        <v>30541.229963595615</v>
      </c>
      <c r="G315" s="16">
        <f t="shared" si="382"/>
        <v>20605.745353625505</v>
      </c>
      <c r="H315" s="16">
        <f t="shared" si="382"/>
        <v>10190.752565147757</v>
      </c>
      <c r="I315" s="16">
        <f t="shared" si="382"/>
        <v>13161.383663446826</v>
      </c>
      <c r="J315" s="16">
        <f t="shared" si="295"/>
        <v>220056.32264941727</v>
      </c>
      <c r="L315" s="9">
        <v>22</v>
      </c>
      <c r="M315" s="9">
        <f t="shared" ref="M315:T315" si="383">M120</f>
        <v>4485.7834649726519</v>
      </c>
      <c r="N315" s="9">
        <f t="shared" si="383"/>
        <v>8620.1752823715815</v>
      </c>
      <c r="O315" s="9">
        <f t="shared" si="383"/>
        <v>10912.135217897487</v>
      </c>
      <c r="P315" s="9">
        <f t="shared" si="383"/>
        <v>6017.9776760148306</v>
      </c>
      <c r="Q315" s="9">
        <f t="shared" si="383"/>
        <v>6309.2212037335903</v>
      </c>
      <c r="R315" s="9">
        <f t="shared" si="383"/>
        <v>4245.1909855528047</v>
      </c>
      <c r="S315" s="9">
        <f t="shared" si="383"/>
        <v>2092.5214328489224</v>
      </c>
      <c r="T315" s="9">
        <f t="shared" si="383"/>
        <v>2684.5055598424901</v>
      </c>
      <c r="V315">
        <f t="shared" si="304"/>
        <v>6848.2877903331</v>
      </c>
      <c r="W315">
        <f t="shared" si="339"/>
        <v>13184.072715638682</v>
      </c>
      <c r="X315">
        <f t="shared" si="340"/>
        <v>16672.231582004599</v>
      </c>
      <c r="Y315">
        <f t="shared" si="341"/>
        <v>9088.6686263569336</v>
      </c>
      <c r="Z315">
        <f t="shared" si="342"/>
        <v>9379.6903286353008</v>
      </c>
      <c r="AA315">
        <f t="shared" si="343"/>
        <v>6237.7812671630963</v>
      </c>
      <c r="AB315">
        <f t="shared" si="344"/>
        <v>2979.5342202456741</v>
      </c>
      <c r="AC315">
        <f t="shared" si="345"/>
        <v>3786.2961260858369</v>
      </c>
      <c r="AE315">
        <f t="shared" si="305"/>
        <v>5257.9620562764931</v>
      </c>
      <c r="AF315">
        <f t="shared" si="346"/>
        <v>10122.435885926254</v>
      </c>
      <c r="AG315">
        <f t="shared" si="347"/>
        <v>12800.566175880718</v>
      </c>
      <c r="AH315">
        <f t="shared" si="348"/>
        <v>6978.0763079074632</v>
      </c>
      <c r="AI315">
        <f t="shared" si="349"/>
        <v>7201.5162559617229</v>
      </c>
      <c r="AJ315">
        <f t="shared" si="350"/>
        <v>4789.2479302212005</v>
      </c>
      <c r="AK315">
        <f t="shared" si="351"/>
        <v>2287.6196729850217</v>
      </c>
      <c r="AL315">
        <f t="shared" si="352"/>
        <v>2907.0334037199796</v>
      </c>
      <c r="AN315">
        <f t="shared" si="306"/>
        <v>4036.9297837216973</v>
      </c>
      <c r="AO315">
        <f t="shared" si="353"/>
        <v>7771.7492964654793</v>
      </c>
      <c r="AP315">
        <f t="shared" si="354"/>
        <v>9827.9497438039452</v>
      </c>
      <c r="AQ315">
        <f t="shared" si="355"/>
        <v>5357.5898378436377</v>
      </c>
      <c r="AR315">
        <f t="shared" si="356"/>
        <v>5529.1413575235347</v>
      </c>
      <c r="AS315">
        <f t="shared" si="357"/>
        <v>3677.2648217824476</v>
      </c>
      <c r="AT315">
        <f t="shared" si="358"/>
        <v>1756.3763094632907</v>
      </c>
      <c r="AU315">
        <f t="shared" si="359"/>
        <v>2231.9464469589029</v>
      </c>
      <c r="AW315">
        <f t="shared" si="307"/>
        <v>3099.3518020162855</v>
      </c>
      <c r="AX315">
        <f t="shared" si="360"/>
        <v>5966.758521277181</v>
      </c>
      <c r="AY315">
        <f t="shared" si="361"/>
        <v>7545.4058852870448</v>
      </c>
      <c r="AZ315">
        <f t="shared" si="362"/>
        <v>4113.2882185224444</v>
      </c>
      <c r="BA315">
        <f t="shared" si="363"/>
        <v>4244.9968535852877</v>
      </c>
      <c r="BB315">
        <f t="shared" si="364"/>
        <v>2824.5736561180083</v>
      </c>
      <c r="BC315">
        <f t="shared" si="365"/>
        <v>1348.4574593554642</v>
      </c>
      <c r="BD315">
        <f t="shared" si="366"/>
        <v>1713.5763099670537</v>
      </c>
      <c r="BF315">
        <f t="shared" si="308"/>
        <v>2379.0746869525165</v>
      </c>
      <c r="BG315">
        <f t="shared" si="367"/>
        <v>4580.1074121027395</v>
      </c>
      <c r="BH315">
        <f t="shared" si="368"/>
        <v>5791.8833650284105</v>
      </c>
      <c r="BI315">
        <f t="shared" si="369"/>
        <v>3157.3762857319348</v>
      </c>
      <c r="BJ315">
        <f t="shared" si="370"/>
        <v>3258.4763543098966</v>
      </c>
      <c r="BK315">
        <f t="shared" si="371"/>
        <v>2174.6385298904415</v>
      </c>
      <c r="BL315">
        <f t="shared" si="372"/>
        <v>1035.0812727673792</v>
      </c>
      <c r="BM315">
        <f t="shared" si="373"/>
        <v>1315.3479448676981</v>
      </c>
    </row>
    <row r="316" spans="1:65" hidden="1" x14ac:dyDescent="0.4">
      <c r="A316" s="9">
        <v>23</v>
      </c>
      <c r="B316" s="16">
        <f t="shared" ref="B316:I316" si="384">V316+AE316+AN316+AW316+BF316+B186</f>
        <v>25028.363316110146</v>
      </c>
      <c r="C316" s="16">
        <f t="shared" si="384"/>
        <v>48101.235096122298</v>
      </c>
      <c r="D316" s="16">
        <f t="shared" si="384"/>
        <v>60884.666578792501</v>
      </c>
      <c r="E316" s="16">
        <f t="shared" si="384"/>
        <v>33558.623205182754</v>
      </c>
      <c r="F316" s="16">
        <f t="shared" si="384"/>
        <v>35160.722507506369</v>
      </c>
      <c r="G316" s="16">
        <f t="shared" si="384"/>
        <v>23716.541451401848</v>
      </c>
      <c r="H316" s="16">
        <f t="shared" si="384"/>
        <v>11732.628991706342</v>
      </c>
      <c r="I316" s="16">
        <f t="shared" si="384"/>
        <v>15153.909155713451</v>
      </c>
      <c r="J316" s="16">
        <f t="shared" si="295"/>
        <v>253336.69030253572</v>
      </c>
      <c r="L316" s="9">
        <v>23</v>
      </c>
      <c r="M316" s="9">
        <f t="shared" ref="M316:T316" si="385">M121</f>
        <v>5164.1686772203402</v>
      </c>
      <c r="N316" s="9">
        <f t="shared" si="385"/>
        <v>9923.8047339950517</v>
      </c>
      <c r="O316" s="9">
        <f t="shared" si="385"/>
        <v>12562.377861946734</v>
      </c>
      <c r="P316" s="9">
        <f t="shared" si="385"/>
        <v>6928.0766798841723</v>
      </c>
      <c r="Q316" s="9">
        <f t="shared" si="385"/>
        <v>7263.3649779111793</v>
      </c>
      <c r="R316" s="9">
        <f t="shared" si="385"/>
        <v>4887.1913875458531</v>
      </c>
      <c r="S316" s="9">
        <f t="shared" si="385"/>
        <v>2408.973532563617</v>
      </c>
      <c r="T316" s="9">
        <f t="shared" si="385"/>
        <v>3090.4834426837319</v>
      </c>
      <c r="V316">
        <f t="shared" si="304"/>
        <v>7883.9546738770096</v>
      </c>
      <c r="W316">
        <f t="shared" si="339"/>
        <v>15177.900650424943</v>
      </c>
      <c r="X316">
        <f t="shared" si="340"/>
        <v>19193.573945657983</v>
      </c>
      <c r="Y316">
        <f t="shared" si="341"/>
        <v>10463.148408750039</v>
      </c>
      <c r="Z316">
        <f t="shared" si="342"/>
        <v>10798.181336705535</v>
      </c>
      <c r="AA316">
        <f t="shared" si="343"/>
        <v>7181.1206574950193</v>
      </c>
      <c r="AB316">
        <f t="shared" si="344"/>
        <v>3430.1293200383734</v>
      </c>
      <c r="AC316">
        <f t="shared" si="345"/>
        <v>4358.8978667155143</v>
      </c>
      <c r="AE316">
        <f t="shared" si="305"/>
        <v>6053.1249233047965</v>
      </c>
      <c r="AF316">
        <f t="shared" si="346"/>
        <v>11653.254300782466</v>
      </c>
      <c r="AG316">
        <f t="shared" si="347"/>
        <v>14736.398878942658</v>
      </c>
      <c r="AH316">
        <f t="shared" si="348"/>
        <v>8033.3724671321979</v>
      </c>
      <c r="AI316">
        <f t="shared" si="349"/>
        <v>8290.6032922985105</v>
      </c>
      <c r="AJ316">
        <f t="shared" si="350"/>
        <v>5513.5145986921489</v>
      </c>
      <c r="AK316">
        <f t="shared" si="351"/>
        <v>2633.5769466153479</v>
      </c>
      <c r="AL316">
        <f t="shared" si="352"/>
        <v>3346.6647649029082</v>
      </c>
      <c r="AN316">
        <f t="shared" si="306"/>
        <v>4647.4459199990943</v>
      </c>
      <c r="AO316">
        <f t="shared" si="353"/>
        <v>8947.0925911958657</v>
      </c>
      <c r="AP316">
        <f t="shared" si="354"/>
        <v>11314.257959842333</v>
      </c>
      <c r="AQ316">
        <f t="shared" si="355"/>
        <v>6167.8330728755509</v>
      </c>
      <c r="AR316">
        <f t="shared" si="356"/>
        <v>6365.3288067426292</v>
      </c>
      <c r="AS316">
        <f t="shared" si="357"/>
        <v>4233.2563760018238</v>
      </c>
      <c r="AT316">
        <f t="shared" si="358"/>
        <v>2021.9979912241561</v>
      </c>
      <c r="AU316">
        <f t="shared" si="359"/>
        <v>2569.489925339441</v>
      </c>
      <c r="AW316">
        <f t="shared" si="307"/>
        <v>3568.140792868991</v>
      </c>
      <c r="AX316">
        <f t="shared" si="360"/>
        <v>6869.2539088713311</v>
      </c>
      <c r="AY316">
        <f t="shared" si="361"/>
        <v>8686.6778145454955</v>
      </c>
      <c r="AZ316">
        <f t="shared" si="362"/>
        <v>4735.439028183041</v>
      </c>
      <c r="BA316">
        <f t="shared" si="363"/>
        <v>4887.0691055544112</v>
      </c>
      <c r="BB316">
        <f t="shared" si="364"/>
        <v>3250.9192389502282</v>
      </c>
      <c r="BC316">
        <f t="shared" si="365"/>
        <v>1552.4168844093774</v>
      </c>
      <c r="BD316">
        <f t="shared" si="366"/>
        <v>1972.761378462978</v>
      </c>
      <c r="BF316">
        <f t="shared" si="308"/>
        <v>2739.213244484401</v>
      </c>
      <c r="BG316">
        <f t="shared" si="367"/>
        <v>5273.4329666899603</v>
      </c>
      <c r="BH316">
        <f t="shared" si="368"/>
        <v>6668.6446251577272</v>
      </c>
      <c r="BI316">
        <f t="shared" si="369"/>
        <v>3635.3322521271893</v>
      </c>
      <c r="BJ316">
        <f t="shared" si="370"/>
        <v>3751.7366039475928</v>
      </c>
      <c r="BK316">
        <f t="shared" si="371"/>
        <v>2499.6060930042249</v>
      </c>
      <c r="BL316">
        <f t="shared" si="372"/>
        <v>1191.7693660614218</v>
      </c>
      <c r="BM316">
        <f t="shared" si="373"/>
        <v>1514.462127417376</v>
      </c>
    </row>
    <row r="317" spans="1:65" hidden="1" x14ac:dyDescent="0.4">
      <c r="A317" s="9">
        <v>24</v>
      </c>
      <c r="B317" s="16">
        <f t="shared" ref="B317:I317" si="386">V317+AE317+AN317+AW317+BF317+B187</f>
        <v>28813.67694915368</v>
      </c>
      <c r="C317" s="16">
        <f t="shared" si="386"/>
        <v>55376.105799956218</v>
      </c>
      <c r="D317" s="16">
        <f t="shared" si="386"/>
        <v>70092.915884105067</v>
      </c>
      <c r="E317" s="16">
        <f t="shared" si="386"/>
        <v>38634.08971247459</v>
      </c>
      <c r="F317" s="16">
        <f t="shared" si="386"/>
        <v>40478.543043916965</v>
      </c>
      <c r="G317" s="16">
        <f t="shared" si="386"/>
        <v>27299.862669901398</v>
      </c>
      <c r="H317" s="16">
        <f t="shared" si="386"/>
        <v>13507.503706441948</v>
      </c>
      <c r="I317" s="16">
        <f t="shared" si="386"/>
        <v>17447.407515730145</v>
      </c>
      <c r="J317" s="16">
        <f t="shared" si="295"/>
        <v>291650.10528168001</v>
      </c>
      <c r="L317" s="9">
        <v>24</v>
      </c>
      <c r="M317" s="9">
        <f t="shared" ref="M317:T317" si="387">M122</f>
        <v>5945.1461121622078</v>
      </c>
      <c r="N317" s="9">
        <f t="shared" si="387"/>
        <v>11424.58211956083</v>
      </c>
      <c r="O317" s="9">
        <f t="shared" si="387"/>
        <v>14462.186766847666</v>
      </c>
      <c r="P317" s="9">
        <f t="shared" si="387"/>
        <v>7975.8099923926347</v>
      </c>
      <c r="Q317" s="9">
        <f t="shared" si="387"/>
        <v>8361.8039530975893</v>
      </c>
      <c r="R317" s="9">
        <f t="shared" si="387"/>
        <v>5626.2815359276774</v>
      </c>
      <c r="S317" s="9">
        <f t="shared" si="387"/>
        <v>2773.2826959345239</v>
      </c>
      <c r="T317" s="9">
        <f t="shared" si="387"/>
        <v>3557.8573769326408</v>
      </c>
      <c r="V317">
        <f t="shared" si="304"/>
        <v>9076.2454775177393</v>
      </c>
      <c r="W317">
        <f t="shared" si="339"/>
        <v>17473.255217091322</v>
      </c>
      <c r="X317">
        <f t="shared" si="340"/>
        <v>22096.218957079993</v>
      </c>
      <c r="Y317">
        <f t="shared" si="341"/>
        <v>12045.490791592028</v>
      </c>
      <c r="Z317">
        <f t="shared" si="342"/>
        <v>12431.190763618917</v>
      </c>
      <c r="AA317">
        <f t="shared" si="343"/>
        <v>8267.1215611309981</v>
      </c>
      <c r="AB317">
        <f t="shared" si="344"/>
        <v>3948.8679242988965</v>
      </c>
      <c r="AC317">
        <f t="shared" si="345"/>
        <v>5018.0941781446345</v>
      </c>
      <c r="AE317">
        <f t="shared" si="305"/>
        <v>6968.5397985909021</v>
      </c>
      <c r="AF317">
        <f t="shared" si="346"/>
        <v>13415.577475603706</v>
      </c>
      <c r="AG317">
        <f t="shared" si="347"/>
        <v>16964.986412300321</v>
      </c>
      <c r="AH317">
        <f t="shared" si="348"/>
        <v>9248.2604379411187</v>
      </c>
      <c r="AI317">
        <f t="shared" si="349"/>
        <v>9544.3923145020235</v>
      </c>
      <c r="AJ317">
        <f t="shared" si="350"/>
        <v>6347.3176280935841</v>
      </c>
      <c r="AK317">
        <f t="shared" si="351"/>
        <v>3031.8531333268606</v>
      </c>
      <c r="AL317">
        <f t="shared" si="352"/>
        <v>3852.7813158092117</v>
      </c>
      <c r="AN317">
        <f t="shared" si="306"/>
        <v>5350.2854216519454</v>
      </c>
      <c r="AO317">
        <f t="shared" si="353"/>
        <v>10300.173445989165</v>
      </c>
      <c r="AP317">
        <f t="shared" si="354"/>
        <v>13025.328419392496</v>
      </c>
      <c r="AQ317">
        <f t="shared" si="355"/>
        <v>7100.602770003874</v>
      </c>
      <c r="AR317">
        <f t="shared" si="356"/>
        <v>7327.9660495205699</v>
      </c>
      <c r="AS317">
        <f t="shared" si="357"/>
        <v>4873.3854873469863</v>
      </c>
      <c r="AT317">
        <f t="shared" si="358"/>
        <v>2327.787468919752</v>
      </c>
      <c r="AU317">
        <f t="shared" si="359"/>
        <v>2958.0773451211744</v>
      </c>
      <c r="AW317">
        <f t="shared" si="307"/>
        <v>4107.7933564340419</v>
      </c>
      <c r="AX317">
        <f t="shared" si="360"/>
        <v>7908.1732500335984</v>
      </c>
      <c r="AY317">
        <f t="shared" si="361"/>
        <v>10000.467887193914</v>
      </c>
      <c r="AZ317">
        <f t="shared" si="362"/>
        <v>5451.636050529296</v>
      </c>
      <c r="BA317">
        <f t="shared" si="363"/>
        <v>5626.1989561485207</v>
      </c>
      <c r="BB317">
        <f t="shared" si="364"/>
        <v>3742.0878074760258</v>
      </c>
      <c r="BC317">
        <f t="shared" si="365"/>
        <v>1787.2074378167667</v>
      </c>
      <c r="BD317">
        <f t="shared" si="366"/>
        <v>2271.1256519012095</v>
      </c>
      <c r="BF317">
        <f t="shared" si="308"/>
        <v>3153.6770186766962</v>
      </c>
      <c r="BG317">
        <f t="shared" si="367"/>
        <v>6071.3434377806461</v>
      </c>
      <c r="BH317">
        <f t="shared" si="368"/>
        <v>7677.6612198516113</v>
      </c>
      <c r="BI317">
        <f t="shared" si="369"/>
        <v>4185.3856401551157</v>
      </c>
      <c r="BJ317">
        <f t="shared" si="370"/>
        <v>4319.4028547510025</v>
      </c>
      <c r="BK317">
        <f t="shared" si="371"/>
        <v>2875.2626659772263</v>
      </c>
      <c r="BL317">
        <f t="shared" si="372"/>
        <v>1372.0931252353996</v>
      </c>
      <c r="BM317">
        <f t="shared" si="373"/>
        <v>1743.6117529401768</v>
      </c>
    </row>
    <row r="318" spans="1:65" hidden="1" x14ac:dyDescent="0.4">
      <c r="A318" s="9">
        <v>25</v>
      </c>
      <c r="B318" s="16">
        <f t="shared" ref="B318:I318" si="388">V318+AE318+AN318+AW318+BF318+B188</f>
        <v>33171.334339459019</v>
      </c>
      <c r="C318" s="16">
        <f t="shared" si="388"/>
        <v>63750.94683063397</v>
      </c>
      <c r="D318" s="16">
        <f t="shared" si="388"/>
        <v>80693.46453000365</v>
      </c>
      <c r="E318" s="16">
        <f t="shared" si="388"/>
        <v>44476.965491774179</v>
      </c>
      <c r="F318" s="16">
        <f t="shared" si="388"/>
        <v>46600.404258654555</v>
      </c>
      <c r="G318" s="16">
        <f t="shared" si="388"/>
        <v>31426.369252762695</v>
      </c>
      <c r="H318" s="16">
        <f t="shared" si="388"/>
        <v>15550.661419972728</v>
      </c>
      <c r="I318" s="16">
        <f t="shared" si="388"/>
        <v>20087.463709438925</v>
      </c>
      <c r="J318" s="16">
        <f t="shared" si="295"/>
        <v>335757.6098326997</v>
      </c>
      <c r="L318" s="9">
        <v>25</v>
      </c>
      <c r="M318" s="9">
        <f t="shared" ref="M318:T318" si="389">M123</f>
        <v>6844.2307957264575</v>
      </c>
      <c r="N318" s="9">
        <f t="shared" si="389"/>
        <v>13152.322128978933</v>
      </c>
      <c r="O318" s="9">
        <f t="shared" si="389"/>
        <v>16649.303848178628</v>
      </c>
      <c r="P318" s="9">
        <f t="shared" si="389"/>
        <v>9181.9920555229382</v>
      </c>
      <c r="Q318" s="9">
        <f t="shared" si="389"/>
        <v>9626.3598982941676</v>
      </c>
      <c r="R318" s="9">
        <f t="shared" si="389"/>
        <v>6477.144316915439</v>
      </c>
      <c r="S318" s="9">
        <f t="shared" si="389"/>
        <v>3192.6863486063439</v>
      </c>
      <c r="T318" s="9">
        <f t="shared" si="389"/>
        <v>4095.9122898913452</v>
      </c>
      <c r="V318">
        <f t="shared" si="304"/>
        <v>10448.84645493166</v>
      </c>
      <c r="W318">
        <f t="shared" si="339"/>
        <v>20115.736323292273</v>
      </c>
      <c r="X318">
        <f t="shared" si="340"/>
        <v>25437.831060098462</v>
      </c>
      <c r="Y318">
        <f t="shared" si="341"/>
        <v>13867.130860156081</v>
      </c>
      <c r="Z318">
        <f t="shared" si="342"/>
        <v>14311.160254839508</v>
      </c>
      <c r="AA318">
        <f t="shared" si="343"/>
        <v>9517.3585545681744</v>
      </c>
      <c r="AB318">
        <f t="shared" si="344"/>
        <v>4546.0553831437746</v>
      </c>
      <c r="AC318">
        <f t="shared" si="345"/>
        <v>5776.9807673998403</v>
      </c>
      <c r="AE318">
        <f t="shared" si="305"/>
        <v>8022.3926380543207</v>
      </c>
      <c r="AF318">
        <f t="shared" si="346"/>
        <v>15444.416346347516</v>
      </c>
      <c r="AG318">
        <f t="shared" si="347"/>
        <v>19530.602684690159</v>
      </c>
      <c r="AH318">
        <f t="shared" si="348"/>
        <v>10646.875614766574</v>
      </c>
      <c r="AI318">
        <f t="shared" si="349"/>
        <v>10987.79153906047</v>
      </c>
      <c r="AJ318">
        <f t="shared" si="350"/>
        <v>7307.2195946122902</v>
      </c>
      <c r="AK318">
        <f t="shared" si="351"/>
        <v>3490.3605288128792</v>
      </c>
      <c r="AL318">
        <f t="shared" si="352"/>
        <v>4435.4377469769233</v>
      </c>
      <c r="AN318">
        <f t="shared" si="306"/>
        <v>6159.4126101214242</v>
      </c>
      <c r="AO318">
        <f t="shared" si="353"/>
        <v>11857.875460796433</v>
      </c>
      <c r="AP318">
        <f t="shared" si="354"/>
        <v>14995.157415846408</v>
      </c>
      <c r="AQ318">
        <f t="shared" si="355"/>
        <v>8174.4316039724954</v>
      </c>
      <c r="AR318">
        <f t="shared" si="356"/>
        <v>8436.1791820112958</v>
      </c>
      <c r="AS318">
        <f t="shared" si="357"/>
        <v>5610.3515577202852</v>
      </c>
      <c r="AT318">
        <f t="shared" si="358"/>
        <v>2679.8203011233063</v>
      </c>
      <c r="AU318">
        <f t="shared" si="359"/>
        <v>3405.4293304651933</v>
      </c>
      <c r="AW318">
        <f t="shared" si="307"/>
        <v>4729.0393890429932</v>
      </c>
      <c r="AX318">
        <f t="shared" si="360"/>
        <v>9104.1733480113799</v>
      </c>
      <c r="AY318">
        <f t="shared" si="361"/>
        <v>11512.898153293207</v>
      </c>
      <c r="AZ318">
        <f t="shared" si="362"/>
        <v>6276.1194102665841</v>
      </c>
      <c r="BA318">
        <f t="shared" si="363"/>
        <v>6477.0825028345444</v>
      </c>
      <c r="BB318">
        <f t="shared" si="364"/>
        <v>4307.7366474115061</v>
      </c>
      <c r="BC318">
        <f t="shared" si="365"/>
        <v>2057.4974533682589</v>
      </c>
      <c r="BD318">
        <f t="shared" si="366"/>
        <v>2614.6014985111919</v>
      </c>
      <c r="BF318">
        <f t="shared" si="308"/>
        <v>3630.7351875553691</v>
      </c>
      <c r="BG318">
        <f t="shared" si="367"/>
        <v>6989.7583439071213</v>
      </c>
      <c r="BH318">
        <f t="shared" si="368"/>
        <v>8839.0645535227613</v>
      </c>
      <c r="BI318">
        <f t="shared" si="369"/>
        <v>4818.5108453422054</v>
      </c>
      <c r="BJ318">
        <f t="shared" si="370"/>
        <v>4972.8009054497616</v>
      </c>
      <c r="BK318">
        <f t="shared" si="371"/>
        <v>3308.6752367266263</v>
      </c>
      <c r="BL318">
        <f t="shared" si="372"/>
        <v>1579.6502815260833</v>
      </c>
      <c r="BM318">
        <f t="shared" si="373"/>
        <v>2007.3687024206931</v>
      </c>
    </row>
    <row r="319" spans="1:65" hidden="1" x14ac:dyDescent="0.4">
      <c r="A319" s="9">
        <v>26</v>
      </c>
      <c r="B319" s="16">
        <f t="shared" ref="B319:I319" si="390">V319+AE319+AN319+AW319+BF319+B189</f>
        <v>38187.9343733567</v>
      </c>
      <c r="C319" s="16">
        <f t="shared" si="390"/>
        <v>73392.189636883544</v>
      </c>
      <c r="D319" s="16">
        <f t="shared" si="390"/>
        <v>92896.975025011096</v>
      </c>
      <c r="E319" s="16">
        <f t="shared" si="390"/>
        <v>51203.365601744459</v>
      </c>
      <c r="F319" s="16">
        <f t="shared" si="390"/>
        <v>53647.966733194902</v>
      </c>
      <c r="G319" s="16">
        <f t="shared" si="390"/>
        <v>36177.712293936675</v>
      </c>
      <c r="H319" s="16">
        <f t="shared" si="390"/>
        <v>17902.708534012123</v>
      </c>
      <c r="I319" s="16">
        <f t="shared" si="390"/>
        <v>23126.53930796323</v>
      </c>
      <c r="J319" s="16">
        <f t="shared" si="295"/>
        <v>386535.39150610275</v>
      </c>
      <c r="L319" s="9">
        <v>26</v>
      </c>
      <c r="M319" s="9">
        <f t="shared" ref="M319:T319" si="391">M124</f>
        <v>7879.2840918309694</v>
      </c>
      <c r="N319" s="9">
        <f t="shared" si="391"/>
        <v>15141.348328903128</v>
      </c>
      <c r="O319" s="9">
        <f t="shared" si="391"/>
        <v>19167.178732915574</v>
      </c>
      <c r="P319" s="9">
        <f t="shared" si="391"/>
        <v>10570.585080148681</v>
      </c>
      <c r="Q319" s="9">
        <f t="shared" si="391"/>
        <v>11082.154689498326</v>
      </c>
      <c r="R319" s="9">
        <f t="shared" si="391"/>
        <v>7456.6831101943026</v>
      </c>
      <c r="S319" s="9">
        <f t="shared" si="391"/>
        <v>3675.5164323925701</v>
      </c>
      <c r="T319" s="9">
        <f t="shared" si="391"/>
        <v>4715.3372687880465</v>
      </c>
      <c r="V319">
        <f t="shared" si="304"/>
        <v>12029.025926885033</v>
      </c>
      <c r="W319">
        <f t="shared" si="339"/>
        <v>23157.839940987851</v>
      </c>
      <c r="X319">
        <f t="shared" si="340"/>
        <v>29284.795280078321</v>
      </c>
      <c r="Y319">
        <f t="shared" si="341"/>
        <v>15964.257620954395</v>
      </c>
      <c r="Z319">
        <f t="shared" si="342"/>
        <v>16475.437598953307</v>
      </c>
      <c r="AA319">
        <f t="shared" si="343"/>
        <v>10956.669003291227</v>
      </c>
      <c r="AB319">
        <f t="shared" si="344"/>
        <v>5233.5555225889657</v>
      </c>
      <c r="AC319">
        <f t="shared" si="345"/>
        <v>6650.6338024873749</v>
      </c>
      <c r="AE319">
        <f t="shared" si="305"/>
        <v>9235.6195464929915</v>
      </c>
      <c r="AF319">
        <f t="shared" si="346"/>
        <v>17780.076334819896</v>
      </c>
      <c r="AG319">
        <f t="shared" si="347"/>
        <v>22484.21687239431</v>
      </c>
      <c r="AH319">
        <f t="shared" si="348"/>
        <v>12257.003237461327</v>
      </c>
      <c r="AI319">
        <f t="shared" si="349"/>
        <v>12649.475896949989</v>
      </c>
      <c r="AJ319">
        <f t="shared" si="350"/>
        <v>8412.2890745902332</v>
      </c>
      <c r="AK319">
        <f t="shared" si="351"/>
        <v>4018.2079559783265</v>
      </c>
      <c r="AL319">
        <f t="shared" si="352"/>
        <v>5106.2092571883823</v>
      </c>
      <c r="AN319">
        <f t="shared" si="306"/>
        <v>7090.902624087872</v>
      </c>
      <c r="AO319">
        <f t="shared" si="353"/>
        <v>13651.145903571976</v>
      </c>
      <c r="AP319">
        <f t="shared" si="354"/>
        <v>17262.880050268286</v>
      </c>
      <c r="AQ319">
        <f t="shared" si="355"/>
        <v>9410.6536093695358</v>
      </c>
      <c r="AR319">
        <f t="shared" si="356"/>
        <v>9711.9853605358821</v>
      </c>
      <c r="AS319">
        <f t="shared" si="357"/>
        <v>6458.7855761662868</v>
      </c>
      <c r="AT319">
        <f t="shared" si="358"/>
        <v>3085.0904149680932</v>
      </c>
      <c r="AU319">
        <f t="shared" si="359"/>
        <v>3920.4335387210585</v>
      </c>
      <c r="AW319">
        <f t="shared" si="307"/>
        <v>5444.2259995822087</v>
      </c>
      <c r="AX319">
        <f t="shared" si="360"/>
        <v>10481.024404403906</v>
      </c>
      <c r="AY319">
        <f t="shared" si="361"/>
        <v>13254.027784569807</v>
      </c>
      <c r="AZ319">
        <f t="shared" si="362"/>
        <v>7225.2755071195406</v>
      </c>
      <c r="BA319">
        <f t="shared" si="363"/>
        <v>7456.6308424229201</v>
      </c>
      <c r="BB319">
        <f t="shared" si="364"/>
        <v>4959.0441025658956</v>
      </c>
      <c r="BC319">
        <f t="shared" si="365"/>
        <v>2368.6588772457826</v>
      </c>
      <c r="BD319">
        <f t="shared" si="366"/>
        <v>3010.0154144881926</v>
      </c>
      <c r="BF319">
        <f t="shared" si="308"/>
        <v>4179.8872882991818</v>
      </c>
      <c r="BG319">
        <f t="shared" si="367"/>
        <v>8046.965845959252</v>
      </c>
      <c r="BH319">
        <f t="shared" si="368"/>
        <v>10175.981353407984</v>
      </c>
      <c r="BI319">
        <f t="shared" si="369"/>
        <v>5547.3151278043943</v>
      </c>
      <c r="BJ319">
        <f t="shared" si="370"/>
        <v>5724.9417041421539</v>
      </c>
      <c r="BK319">
        <f t="shared" si="371"/>
        <v>3808.2059420690662</v>
      </c>
      <c r="BL319">
        <f t="shared" si="372"/>
        <v>1818.5738674471711</v>
      </c>
      <c r="BM319">
        <f t="shared" si="373"/>
        <v>2310.9851004659427</v>
      </c>
    </row>
    <row r="320" spans="1:65" hidden="1" x14ac:dyDescent="0.4">
      <c r="A320" s="9">
        <v>27</v>
      </c>
      <c r="B320" s="16">
        <f t="shared" ref="B320:I320" si="392">V320+AE320+AN320+AW320+BF320+B190</f>
        <v>43963.155388359803</v>
      </c>
      <c r="C320" s="16">
        <f t="shared" si="392"/>
        <v>84491.402689899274</v>
      </c>
      <c r="D320" s="16">
        <f t="shared" si="392"/>
        <v>106945.92733368525</v>
      </c>
      <c r="E320" s="16">
        <f t="shared" si="392"/>
        <v>58946.942194300362</v>
      </c>
      <c r="F320" s="16">
        <f t="shared" si="392"/>
        <v>61761.265105906707</v>
      </c>
      <c r="G320" s="16">
        <f t="shared" si="392"/>
        <v>41648.081714841479</v>
      </c>
      <c r="H320" s="16">
        <f t="shared" si="392"/>
        <v>20610.382621567212</v>
      </c>
      <c r="I320" s="16">
        <f t="shared" si="392"/>
        <v>26625.017911945059</v>
      </c>
      <c r="J320" s="16">
        <f t="shared" si="295"/>
        <v>444992.17496050516</v>
      </c>
      <c r="L320" s="9">
        <v>27</v>
      </c>
      <c r="M320" s="9">
        <f t="shared" ref="M320:T320" si="393">M125</f>
        <v>9070.8685391710223</v>
      </c>
      <c r="N320" s="9">
        <f t="shared" si="393"/>
        <v>17431.175040340648</v>
      </c>
      <c r="O320" s="9">
        <f t="shared" si="393"/>
        <v>22065.831936854294</v>
      </c>
      <c r="P320" s="9">
        <f t="shared" si="393"/>
        <v>12169.175083249205</v>
      </c>
      <c r="Q320" s="9">
        <f t="shared" si="393"/>
        <v>12758.109385016129</v>
      </c>
      <c r="R320" s="9">
        <f t="shared" si="393"/>
        <v>8584.3575942331245</v>
      </c>
      <c r="S320" s="9">
        <f t="shared" si="393"/>
        <v>4231.3649289993282</v>
      </c>
      <c r="T320" s="9">
        <f t="shared" si="393"/>
        <v>5428.4379119386222</v>
      </c>
      <c r="V320">
        <f t="shared" si="304"/>
        <v>13848.176000381784</v>
      </c>
      <c r="W320">
        <f t="shared" si="339"/>
        <v>26660.00100429709</v>
      </c>
      <c r="X320">
        <f t="shared" si="340"/>
        <v>33713.536045116081</v>
      </c>
      <c r="Y320">
        <f t="shared" si="341"/>
        <v>18378.532941416743</v>
      </c>
      <c r="Z320">
        <f t="shared" si="342"/>
        <v>18967.018687995675</v>
      </c>
      <c r="AA320">
        <f t="shared" si="343"/>
        <v>12613.646461019178</v>
      </c>
      <c r="AB320">
        <f t="shared" si="344"/>
        <v>6025.0263342270337</v>
      </c>
      <c r="AC320">
        <f t="shared" si="345"/>
        <v>7656.4094192440543</v>
      </c>
      <c r="AE320">
        <f t="shared" si="305"/>
        <v>10632.322736689013</v>
      </c>
      <c r="AF320">
        <f t="shared" si="346"/>
        <v>20468.958137903872</v>
      </c>
      <c r="AG320">
        <f t="shared" si="347"/>
        <v>25884.506076236317</v>
      </c>
      <c r="AH320">
        <f t="shared" si="348"/>
        <v>14110.63042920786</v>
      </c>
      <c r="AI320">
        <f t="shared" si="349"/>
        <v>14562.456747951648</v>
      </c>
      <c r="AJ320">
        <f t="shared" si="350"/>
        <v>9684.4790389407299</v>
      </c>
      <c r="AK320">
        <f t="shared" si="351"/>
        <v>4625.8817392836463</v>
      </c>
      <c r="AL320">
        <f t="shared" si="352"/>
        <v>5878.4215298378776</v>
      </c>
      <c r="AN320">
        <f t="shared" si="306"/>
        <v>8163.2610852904318</v>
      </c>
      <c r="AO320">
        <f t="shared" si="353"/>
        <v>15715.611119195935</v>
      </c>
      <c r="AP320">
        <f t="shared" si="354"/>
        <v>19873.548461331298</v>
      </c>
      <c r="AQ320">
        <f t="shared" si="355"/>
        <v>10833.828423415433</v>
      </c>
      <c r="AR320">
        <f t="shared" si="356"/>
        <v>11180.730628742935</v>
      </c>
      <c r="AS320">
        <f t="shared" si="357"/>
        <v>7435.53732537826</v>
      </c>
      <c r="AT320">
        <f t="shared" si="358"/>
        <v>3551.6491854732094</v>
      </c>
      <c r="AU320">
        <f t="shared" si="359"/>
        <v>4513.3213979547199</v>
      </c>
      <c r="AW320">
        <f t="shared" si="307"/>
        <v>6267.5643118350399</v>
      </c>
      <c r="AX320">
        <f t="shared" si="360"/>
        <v>12066.08515398794</v>
      </c>
      <c r="AY320">
        <f t="shared" si="361"/>
        <v>15258.453917419047</v>
      </c>
      <c r="AZ320">
        <f t="shared" si="362"/>
        <v>8317.9645582445373</v>
      </c>
      <c r="BA320">
        <f t="shared" si="363"/>
        <v>8584.3081014794006</v>
      </c>
      <c r="BB320">
        <f t="shared" si="364"/>
        <v>5708.9148393660907</v>
      </c>
      <c r="BC320">
        <f t="shared" si="365"/>
        <v>2726.8746461069381</v>
      </c>
      <c r="BD320">
        <f t="shared" si="366"/>
        <v>3465.224476604626</v>
      </c>
      <c r="BF320">
        <f t="shared" si="308"/>
        <v>4812.0566439406957</v>
      </c>
      <c r="BG320">
        <f t="shared" si="367"/>
        <v>9263.9951251815801</v>
      </c>
      <c r="BH320">
        <f t="shared" si="368"/>
        <v>11715.004568988896</v>
      </c>
      <c r="BI320">
        <f t="shared" si="369"/>
        <v>6386.295317461967</v>
      </c>
      <c r="BJ320">
        <f t="shared" si="370"/>
        <v>6590.7862732825361</v>
      </c>
      <c r="BK320">
        <f t="shared" si="371"/>
        <v>4383.6250223174811</v>
      </c>
      <c r="BL320">
        <f t="shared" si="372"/>
        <v>2093.6163723464765</v>
      </c>
      <c r="BM320">
        <f t="shared" si="373"/>
        <v>2660.5002574770679</v>
      </c>
    </row>
    <row r="321" spans="1:65" hidden="1" x14ac:dyDescent="0.4">
      <c r="A321" s="9">
        <v>28</v>
      </c>
      <c r="B321" s="16">
        <f t="shared" ref="B321:I321" si="394">V321+AE321+AN321+AW321+BF321+B191</f>
        <v>50611.739644266818</v>
      </c>
      <c r="C321" s="16">
        <f t="shared" si="394"/>
        <v>97269.105372321734</v>
      </c>
      <c r="D321" s="16">
        <f t="shared" si="394"/>
        <v>123119.44634806013</v>
      </c>
      <c r="E321" s="16">
        <f t="shared" si="394"/>
        <v>67861.545362955396</v>
      </c>
      <c r="F321" s="16">
        <f t="shared" si="394"/>
        <v>71101.495993893739</v>
      </c>
      <c r="G321" s="16">
        <f t="shared" si="394"/>
        <v>47946.029917313979</v>
      </c>
      <c r="H321" s="16">
        <f t="shared" si="394"/>
        <v>23727.482734890942</v>
      </c>
      <c r="I321" s="16">
        <f t="shared" si="394"/>
        <v>30652.406739991078</v>
      </c>
      <c r="J321" s="16">
        <f t="shared" si="295"/>
        <v>512289.25211369374</v>
      </c>
      <c r="L321" s="9">
        <v>28</v>
      </c>
      <c r="M321" s="9">
        <f t="shared" ref="M321:T321" si="395">M126</f>
        <v>10442.656349988576</v>
      </c>
      <c r="N321" s="9">
        <f t="shared" si="395"/>
        <v>20067.292336640014</v>
      </c>
      <c r="O321" s="9">
        <f t="shared" si="395"/>
        <v>25402.8485803886</v>
      </c>
      <c r="P321" s="9">
        <f t="shared" si="395"/>
        <v>14009.519916251444</v>
      </c>
      <c r="Q321" s="9">
        <f t="shared" si="395"/>
        <v>14687.518775954299</v>
      </c>
      <c r="R321" s="9">
        <f t="shared" si="395"/>
        <v>9882.5703354514299</v>
      </c>
      <c r="S321" s="9">
        <f t="shared" si="395"/>
        <v>4871.2744159085751</v>
      </c>
      <c r="T321" s="9">
        <f t="shared" si="395"/>
        <v>6249.3807937828606</v>
      </c>
      <c r="V321">
        <f t="shared" si="304"/>
        <v>15942.436210520114</v>
      </c>
      <c r="W321">
        <f t="shared" si="339"/>
        <v>30691.794021948514</v>
      </c>
      <c r="X321">
        <f t="shared" si="340"/>
        <v>38812.035448965689</v>
      </c>
      <c r="Y321">
        <f t="shared" si="341"/>
        <v>21157.919212855271</v>
      </c>
      <c r="Z321">
        <f t="shared" si="342"/>
        <v>21835.401682414893</v>
      </c>
      <c r="AA321">
        <f t="shared" si="343"/>
        <v>14521.208701970885</v>
      </c>
      <c r="AB321">
        <f t="shared" si="344"/>
        <v>6936.1913076112141</v>
      </c>
      <c r="AC321">
        <f t="shared" si="345"/>
        <v>8814.2885217922249</v>
      </c>
      <c r="AE321">
        <f t="shared" si="305"/>
        <v>12240.249368535398</v>
      </c>
      <c r="AF321">
        <f t="shared" si="346"/>
        <v>23564.479571100477</v>
      </c>
      <c r="AG321">
        <f t="shared" si="347"/>
        <v>29799.021060676198</v>
      </c>
      <c r="AH321">
        <f t="shared" si="348"/>
        <v>16244.581685312301</v>
      </c>
      <c r="AI321">
        <f t="shared" si="349"/>
        <v>16764.737717973661</v>
      </c>
      <c r="AJ321">
        <f t="shared" si="350"/>
        <v>11149.062749979956</v>
      </c>
      <c r="AK321">
        <f t="shared" si="351"/>
        <v>5325.45403675534</v>
      </c>
      <c r="AL321">
        <f t="shared" si="352"/>
        <v>6767.4154745409669</v>
      </c>
      <c r="AN321">
        <f t="shared" si="306"/>
        <v>9397.791910989723</v>
      </c>
      <c r="AO321">
        <f t="shared" si="353"/>
        <v>18092.284628549904</v>
      </c>
      <c r="AP321">
        <f t="shared" si="354"/>
        <v>22879.027268783808</v>
      </c>
      <c r="AQ321">
        <f t="shared" si="355"/>
        <v>12472.229426311646</v>
      </c>
      <c r="AR321">
        <f t="shared" si="356"/>
        <v>12871.593688347291</v>
      </c>
      <c r="AS321">
        <f t="shared" si="357"/>
        <v>8560.008182159494</v>
      </c>
      <c r="AT321">
        <f t="shared" si="358"/>
        <v>4088.7654623784279</v>
      </c>
      <c r="AU321">
        <f t="shared" si="359"/>
        <v>5195.8714638962983</v>
      </c>
      <c r="AW321">
        <f t="shared" si="307"/>
        <v>7215.4126985627363</v>
      </c>
      <c r="AX321">
        <f t="shared" si="360"/>
        <v>13890.848136591938</v>
      </c>
      <c r="AY321">
        <f t="shared" si="361"/>
        <v>17566.001189375173</v>
      </c>
      <c r="AZ321">
        <f t="shared" si="362"/>
        <v>9575.8964908299859</v>
      </c>
      <c r="BA321">
        <f t="shared" si="363"/>
        <v>9882.5193651111676</v>
      </c>
      <c r="BB321">
        <f t="shared" si="364"/>
        <v>6572.2260823721754</v>
      </c>
      <c r="BC321">
        <f t="shared" si="365"/>
        <v>3139.2619157900735</v>
      </c>
      <c r="BD321">
        <f t="shared" si="366"/>
        <v>3989.272937279673</v>
      </c>
      <c r="BF321">
        <f t="shared" si="308"/>
        <v>5539.8104778878678</v>
      </c>
      <c r="BG321">
        <f t="shared" si="367"/>
        <v>10665.04013958476</v>
      </c>
      <c r="BH321">
        <f t="shared" si="368"/>
        <v>13486.729243203972</v>
      </c>
      <c r="BI321">
        <f t="shared" si="369"/>
        <v>7352.1299378532522</v>
      </c>
      <c r="BJ321">
        <f t="shared" si="370"/>
        <v>7587.5471873809684</v>
      </c>
      <c r="BK321">
        <f t="shared" si="371"/>
        <v>5046.2699308417859</v>
      </c>
      <c r="BL321">
        <f t="shared" si="372"/>
        <v>2410.2455092267073</v>
      </c>
      <c r="BM321">
        <f t="shared" si="373"/>
        <v>3062.8623670408469</v>
      </c>
    </row>
    <row r="322" spans="1:65" hidden="1" x14ac:dyDescent="0.4">
      <c r="A322" s="9">
        <v>29</v>
      </c>
      <c r="B322" s="16">
        <f t="shared" ref="B322:I322" si="396">V322+AE322+AN322+AW322+BF322+B192</f>
        <v>58265.775497055751</v>
      </c>
      <c r="C322" s="16">
        <f t="shared" si="396"/>
        <v>111979.15401112424</v>
      </c>
      <c r="D322" s="16">
        <f t="shared" si="396"/>
        <v>141738.85355793071</v>
      </c>
      <c r="E322" s="16">
        <f t="shared" si="396"/>
        <v>78124.283165694113</v>
      </c>
      <c r="F322" s="16">
        <f t="shared" si="396"/>
        <v>81854.224157276956</v>
      </c>
      <c r="G322" s="16">
        <f t="shared" si="396"/>
        <v>55196.598269701659</v>
      </c>
      <c r="H322" s="16">
        <f t="shared" si="396"/>
        <v>27315.939354133454</v>
      </c>
      <c r="I322" s="16">
        <f t="shared" si="396"/>
        <v>35288.71868114567</v>
      </c>
      <c r="J322" s="16">
        <f t="shared" si="295"/>
        <v>589763.54669406253</v>
      </c>
      <c r="L322" s="9">
        <v>29</v>
      </c>
      <c r="M322" s="9">
        <f t="shared" ref="M322:T322" si="397">M127</f>
        <v>12021.899686126706</v>
      </c>
      <c r="N322" s="9">
        <f t="shared" si="397"/>
        <v>23102.069756755842</v>
      </c>
      <c r="O322" s="9">
        <f t="shared" si="397"/>
        <v>29244.522383965268</v>
      </c>
      <c r="P322" s="9">
        <f t="shared" si="397"/>
        <v>16128.180171719749</v>
      </c>
      <c r="Q322" s="9">
        <f t="shared" si="397"/>
        <v>16908.712826006024</v>
      </c>
      <c r="R322" s="9">
        <f t="shared" si="397"/>
        <v>11377.111841281516</v>
      </c>
      <c r="S322" s="9">
        <f t="shared" si="397"/>
        <v>5607.957440035113</v>
      </c>
      <c r="T322" s="9">
        <f t="shared" si="397"/>
        <v>7194.4749003778743</v>
      </c>
      <c r="V322">
        <f t="shared" si="304"/>
        <v>18353.4114749822</v>
      </c>
      <c r="W322">
        <f t="shared" si="339"/>
        <v>35333.315256956113</v>
      </c>
      <c r="X322">
        <f t="shared" si="340"/>
        <v>44681.581119101953</v>
      </c>
      <c r="Y322">
        <f t="shared" si="341"/>
        <v>24357.63217993742</v>
      </c>
      <c r="Z322">
        <f t="shared" si="342"/>
        <v>25137.570350410377</v>
      </c>
      <c r="AA322">
        <f t="shared" si="343"/>
        <v>16717.251664788157</v>
      </c>
      <c r="AB322">
        <f t="shared" si="344"/>
        <v>7985.1517959205466</v>
      </c>
      <c r="AC322">
        <f t="shared" si="345"/>
        <v>10147.273726766733</v>
      </c>
      <c r="AE322">
        <f t="shared" si="305"/>
        <v>14091.342789527756</v>
      </c>
      <c r="AF322">
        <f t="shared" si="346"/>
        <v>27128.136796524497</v>
      </c>
      <c r="AG322">
        <f t="shared" si="347"/>
        <v>34305.528254820943</v>
      </c>
      <c r="AH322">
        <f t="shared" si="348"/>
        <v>18701.250449083785</v>
      </c>
      <c r="AI322">
        <f t="shared" si="349"/>
        <v>19300.069700194275</v>
      </c>
      <c r="AJ322">
        <f t="shared" si="350"/>
        <v>12835.13572597542</v>
      </c>
      <c r="AK322">
        <f t="shared" si="351"/>
        <v>6130.8226721832771</v>
      </c>
      <c r="AL322">
        <f t="shared" si="352"/>
        <v>7790.8519981665968</v>
      </c>
      <c r="AN322">
        <f t="shared" si="306"/>
        <v>10819.020639762561</v>
      </c>
      <c r="AO322">
        <f t="shared" si="353"/>
        <v>20828.38209982519</v>
      </c>
      <c r="AP322">
        <f t="shared" si="354"/>
        <v>26339.024164730003</v>
      </c>
      <c r="AQ322">
        <f t="shared" si="355"/>
        <v>14358.405555811974</v>
      </c>
      <c r="AR322">
        <f t="shared" si="356"/>
        <v>14818.165703160477</v>
      </c>
      <c r="AS322">
        <f t="shared" si="357"/>
        <v>9854.5354660697249</v>
      </c>
      <c r="AT322">
        <f t="shared" si="358"/>
        <v>4707.1097495668846</v>
      </c>
      <c r="AU322">
        <f t="shared" si="359"/>
        <v>5981.6434692186322</v>
      </c>
      <c r="AW322">
        <f t="shared" si="307"/>
        <v>8306.6023047762283</v>
      </c>
      <c r="AX322">
        <f t="shared" si="360"/>
        <v>15991.566382570923</v>
      </c>
      <c r="AY322">
        <f t="shared" si="361"/>
        <v>20222.51422907949</v>
      </c>
      <c r="AZ322">
        <f t="shared" si="362"/>
        <v>11024.062958570816</v>
      </c>
      <c r="BA322">
        <f t="shared" si="363"/>
        <v>11377.05652672923</v>
      </c>
      <c r="BB322">
        <f t="shared" si="364"/>
        <v>7566.1171322658347</v>
      </c>
      <c r="BC322">
        <f t="shared" si="365"/>
        <v>3614.0136890842505</v>
      </c>
      <c r="BD322">
        <f t="shared" si="366"/>
        <v>4592.5722005879861</v>
      </c>
      <c r="BF322">
        <f t="shared" si="308"/>
        <v>6377.6115882253025</v>
      </c>
      <c r="BG322">
        <f t="shared" si="367"/>
        <v>12277.944138088351</v>
      </c>
      <c r="BH322">
        <f t="shared" si="368"/>
        <v>15526.365216289572</v>
      </c>
      <c r="BI322">
        <f t="shared" si="369"/>
        <v>8464.0132143416176</v>
      </c>
      <c r="BJ322">
        <f t="shared" si="370"/>
        <v>8735.0332762460675</v>
      </c>
      <c r="BK322">
        <f t="shared" si="371"/>
        <v>5809.2480066069802</v>
      </c>
      <c r="BL322">
        <f t="shared" si="372"/>
        <v>2774.7537125083904</v>
      </c>
      <c r="BM322">
        <f t="shared" si="373"/>
        <v>3526.06765216026</v>
      </c>
    </row>
    <row r="323" spans="1:65" hidden="1" x14ac:dyDescent="0.4">
      <c r="A323" s="9">
        <v>30</v>
      </c>
      <c r="B323" s="16">
        <f t="shared" ref="B323:I323" si="398">V323+AE323+AN323+AW323+BF323+B193</f>
        <v>67077.323163396912</v>
      </c>
      <c r="C323" s="16">
        <f t="shared" si="398"/>
        <v>128913.78824607268</v>
      </c>
      <c r="D323" s="16">
        <f t="shared" si="398"/>
        <v>163174.05454879752</v>
      </c>
      <c r="E323" s="16">
        <f t="shared" si="398"/>
        <v>89939.042344421294</v>
      </c>
      <c r="F323" s="16">
        <f t="shared" si="398"/>
        <v>94233.071356406144</v>
      </c>
      <c r="G323" s="16">
        <f t="shared" si="398"/>
        <v>63543.782467213961</v>
      </c>
      <c r="H323" s="16">
        <f t="shared" si="398"/>
        <v>31447.045459095047</v>
      </c>
      <c r="I323" s="16">
        <f t="shared" si="398"/>
        <v>40626.062559052247</v>
      </c>
      <c r="J323" s="16">
        <f t="shared" si="295"/>
        <v>678954.17014445574</v>
      </c>
      <c r="L323" s="9">
        <v>30</v>
      </c>
      <c r="M323" s="9">
        <f t="shared" ref="M323:T323" si="399">M128</f>
        <v>13839.972054950511</v>
      </c>
      <c r="N323" s="9">
        <f t="shared" si="399"/>
        <v>26595.79668710674</v>
      </c>
      <c r="O323" s="9">
        <f t="shared" si="399"/>
        <v>33667.172670017251</v>
      </c>
      <c r="P323" s="9">
        <f t="shared" si="399"/>
        <v>18567.245502089583</v>
      </c>
      <c r="Q323" s="9">
        <f t="shared" si="399"/>
        <v>19465.818140801963</v>
      </c>
      <c r="R323" s="9">
        <f t="shared" si="399"/>
        <v>13097.672918622886</v>
      </c>
      <c r="S323" s="9">
        <f t="shared" si="399"/>
        <v>6456.0490672704946</v>
      </c>
      <c r="T323" s="9">
        <f t="shared" si="399"/>
        <v>8282.4956263924032</v>
      </c>
      <c r="V323">
        <f t="shared" si="304"/>
        <v>21128.998624435131</v>
      </c>
      <c r="W323">
        <f t="shared" si="339"/>
        <v>40676.773932661075</v>
      </c>
      <c r="X323">
        <f t="shared" si="340"/>
        <v>51438.778414028202</v>
      </c>
      <c r="Y323">
        <f t="shared" si="341"/>
        <v>28041.237866100524</v>
      </c>
      <c r="Z323">
        <f t="shared" si="342"/>
        <v>28939.126117204723</v>
      </c>
      <c r="AA323">
        <f t="shared" si="343"/>
        <v>19245.402296482178</v>
      </c>
      <c r="AB323">
        <f t="shared" si="344"/>
        <v>9192.7466205339151</v>
      </c>
      <c r="AC323">
        <f t="shared" si="345"/>
        <v>11681.846337225925</v>
      </c>
      <c r="AE323">
        <f t="shared" si="305"/>
        <v>16222.37713225498</v>
      </c>
      <c r="AF323">
        <f t="shared" si="346"/>
        <v>31230.726026740303</v>
      </c>
      <c r="AG323">
        <f t="shared" si="347"/>
        <v>39493.554686961448</v>
      </c>
      <c r="AH323">
        <f t="shared" si="348"/>
        <v>21529.441314510601</v>
      </c>
      <c r="AI323">
        <f t="shared" si="349"/>
        <v>22218.820025302324</v>
      </c>
      <c r="AJ323">
        <f t="shared" si="350"/>
        <v>14776.193695381789</v>
      </c>
      <c r="AK323">
        <f t="shared" si="351"/>
        <v>7057.9872340519123</v>
      </c>
      <c r="AL323">
        <f t="shared" si="352"/>
        <v>8969.0628624666642</v>
      </c>
      <c r="AN323">
        <f t="shared" si="306"/>
        <v>12455.181714645158</v>
      </c>
      <c r="AO323">
        <f t="shared" si="353"/>
        <v>23978.259448174846</v>
      </c>
      <c r="AP323">
        <f t="shared" si="354"/>
        <v>30322.276209775475</v>
      </c>
      <c r="AQ323">
        <f t="shared" si="355"/>
        <v>16529.828002447881</v>
      </c>
      <c r="AR323">
        <f t="shared" si="356"/>
        <v>17059.117701677376</v>
      </c>
      <c r="AS323">
        <f t="shared" si="357"/>
        <v>11344.835596022571</v>
      </c>
      <c r="AT323">
        <f t="shared" si="358"/>
        <v>5418.9662108750817</v>
      </c>
      <c r="AU323">
        <f t="shared" si="359"/>
        <v>6886.247733692614</v>
      </c>
      <c r="AW323">
        <f t="shared" si="307"/>
        <v>9562.8114722693936</v>
      </c>
      <c r="AX323">
        <f t="shared" si="360"/>
        <v>18409.974241198055</v>
      </c>
      <c r="AY323">
        <f t="shared" si="361"/>
        <v>23280.769196904745</v>
      </c>
      <c r="AZ323">
        <f t="shared" si="362"/>
        <v>12691.234257191394</v>
      </c>
      <c r="BA323">
        <f t="shared" si="363"/>
        <v>13097.611114944853</v>
      </c>
      <c r="BB323">
        <f t="shared" si="364"/>
        <v>8710.3262991677802</v>
      </c>
      <c r="BC323">
        <f t="shared" si="365"/>
        <v>4160.5617193255675</v>
      </c>
      <c r="BD323">
        <f t="shared" si="366"/>
        <v>5287.1078349033087</v>
      </c>
      <c r="BF323">
        <f t="shared" si="308"/>
        <v>7342.1069465007658</v>
      </c>
      <c r="BG323">
        <f t="shared" si="367"/>
        <v>14134.755260329635</v>
      </c>
      <c r="BH323">
        <f t="shared" si="368"/>
        <v>17874.439722684532</v>
      </c>
      <c r="BI323">
        <f t="shared" si="369"/>
        <v>9744.0380864562176</v>
      </c>
      <c r="BJ323">
        <f t="shared" si="370"/>
        <v>10056.044901487649</v>
      </c>
      <c r="BK323">
        <f t="shared" si="371"/>
        <v>6687.682569436407</v>
      </c>
      <c r="BL323">
        <f t="shared" si="372"/>
        <v>3194.3837007963202</v>
      </c>
      <c r="BM323">
        <f t="shared" si="373"/>
        <v>4059.3199263741235</v>
      </c>
    </row>
    <row r="324" spans="1:65" hidden="1" x14ac:dyDescent="0.4">
      <c r="A324" s="9">
        <v>31</v>
      </c>
      <c r="B324" s="16">
        <f t="shared" ref="B324:I324" si="400">V324+AE324+AN324+AW324+BF324+B194</f>
        <v>77221.436606984396</v>
      </c>
      <c r="C324" s="16">
        <f t="shared" si="400"/>
        <v>148409.43869250835</v>
      </c>
      <c r="D324" s="16">
        <f t="shared" si="400"/>
        <v>187850.89011668914</v>
      </c>
      <c r="E324" s="16">
        <f t="shared" si="400"/>
        <v>103540.54017326616</v>
      </c>
      <c r="F324" s="16">
        <f t="shared" si="400"/>
        <v>108483.96169237295</v>
      </c>
      <c r="G324" s="16">
        <f t="shared" si="400"/>
        <v>73153.381617248087</v>
      </c>
      <c r="H324" s="16">
        <f t="shared" si="400"/>
        <v>36202.873331297014</v>
      </c>
      <c r="I324" s="16">
        <f t="shared" si="400"/>
        <v>46770.473392041808</v>
      </c>
      <c r="J324" s="16">
        <f t="shared" si="295"/>
        <v>781632.99562240788</v>
      </c>
      <c r="L324" s="9">
        <v>31</v>
      </c>
      <c r="M324" s="9">
        <f t="shared" ref="M324:T324" si="401">M129</f>
        <v>15932.991580594717</v>
      </c>
      <c r="N324" s="9">
        <f t="shared" si="401"/>
        <v>30617.880080423023</v>
      </c>
      <c r="O324" s="9">
        <f t="shared" si="401"/>
        <v>38758.66053515175</v>
      </c>
      <c r="P324" s="9">
        <f t="shared" si="401"/>
        <v>21375.170779612265</v>
      </c>
      <c r="Q324" s="9">
        <f t="shared" si="401"/>
        <v>22409.634594301544</v>
      </c>
      <c r="R324" s="9">
        <f t="shared" si="401"/>
        <v>15078.434516286174</v>
      </c>
      <c r="S324" s="9">
        <f t="shared" si="401"/>
        <v>7432.3976251045242</v>
      </c>
      <c r="T324" s="9">
        <f t="shared" si="401"/>
        <v>9535.0577701794791</v>
      </c>
      <c r="V324">
        <f t="shared" si="304"/>
        <v>24324.337928969915</v>
      </c>
      <c r="W324">
        <f t="shared" si="339"/>
        <v>46828.324076565856</v>
      </c>
      <c r="X324">
        <f t="shared" si="340"/>
        <v>59217.866924806774</v>
      </c>
      <c r="Y324">
        <f t="shared" si="341"/>
        <v>32281.915386791858</v>
      </c>
      <c r="Z324">
        <f t="shared" si="342"/>
        <v>33315.591313915647</v>
      </c>
      <c r="AA324">
        <f t="shared" si="343"/>
        <v>22155.885251028838</v>
      </c>
      <c r="AB324">
        <f t="shared" si="344"/>
        <v>10582.966058536578</v>
      </c>
      <c r="AC324">
        <f t="shared" si="345"/>
        <v>13448.492424641796</v>
      </c>
      <c r="AE324">
        <f t="shared" si="305"/>
        <v>18675.687878345056</v>
      </c>
      <c r="AF324">
        <f t="shared" si="346"/>
        <v>35953.749979700689</v>
      </c>
      <c r="AG324">
        <f t="shared" si="347"/>
        <v>45466.166550494825</v>
      </c>
      <c r="AH324">
        <f t="shared" si="348"/>
        <v>24785.339590305561</v>
      </c>
      <c r="AI324">
        <f t="shared" si="349"/>
        <v>25578.973071253524</v>
      </c>
      <c r="AJ324">
        <f t="shared" si="350"/>
        <v>17010.797995931985</v>
      </c>
      <c r="AK324">
        <f t="shared" si="351"/>
        <v>8125.3669272929137</v>
      </c>
      <c r="AL324">
        <f t="shared" si="352"/>
        <v>10325.454599846295</v>
      </c>
      <c r="AN324">
        <f t="shared" si="306"/>
        <v>14338.779423450069</v>
      </c>
      <c r="AO324">
        <f t="shared" si="353"/>
        <v>27604.492737457575</v>
      </c>
      <c r="AP324">
        <f t="shared" si="354"/>
        <v>34907.915448368462</v>
      </c>
      <c r="AQ324">
        <f t="shared" si="355"/>
        <v>19029.634658479241</v>
      </c>
      <c r="AR324">
        <f t="shared" si="356"/>
        <v>19638.968863489848</v>
      </c>
      <c r="AS324">
        <f t="shared" si="357"/>
        <v>13060.514645702178</v>
      </c>
      <c r="AT324">
        <f t="shared" si="358"/>
        <v>6238.4767224634979</v>
      </c>
      <c r="AU324">
        <f t="shared" si="359"/>
        <v>7927.6552980796387</v>
      </c>
      <c r="AW324">
        <f t="shared" si="307"/>
        <v>11008.996593457276</v>
      </c>
      <c r="AX324">
        <f t="shared" si="360"/>
        <v>21194.11684468645</v>
      </c>
      <c r="AY324">
        <f t="shared" si="361"/>
        <v>26801.52270334011</v>
      </c>
      <c r="AZ324">
        <f t="shared" si="362"/>
        <v>14610.531129819637</v>
      </c>
      <c r="BA324">
        <f t="shared" si="363"/>
        <v>15078.364408311114</v>
      </c>
      <c r="BB324">
        <f t="shared" si="364"/>
        <v>10027.580947595176</v>
      </c>
      <c r="BC324">
        <f t="shared" si="365"/>
        <v>4789.7639651003246</v>
      </c>
      <c r="BD324">
        <f t="shared" si="366"/>
        <v>6086.6777842979609</v>
      </c>
      <c r="BF324">
        <f t="shared" si="308"/>
        <v>8452.4592093850806</v>
      </c>
      <c r="BG324">
        <f t="shared" si="367"/>
        <v>16272.364750763845</v>
      </c>
      <c r="BH324">
        <f t="shared" si="368"/>
        <v>20577.604459794638</v>
      </c>
      <c r="BI324">
        <f t="shared" si="369"/>
        <v>11217.636171823806</v>
      </c>
      <c r="BJ324">
        <f t="shared" si="370"/>
        <v>11576.828008216249</v>
      </c>
      <c r="BK324">
        <f t="shared" si="371"/>
        <v>7699.0044343020936</v>
      </c>
      <c r="BL324">
        <f t="shared" si="372"/>
        <v>3677.4727100609439</v>
      </c>
      <c r="BM324">
        <f t="shared" si="373"/>
        <v>4673.2138806387156</v>
      </c>
    </row>
    <row r="325" spans="1:65" hidden="1" x14ac:dyDescent="0.4">
      <c r="A325" s="9">
        <v>32</v>
      </c>
      <c r="B325" s="16">
        <f t="shared" ref="B325:I325" si="402">V325+AE325+AN325+AW325+BF325+B195</f>
        <v>88899.641819731085</v>
      </c>
      <c r="C325" s="16">
        <f t="shared" si="402"/>
        <v>170853.41173563013</v>
      </c>
      <c r="D325" s="16">
        <f t="shared" si="402"/>
        <v>216259.59762182666</v>
      </c>
      <c r="E325" s="16">
        <f t="shared" si="402"/>
        <v>119198.98825012501</v>
      </c>
      <c r="F325" s="16">
        <f t="shared" si="402"/>
        <v>124890.00810162205</v>
      </c>
      <c r="G325" s="16">
        <f t="shared" si="402"/>
        <v>84216.284966215564</v>
      </c>
      <c r="H325" s="16">
        <f t="shared" si="402"/>
        <v>41677.905330510439</v>
      </c>
      <c r="I325" s="16">
        <f t="shared" si="402"/>
        <v>53844.019131996945</v>
      </c>
      <c r="J325" s="16">
        <f t="shared" si="295"/>
        <v>899839.85695765796</v>
      </c>
      <c r="L325" s="9">
        <v>32</v>
      </c>
      <c r="M325" s="9">
        <f t="shared" ref="M325:T325" si="403">M130</f>
        <v>18342.538532546907</v>
      </c>
      <c r="N325" s="9">
        <f t="shared" si="403"/>
        <v>35248.223305663538</v>
      </c>
      <c r="O325" s="9">
        <f t="shared" si="403"/>
        <v>44620.134313118724</v>
      </c>
      <c r="P325" s="9">
        <f t="shared" si="403"/>
        <v>24607.738708801477</v>
      </c>
      <c r="Q325" s="9">
        <f t="shared" si="403"/>
        <v>25798.644527428372</v>
      </c>
      <c r="R325" s="9">
        <f t="shared" si="403"/>
        <v>17358.746769333375</v>
      </c>
      <c r="S325" s="9">
        <f t="shared" si="403"/>
        <v>8556.3994142650026</v>
      </c>
      <c r="T325" s="9">
        <f t="shared" si="403"/>
        <v>10977.044936908806</v>
      </c>
      <c r="V325">
        <f t="shared" si="304"/>
        <v>28002.908523828035</v>
      </c>
      <c r="W325">
        <f t="shared" si="339"/>
        <v>53910.173393803838</v>
      </c>
      <c r="X325">
        <f t="shared" si="340"/>
        <v>68173.387300980103</v>
      </c>
      <c r="Y325">
        <f t="shared" si="341"/>
        <v>37163.910737880913</v>
      </c>
      <c r="Z325">
        <f t="shared" si="342"/>
        <v>38353.909516678359</v>
      </c>
      <c r="AA325">
        <f t="shared" si="343"/>
        <v>25506.520659841583</v>
      </c>
      <c r="AB325">
        <f t="shared" si="344"/>
        <v>12183.428437533086</v>
      </c>
      <c r="AC325">
        <f t="shared" si="345"/>
        <v>15482.308470238662</v>
      </c>
      <c r="AE325">
        <f t="shared" si="305"/>
        <v>21500.012903657487</v>
      </c>
      <c r="AF325">
        <f t="shared" si="346"/>
        <v>41391.037028133273</v>
      </c>
      <c r="AG325">
        <f t="shared" si="347"/>
        <v>52342.016737650803</v>
      </c>
      <c r="AH325">
        <f t="shared" si="348"/>
        <v>28533.627488548707</v>
      </c>
      <c r="AI325">
        <f t="shared" si="349"/>
        <v>29447.282192584586</v>
      </c>
      <c r="AJ325">
        <f t="shared" si="350"/>
        <v>19583.341623480414</v>
      </c>
      <c r="AK325">
        <f t="shared" si="351"/>
        <v>9354.1664929147464</v>
      </c>
      <c r="AL325">
        <f t="shared" si="352"/>
        <v>11886.973512244047</v>
      </c>
      <c r="AN325">
        <f t="shared" si="306"/>
        <v>16507.23365089756</v>
      </c>
      <c r="AO325">
        <f t="shared" si="353"/>
        <v>31779.121358579134</v>
      </c>
      <c r="AP325">
        <f t="shared" si="354"/>
        <v>40187.040999431643</v>
      </c>
      <c r="AQ325">
        <f t="shared" si="355"/>
        <v>21907.487124392403</v>
      </c>
      <c r="AR325">
        <f t="shared" si="356"/>
        <v>22608.970967371686</v>
      </c>
      <c r="AS325">
        <f t="shared" si="357"/>
        <v>15035.656320817085</v>
      </c>
      <c r="AT325">
        <f t="shared" si="358"/>
        <v>7181.9218248782063</v>
      </c>
      <c r="AU325">
        <f t="shared" si="359"/>
        <v>9126.5549489629666</v>
      </c>
      <c r="AW325">
        <f t="shared" si="307"/>
        <v>12673.888008453672</v>
      </c>
      <c r="AX325">
        <f t="shared" si="360"/>
        <v>24399.304791072012</v>
      </c>
      <c r="AY325">
        <f t="shared" si="361"/>
        <v>30854.719075854282</v>
      </c>
      <c r="AZ325">
        <f t="shared" si="362"/>
        <v>16820.082894149436</v>
      </c>
      <c r="BA325">
        <f t="shared" si="363"/>
        <v>17358.666635900481</v>
      </c>
      <c r="BB325">
        <f t="shared" si="364"/>
        <v>11544.047796648676</v>
      </c>
      <c r="BC325">
        <f t="shared" si="365"/>
        <v>5514.1203437819113</v>
      </c>
      <c r="BD325">
        <f t="shared" si="366"/>
        <v>7007.1665411888007</v>
      </c>
      <c r="BF325">
        <f t="shared" si="308"/>
        <v>9730.7279014211781</v>
      </c>
      <c r="BG325">
        <f t="shared" si="367"/>
        <v>18733.240797725146</v>
      </c>
      <c r="BH325">
        <f t="shared" si="368"/>
        <v>23689.563581567378</v>
      </c>
      <c r="BI325">
        <f t="shared" si="369"/>
        <v>12914.083650821722</v>
      </c>
      <c r="BJ325">
        <f t="shared" si="370"/>
        <v>13327.596208263682</v>
      </c>
      <c r="BK325">
        <f t="shared" si="371"/>
        <v>8863.2926909486341</v>
      </c>
      <c r="BL325">
        <f t="shared" si="372"/>
        <v>4233.6183375806349</v>
      </c>
      <c r="BM325">
        <f t="shared" si="373"/>
        <v>5379.9458324683383</v>
      </c>
    </row>
    <row r="326" spans="1:65" hidden="1" x14ac:dyDescent="0.4">
      <c r="A326" s="9">
        <v>33</v>
      </c>
      <c r="B326" s="16">
        <f t="shared" ref="B326:I326" si="404">V326+AE326+AN326+AW326+BF326+B196</f>
        <v>102343.94075143161</v>
      </c>
      <c r="C326" s="16">
        <f t="shared" si="404"/>
        <v>196691.58455268329</v>
      </c>
      <c r="D326" s="16">
        <f t="shared" si="404"/>
        <v>248964.55104927957</v>
      </c>
      <c r="E326" s="16">
        <f t="shared" si="404"/>
        <v>137225.46108815164</v>
      </c>
      <c r="F326" s="16">
        <f t="shared" si="404"/>
        <v>143777.13729426474</v>
      </c>
      <c r="G326" s="16">
        <f t="shared" si="404"/>
        <v>96952.259848981397</v>
      </c>
      <c r="H326" s="16">
        <f t="shared" si="404"/>
        <v>47980.911105302599</v>
      </c>
      <c r="I326" s="16">
        <f t="shared" si="404"/>
        <v>61987.22581113749</v>
      </c>
      <c r="J326" s="16">
        <f t="shared" si="295"/>
        <v>1035923.0715012323</v>
      </c>
      <c r="L326" s="9">
        <v>33</v>
      </c>
      <c r="M326" s="9">
        <f t="shared" ref="M326:T326" si="405">M131</f>
        <v>21116.481366106997</v>
      </c>
      <c r="N326" s="9">
        <f t="shared" si="405"/>
        <v>40578.813521460383</v>
      </c>
      <c r="O326" s="9">
        <f t="shared" si="405"/>
        <v>51368.039004213744</v>
      </c>
      <c r="P326" s="9">
        <f t="shared" si="405"/>
        <v>28329.168014798466</v>
      </c>
      <c r="Q326" s="9">
        <f t="shared" si="405"/>
        <v>29700.174567855516</v>
      </c>
      <c r="R326" s="9">
        <f t="shared" si="405"/>
        <v>19983.910735320729</v>
      </c>
      <c r="S326" s="9">
        <f t="shared" si="405"/>
        <v>9850.384038812088</v>
      </c>
      <c r="T326" s="9">
        <f t="shared" si="405"/>
        <v>12637.103880351966</v>
      </c>
      <c r="V326">
        <f t="shared" si="304"/>
        <v>32237.789496357473</v>
      </c>
      <c r="W326">
        <f t="shared" si="339"/>
        <v>62063.011065537714</v>
      </c>
      <c r="X326">
        <f t="shared" si="340"/>
        <v>78483.251380568021</v>
      </c>
      <c r="Y326">
        <f t="shared" si="341"/>
        <v>42784.210440489085</v>
      </c>
      <c r="Z326">
        <f t="shared" si="342"/>
        <v>44154.172782049107</v>
      </c>
      <c r="AA326">
        <f t="shared" si="343"/>
        <v>29363.872795619922</v>
      </c>
      <c r="AB326">
        <f t="shared" si="344"/>
        <v>14025.928805892318</v>
      </c>
      <c r="AC326">
        <f t="shared" si="345"/>
        <v>17823.698597469713</v>
      </c>
      <c r="AE326">
        <f t="shared" si="305"/>
        <v>24751.460713742763</v>
      </c>
      <c r="AF326">
        <f t="shared" si="346"/>
        <v>47650.605210968562</v>
      </c>
      <c r="AG326">
        <f t="shared" si="347"/>
        <v>60257.702019315453</v>
      </c>
      <c r="AH326">
        <f t="shared" si="348"/>
        <v>32848.76911321481</v>
      </c>
      <c r="AI326">
        <f t="shared" si="349"/>
        <v>33900.595854631465</v>
      </c>
      <c r="AJ326">
        <f t="shared" si="350"/>
        <v>22544.931141661</v>
      </c>
      <c r="AK326">
        <f t="shared" si="351"/>
        <v>10768.797465223917</v>
      </c>
      <c r="AL326">
        <f t="shared" si="352"/>
        <v>13684.640991241355</v>
      </c>
      <c r="AN326">
        <f t="shared" si="306"/>
        <v>19003.623277277526</v>
      </c>
      <c r="AO326">
        <f t="shared" si="353"/>
        <v>36585.0791933562</v>
      </c>
      <c r="AP326">
        <f t="shared" si="354"/>
        <v>46264.528868541231</v>
      </c>
      <c r="AQ326">
        <f t="shared" si="355"/>
        <v>25220.55730647056</v>
      </c>
      <c r="AR326">
        <f t="shared" si="356"/>
        <v>26028.126579978139</v>
      </c>
      <c r="AS326">
        <f t="shared" si="357"/>
        <v>17309.498972148751</v>
      </c>
      <c r="AT326">
        <f t="shared" si="358"/>
        <v>8268.0441588964768</v>
      </c>
      <c r="AU326">
        <f t="shared" si="359"/>
        <v>10506.764230603507</v>
      </c>
      <c r="AW326">
        <f t="shared" si="307"/>
        <v>14590.560829675615</v>
      </c>
      <c r="AX326">
        <f t="shared" si="360"/>
        <v>28089.213074825569</v>
      </c>
      <c r="AY326">
        <f t="shared" si="361"/>
        <v>35520.880037642957</v>
      </c>
      <c r="AZ326">
        <f t="shared" si="362"/>
        <v>19363.78500927092</v>
      </c>
      <c r="BA326">
        <f t="shared" si="363"/>
        <v>19983.818801636084</v>
      </c>
      <c r="BB326">
        <f t="shared" si="364"/>
        <v>13289.85205873288</v>
      </c>
      <c r="BC326">
        <f t="shared" si="365"/>
        <v>6348.0210843300583</v>
      </c>
      <c r="BD326">
        <f t="shared" si="366"/>
        <v>8066.8607450758836</v>
      </c>
      <c r="BF326">
        <f t="shared" si="308"/>
        <v>11202.307954937425</v>
      </c>
      <c r="BG326">
        <f t="shared" si="367"/>
        <v>21566.272794398581</v>
      </c>
      <c r="BH326">
        <f t="shared" si="368"/>
        <v>27272.14132871083</v>
      </c>
      <c r="BI326">
        <f t="shared" si="369"/>
        <v>14867.083272485577</v>
      </c>
      <c r="BJ326">
        <f t="shared" si="370"/>
        <v>15343.131422082079</v>
      </c>
      <c r="BK326">
        <f t="shared" si="371"/>
        <v>10203.670243798655</v>
      </c>
      <c r="BL326">
        <f t="shared" si="372"/>
        <v>4873.8693406812727</v>
      </c>
      <c r="BM326">
        <f t="shared" si="373"/>
        <v>6193.5561868285686</v>
      </c>
    </row>
    <row r="327" spans="1:65" hidden="1" x14ac:dyDescent="0.4">
      <c r="A327" s="9">
        <v>34</v>
      </c>
      <c r="B327" s="16">
        <f t="shared" ref="B327:I327" si="406">V327+AE327+AN327+AW327+BF327+B197</f>
        <v>117821.42052731082</v>
      </c>
      <c r="C327" s="16">
        <f t="shared" si="406"/>
        <v>226437.26341950829</v>
      </c>
      <c r="D327" s="16">
        <f t="shared" si="406"/>
        <v>286615.47350948583</v>
      </c>
      <c r="E327" s="16">
        <f t="shared" si="406"/>
        <v>157978.0762899901</v>
      </c>
      <c r="F327" s="16">
        <f t="shared" si="406"/>
        <v>165520.56501748308</v>
      </c>
      <c r="G327" s="16">
        <f t="shared" si="406"/>
        <v>111614.31503578497</v>
      </c>
      <c r="H327" s="16">
        <f t="shared" si="406"/>
        <v>55237.108569729993</v>
      </c>
      <c r="I327" s="16">
        <f t="shared" si="406"/>
        <v>71361.869321382619</v>
      </c>
      <c r="J327" s="16">
        <f t="shared" si="295"/>
        <v>1192586.0916906758</v>
      </c>
      <c r="L327" s="9">
        <v>34</v>
      </c>
      <c r="M327" s="9">
        <f t="shared" ref="M327:T327" si="407">M132</f>
        <v>24309.927684978342</v>
      </c>
      <c r="N327" s="9">
        <f t="shared" si="407"/>
        <v>46715.549108112937</v>
      </c>
      <c r="O327" s="9">
        <f t="shared" si="407"/>
        <v>59136.42959076952</v>
      </c>
      <c r="P327" s="9">
        <f t="shared" si="407"/>
        <v>32613.389223107872</v>
      </c>
      <c r="Q327" s="9">
        <f t="shared" si="407"/>
        <v>34191.733151843233</v>
      </c>
      <c r="R327" s="9">
        <f t="shared" si="407"/>
        <v>23006.078352544773</v>
      </c>
      <c r="S327" s="9">
        <f t="shared" si="407"/>
        <v>11340.058009718199</v>
      </c>
      <c r="T327" s="9">
        <f t="shared" si="407"/>
        <v>14548.213603995509</v>
      </c>
      <c r="V327">
        <f t="shared" si="304"/>
        <v>37113.111687175973</v>
      </c>
      <c r="W327">
        <f t="shared" si="339"/>
        <v>71448.802703361333</v>
      </c>
      <c r="X327">
        <f t="shared" si="340"/>
        <v>90352.276615890165</v>
      </c>
      <c r="Y327">
        <f t="shared" si="341"/>
        <v>49254.468291162528</v>
      </c>
      <c r="Z327">
        <f t="shared" si="342"/>
        <v>50831.610092255534</v>
      </c>
      <c r="AA327">
        <f t="shared" si="343"/>
        <v>33804.572448931111</v>
      </c>
      <c r="AB327">
        <f t="shared" si="344"/>
        <v>16147.070578405397</v>
      </c>
      <c r="AC327">
        <f t="shared" si="345"/>
        <v>20519.177246975843</v>
      </c>
      <c r="AE327">
        <f t="shared" si="305"/>
        <v>28494.625105050116</v>
      </c>
      <c r="AF327">
        <f t="shared" si="346"/>
        <v>54856.808138253138</v>
      </c>
      <c r="AG327">
        <f t="shared" si="347"/>
        <v>69370.476699941733</v>
      </c>
      <c r="AH327">
        <f t="shared" si="348"/>
        <v>37816.489776851944</v>
      </c>
      <c r="AI327">
        <f t="shared" si="349"/>
        <v>39027.384318340286</v>
      </c>
      <c r="AJ327">
        <f t="shared" si="350"/>
        <v>25954.401968640457</v>
      </c>
      <c r="AK327">
        <f t="shared" si="351"/>
        <v>12397.363135558118</v>
      </c>
      <c r="AL327">
        <f t="shared" si="352"/>
        <v>15754.169794355532</v>
      </c>
      <c r="AN327">
        <f t="shared" si="306"/>
        <v>21877.541995510146</v>
      </c>
      <c r="AO327">
        <f t="shared" si="353"/>
        <v>42117.842202162377</v>
      </c>
      <c r="AP327">
        <f t="shared" si="354"/>
        <v>53261.115443928342</v>
      </c>
      <c r="AQ327">
        <f t="shared" si="355"/>
        <v>29034.663209842689</v>
      </c>
      <c r="AR327">
        <f t="shared" si="356"/>
        <v>29964.361217304802</v>
      </c>
      <c r="AS327">
        <f t="shared" si="357"/>
        <v>19927.215056904875</v>
      </c>
      <c r="AT327">
        <f t="shared" si="358"/>
        <v>9518.4208120601979</v>
      </c>
      <c r="AU327">
        <f t="shared" si="359"/>
        <v>12095.702610922432</v>
      </c>
      <c r="AW327">
        <f t="shared" si="307"/>
        <v>16797.092053476568</v>
      </c>
      <c r="AX327">
        <f t="shared" si="360"/>
        <v>32337.146134090879</v>
      </c>
      <c r="AY327">
        <f t="shared" si="361"/>
        <v>40892.704453092098</v>
      </c>
      <c r="AZ327">
        <f t="shared" si="362"/>
        <v>22292.17115787074</v>
      </c>
      <c r="BA327">
        <f t="shared" si="363"/>
        <v>23005.972690807117</v>
      </c>
      <c r="BB327">
        <f t="shared" si="364"/>
        <v>15299.675515440817</v>
      </c>
      <c r="BC327">
        <f t="shared" si="365"/>
        <v>7308.0326216132671</v>
      </c>
      <c r="BD327">
        <f t="shared" si="366"/>
        <v>9286.8124878396957</v>
      </c>
      <c r="BF327">
        <f t="shared" si="308"/>
        <v>12896.434392306521</v>
      </c>
      <c r="BG327">
        <f t="shared" si="367"/>
        <v>24827.742934612077</v>
      </c>
      <c r="BH327">
        <f t="shared" si="368"/>
        <v>31396.510683176894</v>
      </c>
      <c r="BI327">
        <f t="shared" si="369"/>
        <v>17115.434140878246</v>
      </c>
      <c r="BJ327">
        <f t="shared" si="370"/>
        <v>17663.475111859079</v>
      </c>
      <c r="BK327">
        <f t="shared" si="371"/>
        <v>11746.761151265768</v>
      </c>
      <c r="BL327">
        <f t="shared" si="372"/>
        <v>5610.9452125056659</v>
      </c>
      <c r="BM327">
        <f t="shared" si="373"/>
        <v>7130.2084659522261</v>
      </c>
    </row>
    <row r="328" spans="1:65" hidden="1" x14ac:dyDescent="0.4">
      <c r="A328" s="9">
        <v>35</v>
      </c>
      <c r="B328" s="16">
        <f t="shared" ref="B328:I328" si="408">V328+AE328+AN328+AW328+BF328+B198</f>
        <v>135639.55958100356</v>
      </c>
      <c r="C328" s="16">
        <f t="shared" si="408"/>
        <v>260681.38139745154</v>
      </c>
      <c r="D328" s="16">
        <f t="shared" si="408"/>
        <v>329960.3450741074</v>
      </c>
      <c r="E328" s="16">
        <f t="shared" si="408"/>
        <v>181869.10916178147</v>
      </c>
      <c r="F328" s="16">
        <f t="shared" si="408"/>
        <v>190552.25036746528</v>
      </c>
      <c r="G328" s="16">
        <f t="shared" si="408"/>
        <v>128493.72549135053</v>
      </c>
      <c r="H328" s="16">
        <f t="shared" si="408"/>
        <v>63590.651600879966</v>
      </c>
      <c r="I328" s="16">
        <f t="shared" si="408"/>
        <v>82154.189315537005</v>
      </c>
      <c r="J328" s="16">
        <f t="shared" si="295"/>
        <v>1372941.2119895769</v>
      </c>
      <c r="L328" s="9">
        <v>35</v>
      </c>
      <c r="M328" s="9">
        <f t="shared" ref="M328:T328" si="409">M133</f>
        <v>27986.319017969388</v>
      </c>
      <c r="N328" s="9">
        <f t="shared" si="409"/>
        <v>53780.343462195233</v>
      </c>
      <c r="O328" s="9">
        <f t="shared" si="409"/>
        <v>68079.634195441467</v>
      </c>
      <c r="P328" s="9">
        <f t="shared" si="409"/>
        <v>37545.51337555387</v>
      </c>
      <c r="Q328" s="9">
        <f t="shared" si="409"/>
        <v>39362.550319557529</v>
      </c>
      <c r="R328" s="9">
        <f t="shared" si="409"/>
        <v>26485.288499009832</v>
      </c>
      <c r="S328" s="9">
        <f t="shared" si="409"/>
        <v>13055.015434634983</v>
      </c>
      <c r="T328" s="9">
        <f t="shared" si="409"/>
        <v>16748.34052733807</v>
      </c>
      <c r="V328">
        <f t="shared" si="304"/>
        <v>42725.72904727031</v>
      </c>
      <c r="W328">
        <f t="shared" si="339"/>
        <v>82254.007984744589</v>
      </c>
      <c r="X328">
        <f t="shared" si="340"/>
        <v>104016.25501071761</v>
      </c>
      <c r="Y328">
        <f t="shared" si="341"/>
        <v>56703.223494534956</v>
      </c>
      <c r="Z328">
        <f t="shared" si="342"/>
        <v>58518.876513085495</v>
      </c>
      <c r="AA328">
        <f t="shared" si="343"/>
        <v>38916.839287981828</v>
      </c>
      <c r="AB328">
        <f t="shared" si="344"/>
        <v>18588.99270573652</v>
      </c>
      <c r="AC328">
        <f t="shared" si="345"/>
        <v>23622.293240104053</v>
      </c>
      <c r="AE328">
        <f t="shared" si="305"/>
        <v>32803.868396113045</v>
      </c>
      <c r="AF328">
        <f t="shared" si="346"/>
        <v>63152.805420807228</v>
      </c>
      <c r="AG328">
        <f t="shared" si="347"/>
        <v>79861.376657915942</v>
      </c>
      <c r="AH328">
        <f t="shared" si="348"/>
        <v>43535.479034007236</v>
      </c>
      <c r="AI328">
        <f t="shared" si="349"/>
        <v>44929.497205297914</v>
      </c>
      <c r="AJ328">
        <f t="shared" si="350"/>
        <v>29879.487208785784</v>
      </c>
      <c r="AK328">
        <f t="shared" si="351"/>
        <v>14272.216856981759</v>
      </c>
      <c r="AL328">
        <f t="shared" si="352"/>
        <v>18136.673520665689</v>
      </c>
      <c r="AN328">
        <f t="shared" si="306"/>
        <v>25186.083550280131</v>
      </c>
      <c r="AO328">
        <f t="shared" si="353"/>
        <v>48487.325170207769</v>
      </c>
      <c r="AP328">
        <f t="shared" si="354"/>
        <v>61315.796071935038</v>
      </c>
      <c r="AQ328">
        <f t="shared" si="355"/>
        <v>33425.576493347311</v>
      </c>
      <c r="AR328">
        <f t="shared" si="356"/>
        <v>34495.87276782254</v>
      </c>
      <c r="AS328">
        <f t="shared" si="357"/>
        <v>22940.80851277267</v>
      </c>
      <c r="AT328">
        <f t="shared" si="358"/>
        <v>10957.891973809157</v>
      </c>
      <c r="AU328">
        <f t="shared" si="359"/>
        <v>13924.936202638983</v>
      </c>
      <c r="AW328">
        <f t="shared" si="307"/>
        <v>19337.317024493357</v>
      </c>
      <c r="AX328">
        <f t="shared" si="360"/>
        <v>37227.494168126635</v>
      </c>
      <c r="AY328">
        <f t="shared" si="361"/>
        <v>47076.90994851022</v>
      </c>
      <c r="AZ328">
        <f t="shared" si="362"/>
        <v>25663.417183856716</v>
      </c>
      <c r="BA328">
        <f t="shared" si="363"/>
        <v>26485.16695405596</v>
      </c>
      <c r="BB328">
        <f t="shared" si="364"/>
        <v>17613.445286172846</v>
      </c>
      <c r="BC328">
        <f t="shared" si="365"/>
        <v>8413.2267168367325</v>
      </c>
      <c r="BD328">
        <f t="shared" si="366"/>
        <v>10691.257549381064</v>
      </c>
      <c r="BF328">
        <f t="shared" si="308"/>
        <v>14846.763222891545</v>
      </c>
      <c r="BG328">
        <f t="shared" si="367"/>
        <v>28582.444534351474</v>
      </c>
      <c r="BH328">
        <f t="shared" si="368"/>
        <v>36144.607568134496</v>
      </c>
      <c r="BI328">
        <f t="shared" si="369"/>
        <v>19703.802649374491</v>
      </c>
      <c r="BJ328">
        <f t="shared" si="370"/>
        <v>20334.723901333098</v>
      </c>
      <c r="BK328">
        <f t="shared" si="371"/>
        <v>13523.218333353292</v>
      </c>
      <c r="BL328">
        <f t="shared" si="372"/>
        <v>6459.488917059467</v>
      </c>
      <c r="BM328">
        <f t="shared" si="373"/>
        <v>8208.5104768959609</v>
      </c>
    </row>
    <row r="329" spans="1:65" hidden="1" x14ac:dyDescent="0.4">
      <c r="A329" s="9">
        <v>36</v>
      </c>
      <c r="B329" s="16">
        <f t="shared" ref="B329:I329" si="410">V329+AE329+AN329+AW329+BF329+B199</f>
        <v>156152.33615235396</v>
      </c>
      <c r="C329" s="16">
        <f t="shared" si="410"/>
        <v>300104.23806038115</v>
      </c>
      <c r="D329" s="16">
        <f t="shared" si="410"/>
        <v>379860.26246605982</v>
      </c>
      <c r="E329" s="16">
        <f t="shared" si="410"/>
        <v>209373.18315674519</v>
      </c>
      <c r="F329" s="16">
        <f t="shared" si="410"/>
        <v>219369.47729102065</v>
      </c>
      <c r="G329" s="16">
        <f t="shared" si="410"/>
        <v>147925.81795891045</v>
      </c>
      <c r="H329" s="16">
        <f t="shared" si="410"/>
        <v>73207.493893385385</v>
      </c>
      <c r="I329" s="16">
        <f t="shared" si="410"/>
        <v>94578.589093782022</v>
      </c>
      <c r="J329" s="16">
        <f t="shared" si="295"/>
        <v>1580571.3980726385</v>
      </c>
      <c r="L329" s="9">
        <v>36</v>
      </c>
      <c r="M329" s="9">
        <f t="shared" ref="M329:T329" si="411">M134</f>
        <v>32218.69115881958</v>
      </c>
      <c r="N329" s="9">
        <f t="shared" si="411"/>
        <v>61913.546948105657</v>
      </c>
      <c r="O329" s="9">
        <f t="shared" si="411"/>
        <v>78375.319989026946</v>
      </c>
      <c r="P329" s="9">
        <f t="shared" si="411"/>
        <v>43223.522860208926</v>
      </c>
      <c r="Q329" s="9">
        <f t="shared" si="411"/>
        <v>45315.350373696157</v>
      </c>
      <c r="R329" s="9">
        <f t="shared" si="411"/>
        <v>30490.659734634464</v>
      </c>
      <c r="S329" s="9">
        <f t="shared" si="411"/>
        <v>15029.325939294105</v>
      </c>
      <c r="T329" s="9">
        <f t="shared" si="411"/>
        <v>19281.192733012707</v>
      </c>
      <c r="V329">
        <f t="shared" si="304"/>
        <v>49187.142754490502</v>
      </c>
      <c r="W329">
        <f t="shared" si="339"/>
        <v>94693.284891603675</v>
      </c>
      <c r="X329">
        <f t="shared" si="340"/>
        <v>119746.63740293804</v>
      </c>
      <c r="Y329">
        <f t="shared" si="341"/>
        <v>65278.4542442737</v>
      </c>
      <c r="Z329">
        <f t="shared" si="342"/>
        <v>67368.688541206589</v>
      </c>
      <c r="AA329">
        <f t="shared" si="343"/>
        <v>44802.234444982183</v>
      </c>
      <c r="AB329">
        <f t="shared" si="344"/>
        <v>21400.206813736298</v>
      </c>
      <c r="AC329">
        <f t="shared" si="345"/>
        <v>27194.693588585284</v>
      </c>
      <c r="AE329">
        <f t="shared" si="305"/>
        <v>37764.798721691681</v>
      </c>
      <c r="AF329">
        <f t="shared" si="346"/>
        <v>72703.406702775916</v>
      </c>
      <c r="AG329">
        <f t="shared" si="347"/>
        <v>91938.815834316774</v>
      </c>
      <c r="AH329">
        <f t="shared" si="348"/>
        <v>50119.351264271099</v>
      </c>
      <c r="AI329">
        <f t="shared" si="349"/>
        <v>51724.186859191708</v>
      </c>
      <c r="AJ329">
        <f t="shared" si="350"/>
        <v>34398.163248383804</v>
      </c>
      <c r="AK329">
        <f t="shared" si="351"/>
        <v>16430.604781359139</v>
      </c>
      <c r="AL329">
        <f t="shared" si="352"/>
        <v>20879.483380384871</v>
      </c>
      <c r="AN329">
        <f t="shared" si="306"/>
        <v>28994.97597319659</v>
      </c>
      <c r="AO329">
        <f t="shared" si="353"/>
        <v>55820.065295507491</v>
      </c>
      <c r="AP329">
        <f t="shared" si="354"/>
        <v>70588.58636492549</v>
      </c>
      <c r="AQ329">
        <f t="shared" si="355"/>
        <v>38480.527763677273</v>
      </c>
      <c r="AR329">
        <f t="shared" si="356"/>
        <v>39712.684986560227</v>
      </c>
      <c r="AS329">
        <f t="shared" si="357"/>
        <v>26410.147860779231</v>
      </c>
      <c r="AT329">
        <f t="shared" si="358"/>
        <v>12615.054415395458</v>
      </c>
      <c r="AU329">
        <f t="shared" si="359"/>
        <v>16030.804861652336</v>
      </c>
      <c r="AW329">
        <f t="shared" si="307"/>
        <v>22261.700287386746</v>
      </c>
      <c r="AX329">
        <f t="shared" si="360"/>
        <v>42857.409669167202</v>
      </c>
      <c r="AY329">
        <f t="shared" si="361"/>
        <v>54196.353010222629</v>
      </c>
      <c r="AZ329">
        <f t="shared" si="362"/>
        <v>29544.496838602019</v>
      </c>
      <c r="BA329">
        <f t="shared" si="363"/>
        <v>30490.51986093925</v>
      </c>
      <c r="BB329">
        <f t="shared" si="364"/>
        <v>20277.126899472758</v>
      </c>
      <c r="BC329">
        <f t="shared" si="365"/>
        <v>9685.5593453229449</v>
      </c>
      <c r="BD329">
        <f t="shared" si="366"/>
        <v>12308.096876010022</v>
      </c>
      <c r="BF329">
        <f t="shared" si="308"/>
        <v>17092.040123692452</v>
      </c>
      <c r="BG329">
        <f t="shared" si="367"/>
        <v>32904.969351239051</v>
      </c>
      <c r="BH329">
        <f t="shared" si="368"/>
        <v>41610.758758322358</v>
      </c>
      <c r="BI329">
        <f t="shared" si="369"/>
        <v>22683.609916615602</v>
      </c>
      <c r="BJ329">
        <f t="shared" si="370"/>
        <v>23409.945427694525</v>
      </c>
      <c r="BK329">
        <f t="shared" si="371"/>
        <v>15568.331809763067</v>
      </c>
      <c r="BL329">
        <f t="shared" si="372"/>
        <v>7436.3578169480998</v>
      </c>
      <c r="BM329">
        <f t="shared" si="373"/>
        <v>9449.8840131385132</v>
      </c>
    </row>
    <row r="330" spans="1:65" hidden="1" x14ac:dyDescent="0.4">
      <c r="A330" s="9">
        <v>37</v>
      </c>
      <c r="B330" s="16">
        <f t="shared" ref="B330:I330" si="412">V330+AE330+AN330+AW330+BF330+B200</f>
        <v>179767.26052486125</v>
      </c>
      <c r="C330" s="16">
        <f t="shared" si="412"/>
        <v>345489.01452815026</v>
      </c>
      <c r="D330" s="16">
        <f t="shared" si="412"/>
        <v>437306.54586320079</v>
      </c>
      <c r="E330" s="16">
        <f t="shared" si="412"/>
        <v>241036.69889137734</v>
      </c>
      <c r="F330" s="16">
        <f t="shared" si="412"/>
        <v>252544.73379072148</v>
      </c>
      <c r="G330" s="16">
        <f t="shared" si="412"/>
        <v>170296.63205736634</v>
      </c>
      <c r="H330" s="16">
        <f t="shared" si="412"/>
        <v>84278.685874098475</v>
      </c>
      <c r="I330" s="16">
        <f t="shared" si="412"/>
        <v>108881.89498657416</v>
      </c>
      <c r="J330" s="16">
        <f t="shared" si="295"/>
        <v>1819601.4665163502</v>
      </c>
      <c r="L330" s="9">
        <v>37</v>
      </c>
      <c r="M330" s="9">
        <f t="shared" ref="M330:T330" si="413">M135</f>
        <v>37091.125107267377</v>
      </c>
      <c r="N330" s="9">
        <f t="shared" si="413"/>
        <v>71276.735121446065</v>
      </c>
      <c r="O330" s="9">
        <f t="shared" si="413"/>
        <v>90228.022755646263</v>
      </c>
      <c r="P330" s="9">
        <f t="shared" si="413"/>
        <v>49760.217945600081</v>
      </c>
      <c r="Q330" s="9">
        <f t="shared" si="413"/>
        <v>52168.39261734928</v>
      </c>
      <c r="R330" s="9">
        <f t="shared" si="413"/>
        <v>35101.763421909338</v>
      </c>
      <c r="S330" s="9">
        <f t="shared" si="413"/>
        <v>17302.211500284928</v>
      </c>
      <c r="T330" s="9">
        <f t="shared" si="413"/>
        <v>22197.088278731644</v>
      </c>
      <c r="V330">
        <f t="shared" si="304"/>
        <v>56625.716314255267</v>
      </c>
      <c r="W330">
        <f t="shared" si="339"/>
        <v>109013.75414101232</v>
      </c>
      <c r="X330">
        <f t="shared" si="340"/>
        <v>137855.92615146804</v>
      </c>
      <c r="Y330">
        <f t="shared" si="341"/>
        <v>75150.517482170108</v>
      </c>
      <c r="Z330">
        <f t="shared" si="342"/>
        <v>77556.857995162049</v>
      </c>
      <c r="AA330">
        <f t="shared" si="343"/>
        <v>51577.678146247206</v>
      </c>
      <c r="AB330">
        <f t="shared" si="344"/>
        <v>24636.560943365504</v>
      </c>
      <c r="AC330">
        <f t="shared" si="345"/>
        <v>31307.348184190698</v>
      </c>
      <c r="AE330">
        <f t="shared" si="305"/>
        <v>43475.970738091091</v>
      </c>
      <c r="AF330">
        <f t="shared" si="346"/>
        <v>83698.345797189802</v>
      </c>
      <c r="AG330">
        <f t="shared" si="347"/>
        <v>105842.72661862741</v>
      </c>
      <c r="AH330">
        <f t="shared" si="348"/>
        <v>57698.902754272407</v>
      </c>
      <c r="AI330">
        <f t="shared" si="349"/>
        <v>59546.437700199152</v>
      </c>
      <c r="AJ330">
        <f t="shared" si="350"/>
        <v>39600.198846682993</v>
      </c>
      <c r="AK330">
        <f t="shared" si="351"/>
        <v>18915.405797547719</v>
      </c>
      <c r="AL330">
        <f t="shared" si="352"/>
        <v>24037.088484485073</v>
      </c>
      <c r="AN330">
        <f t="shared" si="306"/>
        <v>33379.887347444135</v>
      </c>
      <c r="AO330">
        <f t="shared" si="353"/>
        <v>64261.735999141703</v>
      </c>
      <c r="AP330">
        <f t="shared" si="354"/>
        <v>81263.701099621132</v>
      </c>
      <c r="AQ330">
        <f t="shared" si="355"/>
        <v>44299.939513974183</v>
      </c>
      <c r="AR330">
        <f t="shared" si="356"/>
        <v>45718.435922875971</v>
      </c>
      <c r="AS330">
        <f t="shared" si="357"/>
        <v>30404.155554581517</v>
      </c>
      <c r="AT330">
        <f t="shared" si="358"/>
        <v>14522.829598377297</v>
      </c>
      <c r="AU330">
        <f t="shared" si="359"/>
        <v>18455.144121018602</v>
      </c>
      <c r="AW330">
        <f t="shared" si="307"/>
        <v>25628.338130291668</v>
      </c>
      <c r="AX330">
        <f t="shared" si="360"/>
        <v>49338.737482337347</v>
      </c>
      <c r="AY330">
        <f t="shared" si="361"/>
        <v>62392.469687574063</v>
      </c>
      <c r="AZ330">
        <f t="shared" si="362"/>
        <v>34012.512301139643</v>
      </c>
      <c r="BA330">
        <f t="shared" si="363"/>
        <v>35101.60242374974</v>
      </c>
      <c r="BB330">
        <f t="shared" si="364"/>
        <v>23343.637380125991</v>
      </c>
      <c r="BC330">
        <f t="shared" si="365"/>
        <v>11150.306880359201</v>
      </c>
      <c r="BD330">
        <f t="shared" si="366"/>
        <v>14169.45086883118</v>
      </c>
      <c r="BF330">
        <f t="shared" si="308"/>
        <v>19676.870205539599</v>
      </c>
      <c r="BG330">
        <f t="shared" si="367"/>
        <v>37881.189510203127</v>
      </c>
      <c r="BH330">
        <f t="shared" si="368"/>
        <v>47903.555884272486</v>
      </c>
      <c r="BI330">
        <f t="shared" si="369"/>
        <v>26114.053377608805</v>
      </c>
      <c r="BJ330">
        <f t="shared" si="370"/>
        <v>26950.232644316889</v>
      </c>
      <c r="BK330">
        <f t="shared" si="371"/>
        <v>17922.729354617913</v>
      </c>
      <c r="BL330">
        <f t="shared" si="372"/>
        <v>8560.9585811355228</v>
      </c>
      <c r="BM330">
        <f t="shared" si="373"/>
        <v>10878.990444574269</v>
      </c>
    </row>
    <row r="331" spans="1:65" hidden="1" x14ac:dyDescent="0.4">
      <c r="A331" s="9">
        <v>38</v>
      </c>
      <c r="B331" s="16">
        <f t="shared" ref="B331:I331" si="414">V331+AE331+AN331+AW331+BF331+B201</f>
        <v>206953.47071984696</v>
      </c>
      <c r="C331" s="16">
        <f t="shared" si="414"/>
        <v>397737.33232424624</v>
      </c>
      <c r="D331" s="16">
        <f t="shared" si="414"/>
        <v>503440.43269500526</v>
      </c>
      <c r="E331" s="16">
        <f t="shared" si="414"/>
        <v>277488.68907102861</v>
      </c>
      <c r="F331" s="16">
        <f t="shared" si="414"/>
        <v>290737.08511524944</v>
      </c>
      <c r="G331" s="16">
        <f t="shared" si="414"/>
        <v>196050.58907182541</v>
      </c>
      <c r="H331" s="16">
        <f t="shared" si="414"/>
        <v>97024.170179843073</v>
      </c>
      <c r="I331" s="16">
        <f t="shared" si="414"/>
        <v>125348.25985598267</v>
      </c>
      <c r="J331" s="16">
        <f t="shared" si="295"/>
        <v>2094780.0290330274</v>
      </c>
      <c r="L331" s="9">
        <v>38</v>
      </c>
      <c r="M331" s="9">
        <f t="shared" ref="M331:T331" si="415">M136</f>
        <v>42700.417435993848</v>
      </c>
      <c r="N331" s="9">
        <f t="shared" si="415"/>
        <v>82055.918615533708</v>
      </c>
      <c r="O331" s="9">
        <f t="shared" si="415"/>
        <v>103873.21023420672</v>
      </c>
      <c r="P331" s="9">
        <f t="shared" si="415"/>
        <v>57285.457689360861</v>
      </c>
      <c r="Q331" s="9">
        <f t="shared" si="415"/>
        <v>60057.820712728157</v>
      </c>
      <c r="R331" s="9">
        <f t="shared" si="415"/>
        <v>40410.20450364695</v>
      </c>
      <c r="S331" s="9">
        <f t="shared" si="415"/>
        <v>19918.825635280129</v>
      </c>
      <c r="T331" s="9">
        <f t="shared" si="415"/>
        <v>25553.954824081007</v>
      </c>
      <c r="V331">
        <f t="shared" si="304"/>
        <v>65189.225650023931</v>
      </c>
      <c r="W331">
        <f t="shared" si="339"/>
        <v>125499.90852593683</v>
      </c>
      <c r="X331">
        <f t="shared" si="340"/>
        <v>158703.88335941843</v>
      </c>
      <c r="Y331">
        <f t="shared" si="341"/>
        <v>86515.533237112511</v>
      </c>
      <c r="Z331">
        <f t="shared" si="342"/>
        <v>89285.78472182063</v>
      </c>
      <c r="AA331">
        <f t="shared" si="343"/>
        <v>59377.772468594776</v>
      </c>
      <c r="AB331">
        <f t="shared" si="344"/>
        <v>28362.349037045336</v>
      </c>
      <c r="AC331">
        <f t="shared" si="345"/>
        <v>36041.959698252627</v>
      </c>
      <c r="AE331">
        <f t="shared" si="305"/>
        <v>50050.843526173179</v>
      </c>
      <c r="AF331">
        <f t="shared" si="346"/>
        <v>96356.049969101063</v>
      </c>
      <c r="AG331">
        <f t="shared" si="347"/>
        <v>121849.32638504771</v>
      </c>
      <c r="AH331">
        <f t="shared" si="348"/>
        <v>66424.710118221265</v>
      </c>
      <c r="AI331">
        <f t="shared" si="349"/>
        <v>68551.647847680608</v>
      </c>
      <c r="AJ331">
        <f t="shared" si="350"/>
        <v>45588.938496465096</v>
      </c>
      <c r="AK331">
        <f t="shared" si="351"/>
        <v>21775.983370456612</v>
      </c>
      <c r="AL331">
        <f t="shared" si="352"/>
        <v>27672.218334337889</v>
      </c>
      <c r="AN331">
        <f t="shared" si="306"/>
        <v>38427.929042767617</v>
      </c>
      <c r="AO331">
        <f t="shared" si="353"/>
        <v>73980.040898165753</v>
      </c>
      <c r="AP331">
        <f t="shared" si="354"/>
        <v>93553.213859124284</v>
      </c>
      <c r="AQ331">
        <f t="shared" si="355"/>
        <v>50999.421134123288</v>
      </c>
      <c r="AR331">
        <f t="shared" si="356"/>
        <v>52632.436811537555</v>
      </c>
      <c r="AS331">
        <f t="shared" si="357"/>
        <v>35002.177200632257</v>
      </c>
      <c r="AT331">
        <f t="shared" si="358"/>
        <v>16719.117697962509</v>
      </c>
      <c r="AU331">
        <f t="shared" si="359"/>
        <v>21246.116302751838</v>
      </c>
      <c r="AW331">
        <f t="shared" si="307"/>
        <v>29504.112738867901</v>
      </c>
      <c r="AX331">
        <f t="shared" si="360"/>
        <v>56800.236740739521</v>
      </c>
      <c r="AY331">
        <f t="shared" si="361"/>
        <v>71828.085393597605</v>
      </c>
      <c r="AZ331">
        <f t="shared" si="362"/>
        <v>39156.225907556916</v>
      </c>
      <c r="BA331">
        <f t="shared" si="363"/>
        <v>40410.019173312859</v>
      </c>
      <c r="BB331">
        <f t="shared" si="364"/>
        <v>26873.896467353756</v>
      </c>
      <c r="BC331">
        <f t="shared" si="365"/>
        <v>12836.568239368247</v>
      </c>
      <c r="BD331">
        <f t="shared" si="366"/>
        <v>16312.297494924891</v>
      </c>
      <c r="BF331">
        <f t="shared" si="308"/>
        <v>22652.604167915633</v>
      </c>
      <c r="BG331">
        <f t="shared" si="367"/>
        <v>43609.963496270233</v>
      </c>
      <c r="BH331">
        <f t="shared" si="368"/>
        <v>55148.012785923267</v>
      </c>
      <c r="BI331">
        <f t="shared" si="369"/>
        <v>30063.28283937422</v>
      </c>
      <c r="BJ331">
        <f t="shared" si="370"/>
        <v>31025.917534033317</v>
      </c>
      <c r="BK331">
        <f t="shared" si="371"/>
        <v>20633.183367371952</v>
      </c>
      <c r="BL331">
        <f t="shared" si="372"/>
        <v>9855.6327307473621</v>
      </c>
      <c r="BM331">
        <f t="shared" si="373"/>
        <v>12524.220656702726</v>
      </c>
    </row>
    <row r="332" spans="1:65" hidden="1" x14ac:dyDescent="0.4">
      <c r="A332" s="9">
        <v>39</v>
      </c>
      <c r="B332" s="16">
        <f t="shared" ref="B332:I332" si="416">V332+AE332+AN332+AW332+BF332+B202</f>
        <v>238251.05248579275</v>
      </c>
      <c r="C332" s="16">
        <f t="shared" si="416"/>
        <v>457887.16516787972</v>
      </c>
      <c r="D332" s="16">
        <f t="shared" si="416"/>
        <v>579575.74969198229</v>
      </c>
      <c r="E332" s="16">
        <f t="shared" si="416"/>
        <v>319453.31498165999</v>
      </c>
      <c r="F332" s="16">
        <f t="shared" si="416"/>
        <v>334705.2668886513</v>
      </c>
      <c r="G332" s="16">
        <f t="shared" si="416"/>
        <v>225699.32069697272</v>
      </c>
      <c r="H332" s="16">
        <f t="shared" si="416"/>
        <v>111697.15110356305</v>
      </c>
      <c r="I332" s="16">
        <f t="shared" si="416"/>
        <v>144304.8081313282</v>
      </c>
      <c r="J332" s="16">
        <f t="shared" si="295"/>
        <v>2411573.8291478301</v>
      </c>
      <c r="L332" s="9">
        <v>39</v>
      </c>
      <c r="M332" s="9">
        <f t="shared" ref="M332:T332" si="417">M137</f>
        <v>49158.003267225715</v>
      </c>
      <c r="N332" s="9">
        <f t="shared" si="417"/>
        <v>94465.23845917829</v>
      </c>
      <c r="O332" s="9">
        <f t="shared" si="417"/>
        <v>119581.95995915822</v>
      </c>
      <c r="P332" s="9">
        <f t="shared" si="417"/>
        <v>65948.739739587952</v>
      </c>
      <c r="Q332" s="9">
        <f t="shared" si="417"/>
        <v>69140.367333508053</v>
      </c>
      <c r="R332" s="9">
        <f t="shared" si="417"/>
        <v>46521.44134181345</v>
      </c>
      <c r="S332" s="9">
        <f t="shared" si="417"/>
        <v>22931.150430230213</v>
      </c>
      <c r="T332" s="9">
        <f t="shared" si="417"/>
        <v>29418.480430915606</v>
      </c>
      <c r="V332">
        <f t="shared" si="304"/>
        <v>75047.794844051401</v>
      </c>
      <c r="W332">
        <f t="shared" si="339"/>
        <v>144479.26469576446</v>
      </c>
      <c r="X332">
        <f t="shared" si="340"/>
        <v>182704.67796709482</v>
      </c>
      <c r="Y332">
        <f t="shared" si="341"/>
        <v>99599.280777776003</v>
      </c>
      <c r="Z332">
        <f t="shared" si="342"/>
        <v>102788.47750496137</v>
      </c>
      <c r="AA332">
        <f t="shared" si="343"/>
        <v>68357.475366294195</v>
      </c>
      <c r="AB332">
        <f t="shared" si="344"/>
        <v>32651.588212672323</v>
      </c>
      <c r="AC332">
        <f t="shared" si="345"/>
        <v>41492.586700345921</v>
      </c>
      <c r="AE332">
        <f t="shared" si="305"/>
        <v>57620.034588098555</v>
      </c>
      <c r="AF332">
        <f t="shared" si="346"/>
        <v>110927.97924751895</v>
      </c>
      <c r="AG332">
        <f t="shared" si="347"/>
        <v>140276.60487223309</v>
      </c>
      <c r="AH332">
        <f t="shared" si="348"/>
        <v>76470.121677666888</v>
      </c>
      <c r="AI332">
        <f t="shared" si="349"/>
        <v>78918.716284750612</v>
      </c>
      <c r="AJ332">
        <f t="shared" si="350"/>
        <v>52483.355482529936</v>
      </c>
      <c r="AK332">
        <f t="shared" si="351"/>
        <v>25069.166203750974</v>
      </c>
      <c r="AL332">
        <f t="shared" si="352"/>
        <v>31857.089016295264</v>
      </c>
      <c r="AN332">
        <f t="shared" si="306"/>
        <v>44239.386284470398</v>
      </c>
      <c r="AO332">
        <f t="shared" si="353"/>
        <v>85168.045433633408</v>
      </c>
      <c r="AP332">
        <f t="shared" si="354"/>
        <v>107701.27012208599</v>
      </c>
      <c r="AQ332">
        <f t="shared" si="355"/>
        <v>58712.065626172276</v>
      </c>
      <c r="AR332">
        <f t="shared" si="356"/>
        <v>60592.042329609081</v>
      </c>
      <c r="AS332">
        <f t="shared" si="357"/>
        <v>40295.557848548677</v>
      </c>
      <c r="AT332">
        <f t="shared" si="358"/>
        <v>19247.55053420956</v>
      </c>
      <c r="AU332">
        <f t="shared" si="359"/>
        <v>24459.167318544867</v>
      </c>
      <c r="AW332">
        <f t="shared" si="307"/>
        <v>33966.020890817759</v>
      </c>
      <c r="AX332">
        <f t="shared" si="360"/>
        <v>65390.138819452637</v>
      </c>
      <c r="AY332">
        <f t="shared" si="361"/>
        <v>82690.649626360944</v>
      </c>
      <c r="AZ332">
        <f t="shared" si="362"/>
        <v>45077.823520840102</v>
      </c>
      <c r="BA332">
        <f t="shared" si="363"/>
        <v>46521.227992425214</v>
      </c>
      <c r="BB332">
        <f t="shared" si="364"/>
        <v>30938.036833993006</v>
      </c>
      <c r="BC332">
        <f t="shared" si="365"/>
        <v>14777.842968665378</v>
      </c>
      <c r="BD332">
        <f t="shared" si="366"/>
        <v>18779.206898838365</v>
      </c>
      <c r="BF332">
        <f t="shared" si="308"/>
        <v>26078.358453391767</v>
      </c>
      <c r="BG332">
        <f t="shared" si="367"/>
        <v>50205.100118504866</v>
      </c>
      <c r="BH332">
        <f t="shared" si="368"/>
        <v>63488.049089760432</v>
      </c>
      <c r="BI332">
        <f t="shared" si="369"/>
        <v>34609.75437346557</v>
      </c>
      <c r="BJ332">
        <f t="shared" si="370"/>
        <v>35717.968353673088</v>
      </c>
      <c r="BK332">
        <f t="shared" si="371"/>
        <v>23753.539917362854</v>
      </c>
      <c r="BL332">
        <f t="shared" si="372"/>
        <v>11346.100485057805</v>
      </c>
      <c r="BM332">
        <f t="shared" si="373"/>
        <v>14418.25907581381</v>
      </c>
    </row>
    <row r="333" spans="1:65" hidden="1" x14ac:dyDescent="0.4">
      <c r="A333" s="9">
        <v>40</v>
      </c>
      <c r="B333" s="16">
        <f t="shared" ref="B333:I333" si="418">V333+AE333+AN333+AW333+BF333+B203</f>
        <v>274281.76874007023</v>
      </c>
      <c r="C333" s="16">
        <f t="shared" si="418"/>
        <v>527133.45954826172</v>
      </c>
      <c r="D333" s="16">
        <f t="shared" si="418"/>
        <v>667225.01360607496</v>
      </c>
      <c r="E333" s="16">
        <f t="shared" si="418"/>
        <v>367764.25281175715</v>
      </c>
      <c r="F333" s="16">
        <f t="shared" si="418"/>
        <v>385322.75829607248</v>
      </c>
      <c r="G333" s="16">
        <f t="shared" si="418"/>
        <v>259831.83307288829</v>
      </c>
      <c r="H333" s="16">
        <f t="shared" si="418"/>
        <v>128589.12481543439</v>
      </c>
      <c r="I333" s="16">
        <f t="shared" si="418"/>
        <v>166128.13452516284</v>
      </c>
      <c r="J333" s="16">
        <f t="shared" si="295"/>
        <v>2776276.3454157216</v>
      </c>
      <c r="L333" s="9">
        <v>40</v>
      </c>
      <c r="M333" s="9">
        <f t="shared" ref="M333:T333" si="419">M138</f>
        <v>56592.170061166762</v>
      </c>
      <c r="N333" s="9">
        <f t="shared" si="419"/>
        <v>108751.22023751383</v>
      </c>
      <c r="O333" s="9">
        <f t="shared" si="419"/>
        <v>137666.34453129288</v>
      </c>
      <c r="P333" s="9">
        <f t="shared" si="419"/>
        <v>75922.170279659884</v>
      </c>
      <c r="Q333" s="9">
        <f t="shared" si="419"/>
        <v>79596.467841852806</v>
      </c>
      <c r="R333" s="9">
        <f t="shared" si="419"/>
        <v>53556.880770659562</v>
      </c>
      <c r="S333" s="9">
        <f t="shared" si="419"/>
        <v>26399.029224016405</v>
      </c>
      <c r="T333" s="9">
        <f t="shared" si="419"/>
        <v>33867.438399343278</v>
      </c>
      <c r="V333">
        <f t="shared" si="304"/>
        <v>86397.275850334176</v>
      </c>
      <c r="W333">
        <f t="shared" si="339"/>
        <v>166328.86965582619</v>
      </c>
      <c r="X333">
        <f t="shared" si="340"/>
        <v>210335.11370015645</v>
      </c>
      <c r="Y333">
        <f t="shared" si="341"/>
        <v>114661.68398063832</v>
      </c>
      <c r="Z333">
        <f t="shared" si="342"/>
        <v>118333.18305602329</v>
      </c>
      <c r="AA333">
        <f t="shared" si="343"/>
        <v>78695.17909122078</v>
      </c>
      <c r="AB333">
        <f t="shared" si="344"/>
        <v>37589.489199833246</v>
      </c>
      <c r="AC333">
        <f t="shared" si="345"/>
        <v>47767.512241271994</v>
      </c>
      <c r="AE333">
        <f t="shared" si="305"/>
        <v>66333.914716074985</v>
      </c>
      <c r="AF333">
        <f t="shared" si="346"/>
        <v>127703.62197164173</v>
      </c>
      <c r="AG333">
        <f t="shared" si="347"/>
        <v>161490.64141966397</v>
      </c>
      <c r="AH333">
        <f t="shared" si="348"/>
        <v>88034.701227721438</v>
      </c>
      <c r="AI333">
        <f t="shared" si="349"/>
        <v>90853.596894855989</v>
      </c>
      <c r="AJ333">
        <f t="shared" si="350"/>
        <v>60420.415424412073</v>
      </c>
      <c r="AK333">
        <f t="shared" si="351"/>
        <v>28860.377208211645</v>
      </c>
      <c r="AL333">
        <f t="shared" si="352"/>
        <v>36674.837858320592</v>
      </c>
      <c r="AN333">
        <f t="shared" si="306"/>
        <v>50929.710436284477</v>
      </c>
      <c r="AO333">
        <f t="shared" si="353"/>
        <v>98048.01234057617</v>
      </c>
      <c r="AP333">
        <f t="shared" si="354"/>
        <v>123988.93749715955</v>
      </c>
      <c r="AQ333">
        <f t="shared" si="355"/>
        <v>67591.093651919567</v>
      </c>
      <c r="AR333">
        <f t="shared" si="356"/>
        <v>69755.379307179843</v>
      </c>
      <c r="AS333">
        <f t="shared" si="357"/>
        <v>46389.456665539306</v>
      </c>
      <c r="AT333">
        <f t="shared" si="358"/>
        <v>22158.358368980269</v>
      </c>
      <c r="AU333">
        <f t="shared" si="359"/>
        <v>28158.128167420062</v>
      </c>
      <c r="AW333">
        <f t="shared" si="307"/>
        <v>39102.703587644079</v>
      </c>
      <c r="AX333">
        <f t="shared" si="360"/>
        <v>75279.092126543022</v>
      </c>
      <c r="AY333">
        <f t="shared" si="361"/>
        <v>95195.959874223467</v>
      </c>
      <c r="AZ333">
        <f t="shared" si="362"/>
        <v>51894.944573506182</v>
      </c>
      <c r="BA333">
        <f t="shared" si="363"/>
        <v>53556.635161017155</v>
      </c>
      <c r="BB333">
        <f t="shared" si="364"/>
        <v>35616.797341270838</v>
      </c>
      <c r="BC333">
        <f t="shared" si="365"/>
        <v>17012.69675143747</v>
      </c>
      <c r="BD333">
        <f t="shared" si="366"/>
        <v>21619.187108691614</v>
      </c>
      <c r="BF333">
        <f t="shared" si="308"/>
        <v>30022.189672104763</v>
      </c>
      <c r="BG333">
        <f t="shared" si="367"/>
        <v>57797.619468978752</v>
      </c>
      <c r="BH333">
        <f t="shared" si="368"/>
        <v>73089.349358060688</v>
      </c>
      <c r="BI333">
        <f t="shared" si="369"/>
        <v>39843.788947152832</v>
      </c>
      <c r="BJ333">
        <f t="shared" si="370"/>
        <v>41119.598173049148</v>
      </c>
      <c r="BK333">
        <f t="shared" si="371"/>
        <v>27345.788375677934</v>
      </c>
      <c r="BL333">
        <f t="shared" si="372"/>
        <v>13061.971726861593</v>
      </c>
      <c r="BM333">
        <f t="shared" si="373"/>
        <v>16598.73298732609</v>
      </c>
    </row>
    <row r="334" spans="1:65" hidden="1" x14ac:dyDescent="0.4">
      <c r="A334" s="9">
        <v>41</v>
      </c>
      <c r="B334" s="16">
        <f t="shared" ref="B334:I334" si="420">V334+AE334+AN334+AW334+BF334+B204</f>
        <v>315761.41161873331</v>
      </c>
      <c r="C334" s="16">
        <f t="shared" si="420"/>
        <v>606851.87373816338</v>
      </c>
      <c r="D334" s="16">
        <f t="shared" si="420"/>
        <v>768129.47913007194</v>
      </c>
      <c r="E334" s="16">
        <f t="shared" si="420"/>
        <v>423381.25560939405</v>
      </c>
      <c r="F334" s="16">
        <f t="shared" si="420"/>
        <v>443595.13477679854</v>
      </c>
      <c r="G334" s="16">
        <f t="shared" si="420"/>
        <v>299126.20800182148</v>
      </c>
      <c r="H334" s="16">
        <f t="shared" si="420"/>
        <v>148035.67029177566</v>
      </c>
      <c r="I334" s="16">
        <f t="shared" si="420"/>
        <v>191251.78553434327</v>
      </c>
      <c r="J334" s="16">
        <f t="shared" si="295"/>
        <v>3196132.8187011015</v>
      </c>
      <c r="L334" s="9">
        <v>41</v>
      </c>
      <c r="M334" s="9">
        <f t="shared" ref="M334:T334" si="421">M139</f>
        <v>65150.606195741966</v>
      </c>
      <c r="N334" s="9">
        <f t="shared" si="421"/>
        <v>125197.67160974268</v>
      </c>
      <c r="O334" s="9">
        <f t="shared" si="421"/>
        <v>158485.63130326237</v>
      </c>
      <c r="P334" s="9">
        <f t="shared" si="421"/>
        <v>87403.883117929086</v>
      </c>
      <c r="Q334" s="9">
        <f t="shared" si="421"/>
        <v>91633.844846939886</v>
      </c>
      <c r="R334" s="9">
        <f t="shared" si="421"/>
        <v>61656.289984820003</v>
      </c>
      <c r="S334" s="9">
        <f t="shared" si="421"/>
        <v>30391.355466044784</v>
      </c>
      <c r="T334" s="9">
        <f t="shared" si="421"/>
        <v>38989.212458707974</v>
      </c>
      <c r="V334">
        <f t="shared" si="304"/>
        <v>99463.139321679701</v>
      </c>
      <c r="W334">
        <f t="shared" si="339"/>
        <v>191482.79124510093</v>
      </c>
      <c r="X334">
        <f t="shared" si="340"/>
        <v>242144.10133070278</v>
      </c>
      <c r="Y334">
        <f t="shared" si="341"/>
        <v>132001.97502037935</v>
      </c>
      <c r="Z334">
        <f t="shared" si="342"/>
        <v>136228.71504731069</v>
      </c>
      <c r="AA334">
        <f t="shared" si="343"/>
        <v>90596.254162615078</v>
      </c>
      <c r="AB334">
        <f t="shared" si="344"/>
        <v>43274.149150147387</v>
      </c>
      <c r="AC334">
        <f t="shared" si="345"/>
        <v>54991.395021921853</v>
      </c>
      <c r="AE334">
        <f t="shared" si="305"/>
        <v>76365.595283204573</v>
      </c>
      <c r="AF334">
        <f t="shared" si="346"/>
        <v>147016.24581373396</v>
      </c>
      <c r="AG334">
        <f t="shared" si="347"/>
        <v>185912.87755991021</v>
      </c>
      <c r="AH334">
        <f t="shared" si="348"/>
        <v>101348.19260417989</v>
      </c>
      <c r="AI334">
        <f t="shared" si="349"/>
        <v>104593.38997543963</v>
      </c>
      <c r="AJ334">
        <f t="shared" si="350"/>
        <v>69557.797257816419</v>
      </c>
      <c r="AK334">
        <f t="shared" si="351"/>
        <v>33224.933204022447</v>
      </c>
      <c r="AL334">
        <f t="shared" si="352"/>
        <v>42221.175049796293</v>
      </c>
      <c r="AN334">
        <f t="shared" si="306"/>
        <v>58631.812576179727</v>
      </c>
      <c r="AO334">
        <f t="shared" si="353"/>
        <v>112875.81715610897</v>
      </c>
      <c r="AP334">
        <f t="shared" si="354"/>
        <v>142739.78945841175</v>
      </c>
      <c r="AQ334">
        <f t="shared" si="355"/>
        <v>77812.897439820503</v>
      </c>
      <c r="AR334">
        <f t="shared" si="356"/>
        <v>80304.488101017923</v>
      </c>
      <c r="AS334">
        <f t="shared" si="357"/>
        <v>53404.936044975693</v>
      </c>
      <c r="AT334">
        <f t="shared" si="358"/>
        <v>25509.367788595959</v>
      </c>
      <c r="AU334">
        <f t="shared" si="359"/>
        <v>32416.483012870325</v>
      </c>
      <c r="AW334">
        <f t="shared" si="307"/>
        <v>45016.207011964281</v>
      </c>
      <c r="AX334">
        <f t="shared" si="360"/>
        <v>86663.552233559589</v>
      </c>
      <c r="AY334">
        <f t="shared" si="361"/>
        <v>109592.44868569152</v>
      </c>
      <c r="AZ334">
        <f t="shared" si="362"/>
        <v>59743.019112712878</v>
      </c>
      <c r="BA334">
        <f t="shared" si="363"/>
        <v>61656.007234098492</v>
      </c>
      <c r="BB334">
        <f t="shared" si="364"/>
        <v>41003.127003405069</v>
      </c>
      <c r="BC334">
        <f t="shared" si="365"/>
        <v>19585.52756020887</v>
      </c>
      <c r="BD334">
        <f t="shared" si="366"/>
        <v>24888.657638055836</v>
      </c>
      <c r="BF334">
        <f t="shared" si="308"/>
        <v>34562.446629874416</v>
      </c>
      <c r="BG334">
        <f t="shared" si="367"/>
        <v>66538.355797760887</v>
      </c>
      <c r="BH334">
        <f t="shared" si="368"/>
        <v>84142.65461614207</v>
      </c>
      <c r="BI334">
        <f t="shared" si="369"/>
        <v>45869.366760329511</v>
      </c>
      <c r="BJ334">
        <f t="shared" si="370"/>
        <v>47338.116667033151</v>
      </c>
      <c r="BK334">
        <f t="shared" si="371"/>
        <v>31481.292858474386</v>
      </c>
      <c r="BL334">
        <f t="shared" si="372"/>
        <v>15037.334239149532</v>
      </c>
      <c r="BM334">
        <f t="shared" si="373"/>
        <v>19108.960048008852</v>
      </c>
    </row>
    <row r="335" spans="1:65" hidden="1" x14ac:dyDescent="0.4">
      <c r="A335" s="9">
        <v>42</v>
      </c>
      <c r="B335" s="16">
        <f t="shared" ref="B335:I335" si="422">V335+AE335+AN335+AW335+BF335+B205</f>
        <v>363514.02252388117</v>
      </c>
      <c r="C335" s="16">
        <f t="shared" si="422"/>
        <v>698626.1068530567</v>
      </c>
      <c r="D335" s="16">
        <f t="shared" si="422"/>
        <v>884293.73095692974</v>
      </c>
      <c r="E335" s="16">
        <f t="shared" si="422"/>
        <v>487409.21989935922</v>
      </c>
      <c r="F335" s="16">
        <f t="shared" si="422"/>
        <v>510680.04495875584</v>
      </c>
      <c r="G335" s="16">
        <f t="shared" si="422"/>
        <v>344363.07378528605</v>
      </c>
      <c r="H335" s="16">
        <f t="shared" si="422"/>
        <v>170423.11599644329</v>
      </c>
      <c r="I335" s="16">
        <f t="shared" si="422"/>
        <v>220174.87235482351</v>
      </c>
      <c r="J335" s="16">
        <f t="shared" si="295"/>
        <v>3679484.1873285356</v>
      </c>
      <c r="L335" s="9">
        <v>42</v>
      </c>
      <c r="M335" s="9">
        <f t="shared" ref="M335:T335" si="423">M140</f>
        <v>75003.334968157971</v>
      </c>
      <c r="N335" s="9">
        <f t="shared" si="423"/>
        <v>144131.32047868325</v>
      </c>
      <c r="O335" s="9">
        <f t="shared" si="423"/>
        <v>182453.41964378319</v>
      </c>
      <c r="P335" s="9">
        <f t="shared" si="423"/>
        <v>100621.97584648436</v>
      </c>
      <c r="Q335" s="9">
        <f t="shared" si="423"/>
        <v>105491.6348564142</v>
      </c>
      <c r="R335" s="9">
        <f t="shared" si="423"/>
        <v>70980.573177346363</v>
      </c>
      <c r="S335" s="9">
        <f t="shared" si="423"/>
        <v>34987.441364821767</v>
      </c>
      <c r="T335" s="9">
        <f t="shared" si="423"/>
        <v>44885.552613266031</v>
      </c>
      <c r="V335">
        <f t="shared" si="304"/>
        <v>114504.95384670846</v>
      </c>
      <c r="W335">
        <f t="shared" si="339"/>
        <v>220440.74139916181</v>
      </c>
      <c r="X335">
        <f t="shared" si="340"/>
        <v>278763.56342878181</v>
      </c>
      <c r="Y335">
        <f t="shared" si="341"/>
        <v>151964.63896538559</v>
      </c>
      <c r="Z335">
        <f t="shared" si="342"/>
        <v>156830.58905510206</v>
      </c>
      <c r="AA335">
        <f t="shared" si="343"/>
        <v>104297.12929153115</v>
      </c>
      <c r="AB335">
        <f t="shared" si="344"/>
        <v>49818.500451384345</v>
      </c>
      <c r="AC335">
        <f t="shared" si="345"/>
        <v>63307.745883492164</v>
      </c>
      <c r="AE335">
        <f t="shared" si="305"/>
        <v>87914.367302442144</v>
      </c>
      <c r="AF335">
        <f t="shared" si="346"/>
        <v>169249.51852941743</v>
      </c>
      <c r="AG335">
        <f t="shared" si="347"/>
        <v>214028.48944530654</v>
      </c>
      <c r="AH335">
        <f t="shared" si="348"/>
        <v>116675.0838122796</v>
      </c>
      <c r="AI335">
        <f t="shared" si="349"/>
        <v>120411.05251137516</v>
      </c>
      <c r="AJ335">
        <f t="shared" si="350"/>
        <v>80077.025710215748</v>
      </c>
      <c r="AK335">
        <f t="shared" si="351"/>
        <v>38249.541177084917</v>
      </c>
      <c r="AL335">
        <f t="shared" si="352"/>
        <v>48606.285035859066</v>
      </c>
      <c r="AN335">
        <f t="shared" si="306"/>
        <v>67498.703929692158</v>
      </c>
      <c r="AO335">
        <f t="shared" si="353"/>
        <v>129946.03148492146</v>
      </c>
      <c r="AP335">
        <f t="shared" si="354"/>
        <v>164326.33350916096</v>
      </c>
      <c r="AQ335">
        <f t="shared" si="355"/>
        <v>89580.54502200018</v>
      </c>
      <c r="AR335">
        <f t="shared" si="356"/>
        <v>92448.939038228782</v>
      </c>
      <c r="AS335">
        <f t="shared" si="357"/>
        <v>61481.366651396056</v>
      </c>
      <c r="AT335">
        <f t="shared" si="358"/>
        <v>29367.150496309201</v>
      </c>
      <c r="AU335">
        <f t="shared" si="359"/>
        <v>37318.829031333313</v>
      </c>
      <c r="AW335">
        <f t="shared" si="307"/>
        <v>51824.009794072001</v>
      </c>
      <c r="AX335">
        <f t="shared" si="360"/>
        <v>99769.684694834257</v>
      </c>
      <c r="AY335">
        <f t="shared" si="361"/>
        <v>126166.11907205163</v>
      </c>
      <c r="AZ335">
        <f t="shared" si="362"/>
        <v>68777.958276266698</v>
      </c>
      <c r="BA335">
        <f t="shared" si="363"/>
        <v>70980.2476675582</v>
      </c>
      <c r="BB335">
        <f t="shared" si="364"/>
        <v>47204.031524190388</v>
      </c>
      <c r="BC335">
        <f t="shared" si="365"/>
        <v>22547.447674402414</v>
      </c>
      <c r="BD335">
        <f t="shared" si="366"/>
        <v>28652.570325463079</v>
      </c>
      <c r="BF335">
        <f t="shared" si="308"/>
        <v>39789.326820919348</v>
      </c>
      <c r="BG335">
        <f t="shared" si="367"/>
        <v>76600.954015660245</v>
      </c>
      <c r="BH335">
        <f t="shared" si="368"/>
        <v>96867.551650916794</v>
      </c>
      <c r="BI335">
        <f t="shared" si="369"/>
        <v>52806.192936521198</v>
      </c>
      <c r="BJ335">
        <f t="shared" si="370"/>
        <v>54497.061950565825</v>
      </c>
      <c r="BK335">
        <f t="shared" si="371"/>
        <v>36242.209930939731</v>
      </c>
      <c r="BL335">
        <f t="shared" si="372"/>
        <v>17311.430899679199</v>
      </c>
      <c r="BM335">
        <f t="shared" si="373"/>
        <v>21998.808843032341</v>
      </c>
    </row>
    <row r="336" spans="1:65" hidden="1" x14ac:dyDescent="0.4">
      <c r="A336" s="9">
        <v>43</v>
      </c>
      <c r="B336" s="16">
        <f t="shared" ref="B336:I336" si="424">V336+AE336+AN336+AW336+BF336+B206</f>
        <v>418488.26266735338</v>
      </c>
      <c r="C336" s="16">
        <f t="shared" si="424"/>
        <v>804279.36088124791</v>
      </c>
      <c r="D336" s="16">
        <f t="shared" si="424"/>
        <v>1018025.5071928691</v>
      </c>
      <c r="E336" s="16">
        <f t="shared" si="424"/>
        <v>561120.13574229542</v>
      </c>
      <c r="F336" s="16">
        <f t="shared" si="424"/>
        <v>587910.20870118681</v>
      </c>
      <c r="G336" s="16">
        <f t="shared" si="424"/>
        <v>396441.11328408937</v>
      </c>
      <c r="H336" s="16">
        <f t="shared" si="424"/>
        <v>196196.21475692434</v>
      </c>
      <c r="I336" s="16">
        <f t="shared" si="424"/>
        <v>253471.98631554158</v>
      </c>
      <c r="J336" s="16">
        <f t="shared" si="295"/>
        <v>4235932.7895415081</v>
      </c>
      <c r="L336" s="9">
        <v>43</v>
      </c>
      <c r="M336" s="9">
        <f t="shared" ref="M336:T336" si="425">M141</f>
        <v>86346.092305636485</v>
      </c>
      <c r="N336" s="9">
        <f t="shared" si="425"/>
        <v>165928.30582092318</v>
      </c>
      <c r="O336" s="9">
        <f t="shared" si="425"/>
        <v>210045.85757059226</v>
      </c>
      <c r="P336" s="9">
        <f t="shared" si="425"/>
        <v>115839.04126535992</v>
      </c>
      <c r="Q336" s="9">
        <f t="shared" si="425"/>
        <v>121445.13900150571</v>
      </c>
      <c r="R336" s="9">
        <f t="shared" si="425"/>
        <v>81714.968088820373</v>
      </c>
      <c r="S336" s="9">
        <f t="shared" si="425"/>
        <v>40278.593517308218</v>
      </c>
      <c r="T336" s="9">
        <f t="shared" si="425"/>
        <v>51673.596524474058</v>
      </c>
      <c r="V336">
        <f t="shared" si="304"/>
        <v>131821.54258204656</v>
      </c>
      <c r="W336">
        <f t="shared" si="339"/>
        <v>253778.00350952099</v>
      </c>
      <c r="X336">
        <f t="shared" si="340"/>
        <v>320920.98823990329</v>
      </c>
      <c r="Y336">
        <f t="shared" si="341"/>
        <v>174946.25737466948</v>
      </c>
      <c r="Z336">
        <f t="shared" si="342"/>
        <v>180548.0852904502</v>
      </c>
      <c r="AA336">
        <f t="shared" si="343"/>
        <v>120069.98831242218</v>
      </c>
      <c r="AB336">
        <f t="shared" si="344"/>
        <v>57352.554260818521</v>
      </c>
      <c r="AC336">
        <f t="shared" si="345"/>
        <v>72881.778817415208</v>
      </c>
      <c r="AE336">
        <f t="shared" si="305"/>
        <v>101209.6605745753</v>
      </c>
      <c r="AF336">
        <f t="shared" si="346"/>
        <v>194845.1299642896</v>
      </c>
      <c r="AG336">
        <f t="shared" si="347"/>
        <v>246396.02643704417</v>
      </c>
      <c r="AH336">
        <f t="shared" si="348"/>
        <v>134319.86138883256</v>
      </c>
      <c r="AI336">
        <f t="shared" si="349"/>
        <v>138620.82078323863</v>
      </c>
      <c r="AJ336">
        <f t="shared" si="350"/>
        <v>92187.077500873449</v>
      </c>
      <c r="AK336">
        <f t="shared" si="351"/>
        <v>44034.020814234631</v>
      </c>
      <c r="AL336">
        <f t="shared" si="352"/>
        <v>55957.015459675618</v>
      </c>
      <c r="AN336">
        <f t="shared" si="306"/>
        <v>77706.535616067151</v>
      </c>
      <c r="AO336">
        <f t="shared" si="353"/>
        <v>149597.77500716946</v>
      </c>
      <c r="AP336">
        <f t="shared" si="354"/>
        <v>189177.41147723372</v>
      </c>
      <c r="AQ336">
        <f t="shared" si="355"/>
        <v>103127.81441713987</v>
      </c>
      <c r="AR336">
        <f t="shared" si="356"/>
        <v>106429.99577480197</v>
      </c>
      <c r="AS336">
        <f t="shared" si="357"/>
        <v>70779.196180805899</v>
      </c>
      <c r="AT336">
        <f t="shared" si="358"/>
        <v>33808.345836697059</v>
      </c>
      <c r="AU336">
        <f t="shared" si="359"/>
        <v>42962.557033596189</v>
      </c>
      <c r="AW336">
        <f t="shared" si="307"/>
        <v>59661.356861882079</v>
      </c>
      <c r="AX336">
        <f t="shared" si="360"/>
        <v>114857.85808987786</v>
      </c>
      <c r="AY336">
        <f t="shared" si="361"/>
        <v>145246.22629060631</v>
      </c>
      <c r="AZ336">
        <f t="shared" si="362"/>
        <v>79179.251649133439</v>
      </c>
      <c r="BA336">
        <f t="shared" si="363"/>
        <v>81714.593352893484</v>
      </c>
      <c r="BB336">
        <f t="shared" si="364"/>
        <v>54342.699087793226</v>
      </c>
      <c r="BC336">
        <f t="shared" si="365"/>
        <v>25957.299085355808</v>
      </c>
      <c r="BD336">
        <f t="shared" si="366"/>
        <v>32985.699678398196</v>
      </c>
      <c r="BF336">
        <f t="shared" si="308"/>
        <v>45806.668307495682</v>
      </c>
      <c r="BG336">
        <f t="shared" si="367"/>
        <v>88185.319355247251</v>
      </c>
      <c r="BH336">
        <f t="shared" si="368"/>
        <v>111516.83536148421</v>
      </c>
      <c r="BI336">
        <f t="shared" si="369"/>
        <v>60792.075606393948</v>
      </c>
      <c r="BJ336">
        <f t="shared" si="370"/>
        <v>62738.654809062013</v>
      </c>
      <c r="BK336">
        <f t="shared" si="371"/>
        <v>41723.120727565059</v>
      </c>
      <c r="BL336">
        <f t="shared" si="372"/>
        <v>19929.439287040805</v>
      </c>
      <c r="BM336">
        <f t="shared" si="373"/>
        <v>25325.68958424771</v>
      </c>
    </row>
    <row r="337" spans="1:65" hidden="1" x14ac:dyDescent="0.4">
      <c r="A337" s="9">
        <v>44</v>
      </c>
      <c r="B337" s="16">
        <f t="shared" ref="B337:I337" si="426">V337+AE337+AN337+AW337+BF337+B207</f>
        <v>481776.25933123153</v>
      </c>
      <c r="C337" s="16">
        <f t="shared" si="426"/>
        <v>925910.56071592565</v>
      </c>
      <c r="D337" s="16">
        <f t="shared" si="426"/>
        <v>1171981.5452640695</v>
      </c>
      <c r="E337" s="16">
        <f t="shared" si="426"/>
        <v>645978.35630016599</v>
      </c>
      <c r="F337" s="16">
        <f t="shared" si="426"/>
        <v>676819.89312940661</v>
      </c>
      <c r="G337" s="16">
        <f t="shared" si="426"/>
        <v>456394.91728025977</v>
      </c>
      <c r="H337" s="16">
        <f t="shared" si="426"/>
        <v>225866.97930609414</v>
      </c>
      <c r="I337" s="16">
        <f t="shared" si="426"/>
        <v>291804.61381282198</v>
      </c>
      <c r="J337" s="16">
        <f t="shared" si="295"/>
        <v>4876533.125139975</v>
      </c>
      <c r="L337" s="9">
        <v>44</v>
      </c>
      <c r="M337" s="9">
        <f t="shared" ref="M337:T337" si="427">M142</f>
        <v>99404.215287476589</v>
      </c>
      <c r="N337" s="9">
        <f t="shared" si="427"/>
        <v>191021.65012547548</v>
      </c>
      <c r="O337" s="9">
        <f t="shared" si="427"/>
        <v>241811.10098513204</v>
      </c>
      <c r="P337" s="9">
        <f t="shared" si="427"/>
        <v>133357.38409420822</v>
      </c>
      <c r="Q337" s="9">
        <f t="shared" si="427"/>
        <v>139811.29221449606</v>
      </c>
      <c r="R337" s="9">
        <f t="shared" si="427"/>
        <v>94072.725970717031</v>
      </c>
      <c r="S337" s="9">
        <f t="shared" si="427"/>
        <v>46369.926820763627</v>
      </c>
      <c r="T337" s="9">
        <f t="shared" si="427"/>
        <v>59488.196587000813</v>
      </c>
      <c r="V337">
        <f t="shared" si="304"/>
        <v>151756.91972221015</v>
      </c>
      <c r="W337">
        <f t="shared" si="339"/>
        <v>292156.86109792464</v>
      </c>
      <c r="X337">
        <f t="shared" si="340"/>
        <v>369453.88208594907</v>
      </c>
      <c r="Y337">
        <f t="shared" si="341"/>
        <v>201403.38685222386</v>
      </c>
      <c r="Z337">
        <f t="shared" si="342"/>
        <v>207852.37942704259</v>
      </c>
      <c r="AA337">
        <f t="shared" si="343"/>
        <v>138228.17743187747</v>
      </c>
      <c r="AB337">
        <f t="shared" si="344"/>
        <v>66025.983328222181</v>
      </c>
      <c r="AC337">
        <f t="shared" si="345"/>
        <v>83903.693133634399</v>
      </c>
      <c r="AE337">
        <f t="shared" si="305"/>
        <v>116515.60157831095</v>
      </c>
      <c r="AF337">
        <f t="shared" si="346"/>
        <v>224311.56673690531</v>
      </c>
      <c r="AG337">
        <f t="shared" si="347"/>
        <v>283658.50733847375</v>
      </c>
      <c r="AH337">
        <f t="shared" si="348"/>
        <v>154633.05938175102</v>
      </c>
      <c r="AI337">
        <f t="shared" si="349"/>
        <v>159584.45303684441</v>
      </c>
      <c r="AJ337">
        <f t="shared" si="350"/>
        <v>106128.53290664782</v>
      </c>
      <c r="AK337">
        <f t="shared" si="351"/>
        <v>50693.287537526572</v>
      </c>
      <c r="AL337">
        <f t="shared" si="352"/>
        <v>64419.397138545413</v>
      </c>
      <c r="AN337">
        <f t="shared" si="306"/>
        <v>89458.098095321227</v>
      </c>
      <c r="AO337">
        <f t="shared" si="353"/>
        <v>172221.45248572953</v>
      </c>
      <c r="AP337">
        <f t="shared" si="354"/>
        <v>217786.71895713895</v>
      </c>
      <c r="AQ337">
        <f t="shared" si="355"/>
        <v>118723.83790298621</v>
      </c>
      <c r="AR337">
        <f t="shared" si="356"/>
        <v>122525.4082790203</v>
      </c>
      <c r="AS337">
        <f t="shared" si="357"/>
        <v>81483.136840839667</v>
      </c>
      <c r="AT337">
        <f t="shared" si="358"/>
        <v>38921.183325465841</v>
      </c>
      <c r="AU337">
        <f t="shared" si="359"/>
        <v>49459.786246635907</v>
      </c>
      <c r="AW337">
        <f t="shared" si="307"/>
        <v>68683.946238974604</v>
      </c>
      <c r="AX337">
        <f t="shared" si="360"/>
        <v>132227.81654852367</v>
      </c>
      <c r="AY337">
        <f t="shared" si="361"/>
        <v>167211.81888392003</v>
      </c>
      <c r="AZ337">
        <f t="shared" si="362"/>
        <v>91153.533033136657</v>
      </c>
      <c r="BA337">
        <f t="shared" si="363"/>
        <v>94072.29456384771</v>
      </c>
      <c r="BB337">
        <f t="shared" si="364"/>
        <v>62560.947634299555</v>
      </c>
      <c r="BC337">
        <f t="shared" si="365"/>
        <v>29882.822461026433</v>
      </c>
      <c r="BD337">
        <f t="shared" si="366"/>
        <v>37974.128355997193</v>
      </c>
      <c r="BF337">
        <f t="shared" si="308"/>
        <v>52734.012584688884</v>
      </c>
      <c r="BG337">
        <f t="shared" si="367"/>
        <v>101521.58872256256</v>
      </c>
      <c r="BH337">
        <f t="shared" si="368"/>
        <v>128381.53082604526</v>
      </c>
      <c r="BI337">
        <f t="shared" si="369"/>
        <v>69985.663627763701</v>
      </c>
      <c r="BJ337">
        <f t="shared" si="370"/>
        <v>72226.624080977752</v>
      </c>
      <c r="BK337">
        <f t="shared" si="371"/>
        <v>48032.909907679146</v>
      </c>
      <c r="BL337">
        <f t="shared" si="372"/>
        <v>22943.369186198302</v>
      </c>
      <c r="BM337">
        <f t="shared" si="373"/>
        <v>29155.694631322956</v>
      </c>
    </row>
    <row r="338" spans="1:65" hidden="1" x14ac:dyDescent="0.4">
      <c r="A338" s="9">
        <v>45</v>
      </c>
      <c r="B338" s="16">
        <f t="shared" ref="B338:I338" si="428">V338+AE338+AN338+AW338+BF338+B208</f>
        <v>554635.30224838178</v>
      </c>
      <c r="C338" s="16">
        <f t="shared" si="428"/>
        <v>1065936.0517428508</v>
      </c>
      <c r="D338" s="16">
        <f t="shared" si="428"/>
        <v>1349220.3611000529</v>
      </c>
      <c r="E338" s="16">
        <f t="shared" si="428"/>
        <v>743669.68891788798</v>
      </c>
      <c r="F338" s="16">
        <f t="shared" si="428"/>
        <v>779175.39263952454</v>
      </c>
      <c r="G338" s="16">
        <f t="shared" si="428"/>
        <v>525415.53781467141</v>
      </c>
      <c r="H338" s="16">
        <f t="shared" si="428"/>
        <v>260024.85401843669</v>
      </c>
      <c r="I338" s="16">
        <f t="shared" si="428"/>
        <v>335934.27751607157</v>
      </c>
      <c r="J338" s="16">
        <f t="shared" si="295"/>
        <v>5614011.4659978775</v>
      </c>
      <c r="L338" s="9">
        <v>45</v>
      </c>
      <c r="M338" s="9">
        <f t="shared" ref="M338:T338" si="429">M143</f>
        <v>114437.11872846354</v>
      </c>
      <c r="N338" s="9">
        <f t="shared" si="429"/>
        <v>219909.86188963035</v>
      </c>
      <c r="O338" s="9">
        <f t="shared" si="429"/>
        <v>278380.20342767407</v>
      </c>
      <c r="P338" s="9">
        <f t="shared" si="429"/>
        <v>153525.02660748712</v>
      </c>
      <c r="Q338" s="9">
        <f t="shared" si="429"/>
        <v>160954.95951011145</v>
      </c>
      <c r="R338" s="9">
        <f t="shared" si="429"/>
        <v>108299.34806977383</v>
      </c>
      <c r="S338" s="9">
        <f t="shared" si="429"/>
        <v>53382.45270255077</v>
      </c>
      <c r="T338" s="9">
        <f t="shared" si="429"/>
        <v>68484.598928537118</v>
      </c>
      <c r="V338">
        <f t="shared" si="304"/>
        <v>174707.12474206719</v>
      </c>
      <c r="W338">
        <f t="shared" si="339"/>
        <v>336339.75484951655</v>
      </c>
      <c r="X338">
        <f t="shared" si="340"/>
        <v>425326.40740324889</v>
      </c>
      <c r="Y338">
        <f t="shared" si="341"/>
        <v>231861.62907546549</v>
      </c>
      <c r="Z338">
        <f t="shared" si="342"/>
        <v>239285.90305448347</v>
      </c>
      <c r="AA338">
        <f t="shared" si="343"/>
        <v>159132.43021580146</v>
      </c>
      <c r="AB338">
        <f t="shared" si="344"/>
        <v>76011.09541928285</v>
      </c>
      <c r="AC338">
        <f t="shared" si="345"/>
        <v>96592.451991318725</v>
      </c>
      <c r="AE338">
        <f t="shared" si="305"/>
        <v>134136.26065026055</v>
      </c>
      <c r="AF338">
        <f t="shared" si="346"/>
        <v>258234.21391741498</v>
      </c>
      <c r="AG338">
        <f t="shared" si="347"/>
        <v>326556.19471221138</v>
      </c>
      <c r="AH338">
        <f t="shared" si="348"/>
        <v>178018.22311698744</v>
      </c>
      <c r="AI338">
        <f t="shared" si="349"/>
        <v>183718.41623194353</v>
      </c>
      <c r="AJ338">
        <f t="shared" si="350"/>
        <v>122178.35516926265</v>
      </c>
      <c r="AK338">
        <f t="shared" si="351"/>
        <v>58359.635432874376</v>
      </c>
      <c r="AL338">
        <f t="shared" si="352"/>
        <v>74161.545136089902</v>
      </c>
      <c r="AN338">
        <f t="shared" si="306"/>
        <v>102986.84983681608</v>
      </c>
      <c r="AO338">
        <f t="shared" si="353"/>
        <v>198266.50961131739</v>
      </c>
      <c r="AP338">
        <f t="shared" si="354"/>
        <v>250722.61314780638</v>
      </c>
      <c r="AQ338">
        <f t="shared" si="355"/>
        <v>136678.4486423686</v>
      </c>
      <c r="AR338">
        <f t="shared" si="356"/>
        <v>141054.93065793236</v>
      </c>
      <c r="AS338">
        <f t="shared" si="357"/>
        <v>93805.834873743748</v>
      </c>
      <c r="AT338">
        <f t="shared" si="358"/>
        <v>44807.235431496207</v>
      </c>
      <c r="AU338">
        <f t="shared" si="359"/>
        <v>56939.591692590657</v>
      </c>
      <c r="AW338">
        <f t="shared" si="307"/>
        <v>79071.022167147908</v>
      </c>
      <c r="AX338">
        <f t="shared" si="360"/>
        <v>152224.6345171266</v>
      </c>
      <c r="AY338">
        <f t="shared" si="361"/>
        <v>192499.26892052949</v>
      </c>
      <c r="AZ338">
        <f t="shared" si="362"/>
        <v>104938.68546806143</v>
      </c>
      <c r="BA338">
        <f t="shared" si="363"/>
        <v>108298.851421434</v>
      </c>
      <c r="BB338">
        <f t="shared" si="364"/>
        <v>72022.042237569622</v>
      </c>
      <c r="BC338">
        <f t="shared" si="365"/>
        <v>34402.002893246143</v>
      </c>
      <c r="BD338">
        <f t="shared" si="366"/>
        <v>43716.95730131655</v>
      </c>
      <c r="BF338">
        <f t="shared" si="308"/>
        <v>60708.979411831744</v>
      </c>
      <c r="BG338">
        <f t="shared" si="367"/>
        <v>116874.70263554312</v>
      </c>
      <c r="BH338">
        <f t="shared" si="368"/>
        <v>147796.67485498264</v>
      </c>
      <c r="BI338">
        <f t="shared" si="369"/>
        <v>80569.598330450186</v>
      </c>
      <c r="BJ338">
        <f t="shared" si="370"/>
        <v>83149.459322412731</v>
      </c>
      <c r="BK338">
        <f t="shared" si="371"/>
        <v>55296.928770989347</v>
      </c>
      <c r="BL338">
        <f t="shared" si="372"/>
        <v>26413.095823612366</v>
      </c>
      <c r="BM338">
        <f t="shared" si="373"/>
        <v>33564.911493660074</v>
      </c>
    </row>
    <row r="339" spans="1:65" hidden="1" x14ac:dyDescent="0.4">
      <c r="A339" s="9">
        <v>46</v>
      </c>
      <c r="B339" s="16">
        <f t="shared" ref="B339:I339" si="430">V339+AE339+AN339+AW339+BF339+B209</f>
        <v>638512.82112708699</v>
      </c>
      <c r="C339" s="16">
        <f t="shared" si="430"/>
        <v>1227137.6033551609</v>
      </c>
      <c r="D339" s="16">
        <f t="shared" si="430"/>
        <v>1553263.0101141392</v>
      </c>
      <c r="E339" s="16">
        <f t="shared" si="430"/>
        <v>856134.88564963359</v>
      </c>
      <c r="F339" s="16">
        <f t="shared" si="430"/>
        <v>897010.11839429801</v>
      </c>
      <c r="G339" s="16">
        <f t="shared" si="430"/>
        <v>604874.14981391467</v>
      </c>
      <c r="H339" s="16">
        <f t="shared" si="430"/>
        <v>299348.42491448339</v>
      </c>
      <c r="I339" s="16">
        <f t="shared" si="430"/>
        <v>386737.66490998509</v>
      </c>
      <c r="J339" s="16">
        <f t="shared" si="295"/>
        <v>6463018.6782787014</v>
      </c>
      <c r="L339" s="9">
        <v>46</v>
      </c>
      <c r="M339" s="9">
        <f t="shared" ref="M339:T339" si="431">M144</f>
        <v>131743.44875616496</v>
      </c>
      <c r="N339" s="9">
        <f t="shared" si="431"/>
        <v>253166.83907059784</v>
      </c>
      <c r="O339" s="9">
        <f t="shared" si="431"/>
        <v>320479.65269054408</v>
      </c>
      <c r="P339" s="9">
        <f t="shared" si="431"/>
        <v>176742.62250209571</v>
      </c>
      <c r="Q339" s="9">
        <f t="shared" si="431"/>
        <v>185296.1844538016</v>
      </c>
      <c r="R339" s="9">
        <f t="shared" si="431"/>
        <v>124677.46279606005</v>
      </c>
      <c r="S339" s="9">
        <f t="shared" si="431"/>
        <v>61455.483153016998</v>
      </c>
      <c r="T339" s="9">
        <f t="shared" si="431"/>
        <v>78841.527554853848</v>
      </c>
      <c r="V339">
        <f t="shared" si="304"/>
        <v>201128.09018205933</v>
      </c>
      <c r="W339">
        <f t="shared" si="339"/>
        <v>387204.42938465171</v>
      </c>
      <c r="X339">
        <f t="shared" si="340"/>
        <v>489648.53695181792</v>
      </c>
      <c r="Y339">
        <f t="shared" si="341"/>
        <v>266926.07248444168</v>
      </c>
      <c r="Z339">
        <f t="shared" si="342"/>
        <v>275473.11971329851</v>
      </c>
      <c r="AA339">
        <f t="shared" si="343"/>
        <v>183198.03398165217</v>
      </c>
      <c r="AB339">
        <f t="shared" si="344"/>
        <v>87506.256409962531</v>
      </c>
      <c r="AC339">
        <f t="shared" si="345"/>
        <v>111200.13235692793</v>
      </c>
      <c r="AE339">
        <f t="shared" si="305"/>
        <v>154421.69269616387</v>
      </c>
      <c r="AF339">
        <f t="shared" si="346"/>
        <v>297286.98438346578</v>
      </c>
      <c r="AG339">
        <f t="shared" si="347"/>
        <v>375941.3010577301</v>
      </c>
      <c r="AH339">
        <f t="shared" si="348"/>
        <v>204939.92609622647</v>
      </c>
      <c r="AI339">
        <f t="shared" si="349"/>
        <v>211502.1596432135</v>
      </c>
      <c r="AJ339">
        <f t="shared" si="350"/>
        <v>140655.39269253204</v>
      </c>
      <c r="AK339">
        <f t="shared" si="351"/>
        <v>67185.365426078613</v>
      </c>
      <c r="AL339">
        <f t="shared" si="352"/>
        <v>85376.998563704314</v>
      </c>
      <c r="AN339">
        <f t="shared" si="306"/>
        <v>118561.55524353831</v>
      </c>
      <c r="AO339">
        <f t="shared" si="353"/>
        <v>228250.36176436616</v>
      </c>
      <c r="AP339">
        <f t="shared" si="354"/>
        <v>288639.40393000888</v>
      </c>
      <c r="AQ339">
        <f t="shared" si="355"/>
        <v>157348.33587967802</v>
      </c>
      <c r="AR339">
        <f t="shared" si="356"/>
        <v>162386.67344493794</v>
      </c>
      <c r="AS339">
        <f t="shared" si="357"/>
        <v>107992.09502150319</v>
      </c>
      <c r="AT339">
        <f t="shared" si="358"/>
        <v>51583.435432185288</v>
      </c>
      <c r="AU339">
        <f t="shared" si="359"/>
        <v>65550.568414340276</v>
      </c>
      <c r="AW339">
        <f t="shared" si="307"/>
        <v>91028.936001981987</v>
      </c>
      <c r="AX339">
        <f t="shared" si="360"/>
        <v>175245.57206422201</v>
      </c>
      <c r="AY339">
        <f t="shared" si="361"/>
        <v>221610.94103416795</v>
      </c>
      <c r="AZ339">
        <f t="shared" si="362"/>
        <v>120808.56705521504</v>
      </c>
      <c r="BA339">
        <f t="shared" si="363"/>
        <v>124676.89103968318</v>
      </c>
      <c r="BB339">
        <f t="shared" si="364"/>
        <v>82913.93855565667</v>
      </c>
      <c r="BC339">
        <f t="shared" si="365"/>
        <v>39604.619162371171</v>
      </c>
      <c r="BD339">
        <f t="shared" si="366"/>
        <v>50328.2744969536</v>
      </c>
      <c r="BF339">
        <f t="shared" si="308"/>
        <v>69890.00078948983</v>
      </c>
      <c r="BG339">
        <f t="shared" si="367"/>
        <v>134549.66857633487</v>
      </c>
      <c r="BH339">
        <f t="shared" si="368"/>
        <v>170147.97188775608</v>
      </c>
      <c r="BI339">
        <f t="shared" si="369"/>
        <v>92754.141899255803</v>
      </c>
      <c r="BJ339">
        <f t="shared" si="370"/>
        <v>95724.155371923349</v>
      </c>
      <c r="BK339">
        <f t="shared" si="371"/>
        <v>63659.485504279481</v>
      </c>
      <c r="BL339">
        <f t="shared" si="372"/>
        <v>30407.549358429249</v>
      </c>
      <c r="BM339">
        <f t="shared" si="373"/>
        <v>38640.934397488309</v>
      </c>
    </row>
    <row r="340" spans="1:65" hidden="1" x14ac:dyDescent="0.4">
      <c r="A340" s="9">
        <v>47</v>
      </c>
      <c r="B340" s="16">
        <f t="shared" ref="B340:I340" si="432">V340+AE340+AN340+AW340+BF340+B210</f>
        <v>735075.14052748331</v>
      </c>
      <c r="C340" s="16">
        <f t="shared" si="432"/>
        <v>1412717.672041211</v>
      </c>
      <c r="D340" s="16">
        <f t="shared" si="432"/>
        <v>1788163.0370688448</v>
      </c>
      <c r="E340" s="16">
        <f t="shared" si="432"/>
        <v>985608.19855827687</v>
      </c>
      <c r="F340" s="16">
        <f t="shared" si="432"/>
        <v>1032664.9944040569</v>
      </c>
      <c r="G340" s="16">
        <f t="shared" si="432"/>
        <v>696349.2910706863</v>
      </c>
      <c r="H340" s="16">
        <f t="shared" si="432"/>
        <v>344618.90056663717</v>
      </c>
      <c r="I340" s="16">
        <f t="shared" si="432"/>
        <v>445224.04471927433</v>
      </c>
      <c r="J340" s="16">
        <f t="shared" si="295"/>
        <v>7440421.278956471</v>
      </c>
      <c r="L340" s="9">
        <v>47</v>
      </c>
      <c r="M340" s="9">
        <f t="shared" ref="M340:T340" si="433">M145</f>
        <v>151667.01576392696</v>
      </c>
      <c r="N340" s="9">
        <f t="shared" si="433"/>
        <v>291453.27023653709</v>
      </c>
      <c r="O340" s="9">
        <f t="shared" si="433"/>
        <v>368945.80334386497</v>
      </c>
      <c r="P340" s="9">
        <f t="shared" si="433"/>
        <v>203471.41634948849</v>
      </c>
      <c r="Q340" s="9">
        <f t="shared" si="433"/>
        <v>213318.53381616552</v>
      </c>
      <c r="R340" s="9">
        <f t="shared" si="433"/>
        <v>143532.44046536763</v>
      </c>
      <c r="S340" s="9">
        <f t="shared" si="433"/>
        <v>70749.398320363995</v>
      </c>
      <c r="T340" s="9">
        <f t="shared" si="433"/>
        <v>90764.734910240004</v>
      </c>
      <c r="V340">
        <f t="shared" si="304"/>
        <v>231544.69927889644</v>
      </c>
      <c r="W340">
        <f t="shared" si="339"/>
        <v>445761.37067761569</v>
      </c>
      <c r="X340">
        <f t="shared" si="340"/>
        <v>563698.1047164211</v>
      </c>
      <c r="Y340">
        <f t="shared" si="341"/>
        <v>307293.31306811172</v>
      </c>
      <c r="Z340">
        <f t="shared" si="342"/>
        <v>317132.93059014349</v>
      </c>
      <c r="AA340">
        <f t="shared" si="343"/>
        <v>210903.07996446357</v>
      </c>
      <c r="AB340">
        <f t="shared" si="344"/>
        <v>100739.83105555346</v>
      </c>
      <c r="AC340">
        <f t="shared" si="345"/>
        <v>128016.93280660939</v>
      </c>
      <c r="AE340">
        <f t="shared" si="305"/>
        <v>177774.89143911161</v>
      </c>
      <c r="AF340">
        <f t="shared" si="346"/>
        <v>342245.70688405877</v>
      </c>
      <c r="AG340">
        <f t="shared" si="347"/>
        <v>432794.91900477407</v>
      </c>
      <c r="AH340">
        <f t="shared" si="348"/>
        <v>235932.99929033412</v>
      </c>
      <c r="AI340">
        <f t="shared" si="349"/>
        <v>243487.639678256</v>
      </c>
      <c r="AJ340">
        <f t="shared" si="350"/>
        <v>161926.71333709211</v>
      </c>
      <c r="AK340">
        <f t="shared" si="351"/>
        <v>77345.810918020579</v>
      </c>
      <c r="AL340">
        <f t="shared" si="352"/>
        <v>98288.565460316138</v>
      </c>
      <c r="AN340">
        <f t="shared" si="306"/>
        <v>136491.62396985106</v>
      </c>
      <c r="AO340">
        <f t="shared" si="353"/>
        <v>262768.67307391594</v>
      </c>
      <c r="AP340">
        <f t="shared" si="354"/>
        <v>332290.35249386949</v>
      </c>
      <c r="AQ340">
        <f t="shared" si="355"/>
        <v>181144.13098795223</v>
      </c>
      <c r="AR340">
        <f t="shared" si="356"/>
        <v>186944.41654407571</v>
      </c>
      <c r="AS340">
        <f t="shared" si="357"/>
        <v>124323.74385701762</v>
      </c>
      <c r="AT340">
        <f t="shared" si="358"/>
        <v>59384.400429131951</v>
      </c>
      <c r="AU340">
        <f t="shared" si="359"/>
        <v>75463.783489022288</v>
      </c>
      <c r="AW340">
        <f t="shared" si="307"/>
        <v>104795.24562276014</v>
      </c>
      <c r="AX340">
        <f t="shared" si="360"/>
        <v>201747.96691429408</v>
      </c>
      <c r="AY340">
        <f t="shared" si="361"/>
        <v>255125.17248208841</v>
      </c>
      <c r="AZ340">
        <f t="shared" si="362"/>
        <v>139078.45146744652</v>
      </c>
      <c r="BA340">
        <f t="shared" si="363"/>
        <v>143531.78224231055</v>
      </c>
      <c r="BB340">
        <f t="shared" si="364"/>
        <v>95453.016788579946</v>
      </c>
      <c r="BC340">
        <f t="shared" si="365"/>
        <v>45594.027297278226</v>
      </c>
      <c r="BD340">
        <f t="shared" si="366"/>
        <v>57939.421455646945</v>
      </c>
      <c r="BF340">
        <f t="shared" si="308"/>
        <v>80459.468395735908</v>
      </c>
      <c r="BG340">
        <f t="shared" si="367"/>
        <v>154897.62032027845</v>
      </c>
      <c r="BH340">
        <f t="shared" si="368"/>
        <v>195879.45646096198</v>
      </c>
      <c r="BI340">
        <f t="shared" si="369"/>
        <v>106781.35447723541</v>
      </c>
      <c r="BJ340">
        <f t="shared" si="370"/>
        <v>110200.52320580327</v>
      </c>
      <c r="BK340">
        <f t="shared" si="371"/>
        <v>73286.712029968068</v>
      </c>
      <c r="BL340">
        <f t="shared" si="372"/>
        <v>35006.08426040021</v>
      </c>
      <c r="BM340">
        <f t="shared" si="373"/>
        <v>44484.604447220954</v>
      </c>
    </row>
    <row r="341" spans="1:65" hidden="1" x14ac:dyDescent="0.4">
      <c r="A341" s="9">
        <v>48</v>
      </c>
      <c r="B341" s="16">
        <f t="shared" ref="B341:I341" si="434">V341+AE341+AN341+AW341+BF341+B211</f>
        <v>846240.5833389638</v>
      </c>
      <c r="C341" s="16">
        <f t="shared" si="434"/>
        <v>1626363.0219111333</v>
      </c>
      <c r="D341" s="16">
        <f t="shared" si="434"/>
        <v>2058587.0044618917</v>
      </c>
      <c r="E341" s="16">
        <f t="shared" si="434"/>
        <v>1134661.7657340046</v>
      </c>
      <c r="F341" s="16">
        <f t="shared" si="434"/>
        <v>1188834.9627080285</v>
      </c>
      <c r="G341" s="16">
        <f t="shared" si="434"/>
        <v>801658.22173069837</v>
      </c>
      <c r="H341" s="16">
        <f t="shared" si="434"/>
        <v>396735.63172050839</v>
      </c>
      <c r="I341" s="16">
        <f t="shared" si="434"/>
        <v>512555.31721342989</v>
      </c>
      <c r="J341" s="16">
        <f t="shared" si="295"/>
        <v>8565636.5088186581</v>
      </c>
      <c r="L341" s="9">
        <v>48</v>
      </c>
      <c r="M341" s="9">
        <f t="shared" ref="M341:T341" si="435">M146</f>
        <v>174603.62460458852</v>
      </c>
      <c r="N341" s="9">
        <f t="shared" si="435"/>
        <v>335529.75991411041</v>
      </c>
      <c r="O341" s="9">
        <f t="shared" si="435"/>
        <v>424741.49189274322</v>
      </c>
      <c r="P341" s="9">
        <f t="shared" si="435"/>
        <v>234242.40675604995</v>
      </c>
      <c r="Q341" s="9">
        <f t="shared" si="435"/>
        <v>245578.70418979888</v>
      </c>
      <c r="R341" s="9">
        <f t="shared" si="435"/>
        <v>165238.85715931762</v>
      </c>
      <c r="S341" s="9">
        <f t="shared" si="435"/>
        <v>81448.832649000047</v>
      </c>
      <c r="T341" s="9">
        <f t="shared" si="435"/>
        <v>104491.08938933739</v>
      </c>
      <c r="V341">
        <f t="shared" si="304"/>
        <v>266561.21338210208</v>
      </c>
      <c r="W341">
        <f t="shared" si="339"/>
        <v>513173.88053687138</v>
      </c>
      <c r="X341">
        <f t="shared" si="340"/>
        <v>648946.1915662844</v>
      </c>
      <c r="Y341">
        <f t="shared" si="341"/>
        <v>353765.29305461724</v>
      </c>
      <c r="Z341">
        <f t="shared" si="342"/>
        <v>365092.95632679318</v>
      </c>
      <c r="AA341">
        <f t="shared" si="343"/>
        <v>242797.96115580434</v>
      </c>
      <c r="AB341">
        <f t="shared" si="344"/>
        <v>115974.71972239521</v>
      </c>
      <c r="AC341">
        <f t="shared" si="345"/>
        <v>147376.93865875082</v>
      </c>
      <c r="AE341">
        <f t="shared" si="305"/>
        <v>204659.79535900403</v>
      </c>
      <c r="AF341">
        <f t="shared" si="346"/>
        <v>394003.53878083726</v>
      </c>
      <c r="AG341">
        <f t="shared" si="347"/>
        <v>498246.51186059759</v>
      </c>
      <c r="AH341">
        <f t="shared" si="348"/>
        <v>271613.15617922298</v>
      </c>
      <c r="AI341">
        <f t="shared" si="349"/>
        <v>280310.28513419972</v>
      </c>
      <c r="AJ341">
        <f t="shared" si="350"/>
        <v>186414.89665077784</v>
      </c>
      <c r="AK341">
        <f t="shared" si="351"/>
        <v>89042.820986787017</v>
      </c>
      <c r="AL341">
        <f t="shared" si="352"/>
        <v>113152.74913346276</v>
      </c>
      <c r="AN341">
        <f t="shared" si="306"/>
        <v>157133.25770448134</v>
      </c>
      <c r="AO341">
        <f t="shared" si="353"/>
        <v>302507.18997898733</v>
      </c>
      <c r="AP341">
        <f t="shared" si="354"/>
        <v>382542.63574932172</v>
      </c>
      <c r="AQ341">
        <f t="shared" si="355"/>
        <v>208538.56513914315</v>
      </c>
      <c r="AR341">
        <f t="shared" si="356"/>
        <v>215216.02811116586</v>
      </c>
      <c r="AS341">
        <f t="shared" si="357"/>
        <v>143125.22859705487</v>
      </c>
      <c r="AT341">
        <f t="shared" si="358"/>
        <v>68365.105673576254</v>
      </c>
      <c r="AU341">
        <f t="shared" si="359"/>
        <v>86876.174474669213</v>
      </c>
      <c r="AW341">
        <f t="shared" si="307"/>
        <v>120643.43479630561</v>
      </c>
      <c r="AX341">
        <f t="shared" si="360"/>
        <v>232258.31999410503</v>
      </c>
      <c r="AY341">
        <f t="shared" si="361"/>
        <v>293707.76248797891</v>
      </c>
      <c r="AZ341">
        <f t="shared" si="362"/>
        <v>160111.29122769937</v>
      </c>
      <c r="BA341">
        <f t="shared" si="363"/>
        <v>165238.09939319314</v>
      </c>
      <c r="BB341">
        <f t="shared" si="364"/>
        <v>109888.3803227988</v>
      </c>
      <c r="BC341">
        <f t="shared" si="365"/>
        <v>52489.213863205092</v>
      </c>
      <c r="BD341">
        <f t="shared" si="366"/>
        <v>66701.60247233462</v>
      </c>
      <c r="BF341">
        <f t="shared" si="308"/>
        <v>92627.357009248022</v>
      </c>
      <c r="BG341">
        <f t="shared" si="367"/>
        <v>178322.79361728625</v>
      </c>
      <c r="BH341">
        <f t="shared" si="368"/>
        <v>225502.3144715252</v>
      </c>
      <c r="BI341">
        <f t="shared" si="369"/>
        <v>122929.90297234096</v>
      </c>
      <c r="BJ341">
        <f t="shared" si="370"/>
        <v>126866.1527240569</v>
      </c>
      <c r="BK341">
        <f t="shared" si="371"/>
        <v>84369.864409274</v>
      </c>
      <c r="BL341">
        <f t="shared" si="372"/>
        <v>40300.055778839218</v>
      </c>
      <c r="BM341">
        <f t="shared" si="373"/>
        <v>51212.01295143395</v>
      </c>
    </row>
    <row r="342" spans="1:65" hidden="1" x14ac:dyDescent="0.4">
      <c r="A342" s="9">
        <v>49</v>
      </c>
      <c r="B342" s="16">
        <f t="shared" ref="B342:I342" si="436">V342+AE342+AN342+AW342+BF342+B212</f>
        <v>974217.58049770305</v>
      </c>
      <c r="C342" s="16">
        <f t="shared" si="436"/>
        <v>1872317.9665580227</v>
      </c>
      <c r="D342" s="16">
        <f t="shared" si="436"/>
        <v>2369907.1992230499</v>
      </c>
      <c r="E342" s="16">
        <f t="shared" si="436"/>
        <v>1306256.7098120935</v>
      </c>
      <c r="F342" s="16">
        <f t="shared" si="436"/>
        <v>1368622.5215357346</v>
      </c>
      <c r="G342" s="16">
        <f t="shared" si="436"/>
        <v>922893.02627823153</v>
      </c>
      <c r="H342" s="16">
        <f t="shared" si="436"/>
        <v>456733.97794729949</v>
      </c>
      <c r="I342" s="16">
        <f t="shared" si="436"/>
        <v>590069.0967141483</v>
      </c>
      <c r="J342" s="16">
        <f t="shared" si="295"/>
        <v>9861018.0785662849</v>
      </c>
      <c r="L342" s="9">
        <v>49</v>
      </c>
      <c r="M342" s="9">
        <f t="shared" ref="M342:T342" si="437">M147</f>
        <v>201008.93771466342</v>
      </c>
      <c r="N342" s="9">
        <f t="shared" si="437"/>
        <v>386271.93888287112</v>
      </c>
      <c r="O342" s="9">
        <f t="shared" si="437"/>
        <v>488975.16464533901</v>
      </c>
      <c r="P342" s="9">
        <f t="shared" si="437"/>
        <v>269666.89526857808</v>
      </c>
      <c r="Q342" s="9">
        <f t="shared" si="437"/>
        <v>282717.58141519001</v>
      </c>
      <c r="R342" s="9">
        <f t="shared" si="437"/>
        <v>190227.93611528826</v>
      </c>
      <c r="S342" s="9">
        <f t="shared" si="437"/>
        <v>93766.342857722353</v>
      </c>
      <c r="T342" s="9">
        <f t="shared" si="437"/>
        <v>120293.28100355298</v>
      </c>
      <c r="V342">
        <f t="shared" si="304"/>
        <v>306873.27630917903</v>
      </c>
      <c r="W342">
        <f t="shared" si="339"/>
        <v>590781.18694975413</v>
      </c>
      <c r="X342">
        <f t="shared" si="340"/>
        <v>747086.34998913575</v>
      </c>
      <c r="Y342">
        <f t="shared" si="341"/>
        <v>407265.23242723371</v>
      </c>
      <c r="Z342">
        <f t="shared" si="342"/>
        <v>420305.97866767377</v>
      </c>
      <c r="AA342">
        <f t="shared" si="343"/>
        <v>279516.30650130147</v>
      </c>
      <c r="AB342">
        <f t="shared" si="344"/>
        <v>133513.58120971022</v>
      </c>
      <c r="AC342">
        <f t="shared" si="345"/>
        <v>169664.75896775915</v>
      </c>
      <c r="AE342">
        <f t="shared" si="305"/>
        <v>235610.50437055307</v>
      </c>
      <c r="AF342">
        <f t="shared" si="346"/>
        <v>453588.70965885429</v>
      </c>
      <c r="AG342">
        <f t="shared" si="347"/>
        <v>573596.35171344096</v>
      </c>
      <c r="AH342">
        <f t="shared" si="348"/>
        <v>312689.22461692011</v>
      </c>
      <c r="AI342">
        <f t="shared" si="349"/>
        <v>322701.62073049648</v>
      </c>
      <c r="AJ342">
        <f t="shared" si="350"/>
        <v>214606.42890329109</v>
      </c>
      <c r="AK342">
        <f t="shared" si="351"/>
        <v>102508.77035459111</v>
      </c>
      <c r="AL342">
        <f t="shared" si="352"/>
        <v>130264.84389610677</v>
      </c>
      <c r="AN342">
        <f t="shared" si="306"/>
        <v>180896.52653174265</v>
      </c>
      <c r="AO342">
        <f t="shared" si="353"/>
        <v>348255.36437991232</v>
      </c>
      <c r="AP342">
        <f t="shared" si="354"/>
        <v>440394.57380495965</v>
      </c>
      <c r="AQ342">
        <f t="shared" si="355"/>
        <v>240075.86065918306</v>
      </c>
      <c r="AR342">
        <f t="shared" si="356"/>
        <v>247763.15662268281</v>
      </c>
      <c r="AS342">
        <f t="shared" si="357"/>
        <v>164770.06262391637</v>
      </c>
      <c r="AT342">
        <f t="shared" si="358"/>
        <v>78703.963330181636</v>
      </c>
      <c r="AU342">
        <f t="shared" si="359"/>
        <v>100014.461804066</v>
      </c>
      <c r="AW342">
        <f t="shared" si="307"/>
        <v>138888.34625039349</v>
      </c>
      <c r="AX342">
        <f t="shared" si="360"/>
        <v>267382.75498654618</v>
      </c>
      <c r="AY342">
        <f t="shared" si="361"/>
        <v>338125.19911865029</v>
      </c>
      <c r="AZ342">
        <f t="shared" si="362"/>
        <v>184324.92818342126</v>
      </c>
      <c r="BA342">
        <f t="shared" si="363"/>
        <v>190227.0637521795</v>
      </c>
      <c r="BB342">
        <f t="shared" si="364"/>
        <v>126506.80445992682</v>
      </c>
      <c r="BC342">
        <f t="shared" si="365"/>
        <v>60427.15976839068</v>
      </c>
      <c r="BD342">
        <f t="shared" si="366"/>
        <v>76788.888473501924</v>
      </c>
      <c r="BF342">
        <f t="shared" si="308"/>
        <v>106635.39590277681</v>
      </c>
      <c r="BG342">
        <f t="shared" si="367"/>
        <v>205290.55680569564</v>
      </c>
      <c r="BH342">
        <f t="shared" si="368"/>
        <v>259605.03847975205</v>
      </c>
      <c r="BI342">
        <f t="shared" si="369"/>
        <v>141520.59710002015</v>
      </c>
      <c r="BJ342">
        <f t="shared" si="370"/>
        <v>146052.12605862503</v>
      </c>
      <c r="BK342">
        <f t="shared" si="371"/>
        <v>97129.122366036376</v>
      </c>
      <c r="BL342">
        <f t="shared" si="372"/>
        <v>46394.634821022162</v>
      </c>
      <c r="BM342">
        <f t="shared" si="373"/>
        <v>58956.807711884292</v>
      </c>
    </row>
    <row r="343" spans="1:65" hidden="1" x14ac:dyDescent="0.4">
      <c r="A343" s="9">
        <v>50</v>
      </c>
      <c r="B343" s="16">
        <f t="shared" ref="B343:I343" si="438">V343+AE343+AN343+AW343+BF343+B213</f>
        <v>1121548.5440382287</v>
      </c>
      <c r="C343" s="16">
        <f t="shared" si="438"/>
        <v>2155468.6872886149</v>
      </c>
      <c r="D343" s="16">
        <f t="shared" si="438"/>
        <v>2728308.3594483216</v>
      </c>
      <c r="E343" s="16">
        <f t="shared" si="438"/>
        <v>1503801.9641214372</v>
      </c>
      <c r="F343" s="16">
        <f t="shared" si="438"/>
        <v>1575599.3600464312</v>
      </c>
      <c r="G343" s="16">
        <f t="shared" si="438"/>
        <v>1062462.1752279305</v>
      </c>
      <c r="H343" s="16">
        <f t="shared" si="438"/>
        <v>525805.87626924133</v>
      </c>
      <c r="I343" s="16">
        <f t="shared" si="438"/>
        <v>679305.28486631881</v>
      </c>
      <c r="J343" s="16">
        <f t="shared" si="295"/>
        <v>11352300.251306525</v>
      </c>
      <c r="L343" s="9">
        <v>50</v>
      </c>
      <c r="M343" s="9">
        <f t="shared" ref="M343:T343" si="439">M148</f>
        <v>231407.52737910586</v>
      </c>
      <c r="N343" s="9">
        <f t="shared" si="439"/>
        <v>444687.85960007418</v>
      </c>
      <c r="O343" s="9">
        <f t="shared" si="439"/>
        <v>562922.89828918735</v>
      </c>
      <c r="P343" s="9">
        <f t="shared" si="439"/>
        <v>310448.63059116458</v>
      </c>
      <c r="Q343" s="9">
        <f t="shared" si="439"/>
        <v>325472.97252403531</v>
      </c>
      <c r="R343" s="9">
        <f t="shared" si="439"/>
        <v>218996.11447803862</v>
      </c>
      <c r="S343" s="9">
        <f t="shared" si="439"/>
        <v>107946.63062638605</v>
      </c>
      <c r="T343" s="9">
        <f t="shared" si="439"/>
        <v>138485.23868559051</v>
      </c>
      <c r="V343">
        <f t="shared" si="304"/>
        <v>353281.73411988508</v>
      </c>
      <c r="W343">
        <f t="shared" si="339"/>
        <v>680125.04940551659</v>
      </c>
      <c r="X343">
        <f t="shared" si="340"/>
        <v>860068.24848294118</v>
      </c>
      <c r="Y343">
        <f t="shared" si="341"/>
        <v>468855.96976411442</v>
      </c>
      <c r="Z343">
        <f t="shared" si="342"/>
        <v>483868.86857840657</v>
      </c>
      <c r="AA343">
        <f t="shared" si="343"/>
        <v>321787.56867729046</v>
      </c>
      <c r="AB343">
        <f t="shared" si="344"/>
        <v>153704.84541899376</v>
      </c>
      <c r="AC343">
        <f t="shared" si="345"/>
        <v>195323.16723067287</v>
      </c>
      <c r="AE343">
        <f t="shared" si="305"/>
        <v>271241.89033986605</v>
      </c>
      <c r="AF343">
        <f t="shared" si="346"/>
        <v>522184.94830430421</v>
      </c>
      <c r="AG343">
        <f t="shared" si="347"/>
        <v>660341.3508512883</v>
      </c>
      <c r="AH343">
        <f t="shared" si="348"/>
        <v>359977.22852207691</v>
      </c>
      <c r="AI343">
        <f t="shared" si="349"/>
        <v>371503.79969908507</v>
      </c>
      <c r="AJ343">
        <f t="shared" si="350"/>
        <v>247061.36770229629</v>
      </c>
      <c r="AK343">
        <f t="shared" si="351"/>
        <v>118011.17578215066</v>
      </c>
      <c r="AL343">
        <f t="shared" si="352"/>
        <v>149964.80143193298</v>
      </c>
      <c r="AN343">
        <f t="shared" si="306"/>
        <v>208253.51545114786</v>
      </c>
      <c r="AO343">
        <f t="shared" si="353"/>
        <v>400922.03701938328</v>
      </c>
      <c r="AP343">
        <f t="shared" si="354"/>
        <v>506995.46275920025</v>
      </c>
      <c r="AQ343">
        <f t="shared" si="355"/>
        <v>276382.54263805156</v>
      </c>
      <c r="AR343">
        <f t="shared" si="356"/>
        <v>285232.38867658965</v>
      </c>
      <c r="AS343">
        <f t="shared" si="357"/>
        <v>189688.24576360374</v>
      </c>
      <c r="AT343">
        <f t="shared" si="358"/>
        <v>90606.366842386371</v>
      </c>
      <c r="AU343">
        <f t="shared" si="359"/>
        <v>115139.65285008638</v>
      </c>
      <c r="AW343">
        <f t="shared" si="307"/>
        <v>159892.43639106807</v>
      </c>
      <c r="AX343">
        <f t="shared" si="360"/>
        <v>307819.05968322919</v>
      </c>
      <c r="AY343">
        <f t="shared" si="361"/>
        <v>389259.88646180497</v>
      </c>
      <c r="AZ343">
        <f t="shared" si="362"/>
        <v>212200.39442130213</v>
      </c>
      <c r="BA343">
        <f t="shared" si="363"/>
        <v>218995.11018743116</v>
      </c>
      <c r="BB343">
        <f t="shared" si="364"/>
        <v>145638.43354192161</v>
      </c>
      <c r="BC343">
        <f t="shared" si="365"/>
        <v>69565.561549286169</v>
      </c>
      <c r="BD343">
        <f t="shared" si="366"/>
        <v>88401.675138783961</v>
      </c>
      <c r="BF343">
        <f t="shared" si="308"/>
        <v>122761.87107658517</v>
      </c>
      <c r="BG343">
        <f t="shared" si="367"/>
        <v>236336.65589612094</v>
      </c>
      <c r="BH343">
        <f t="shared" si="368"/>
        <v>298865.11879920115</v>
      </c>
      <c r="BI343">
        <f t="shared" si="369"/>
        <v>162922.76264172071</v>
      </c>
      <c r="BJ343">
        <f t="shared" si="370"/>
        <v>168139.59490540228</v>
      </c>
      <c r="BK343">
        <f t="shared" si="371"/>
        <v>111817.96341298161</v>
      </c>
      <c r="BL343">
        <f t="shared" si="372"/>
        <v>53410.897294706418</v>
      </c>
      <c r="BM343">
        <f t="shared" si="373"/>
        <v>67872.848092693108</v>
      </c>
    </row>
    <row r="344" spans="1:65" hidden="1" x14ac:dyDescent="0.4">
      <c r="A344" s="9">
        <v>51</v>
      </c>
      <c r="B344" s="16">
        <f t="shared" ref="B344:I344" si="440">V344+AE344+AN344+AW344+BF344+B214</f>
        <v>1291160.3750682983</v>
      </c>
      <c r="C344" s="16">
        <f t="shared" si="440"/>
        <v>2481440.3028033026</v>
      </c>
      <c r="D344" s="16">
        <f t="shared" si="440"/>
        <v>3140910.5414223163</v>
      </c>
      <c r="E344" s="16">
        <f t="shared" si="440"/>
        <v>1731221.995113773</v>
      </c>
      <c r="F344" s="16">
        <f t="shared" si="440"/>
        <v>1813877.3140924869</v>
      </c>
      <c r="G344" s="16">
        <f t="shared" si="440"/>
        <v>1223138.3721939821</v>
      </c>
      <c r="H344" s="16">
        <f t="shared" si="440"/>
        <v>605323.52037789684</v>
      </c>
      <c r="I344" s="16">
        <f t="shared" si="440"/>
        <v>782036.66258156253</v>
      </c>
      <c r="J344" s="16">
        <f t="shared" si="295"/>
        <v>13069109.08365362</v>
      </c>
      <c r="L344" s="9">
        <v>51</v>
      </c>
      <c r="M344" s="9">
        <f t="shared" ref="M344:T344" si="441">M149</f>
        <v>266403.29697043734</v>
      </c>
      <c r="N344" s="9">
        <f t="shared" si="441"/>
        <v>511938.02233627433</v>
      </c>
      <c r="O344" s="9">
        <f t="shared" si="441"/>
        <v>648053.750640154</v>
      </c>
      <c r="P344" s="9">
        <f t="shared" si="441"/>
        <v>357397.78937247803</v>
      </c>
      <c r="Q344" s="9">
        <f t="shared" si="441"/>
        <v>374694.26313484949</v>
      </c>
      <c r="R344" s="9">
        <f t="shared" si="441"/>
        <v>252114.90560152169</v>
      </c>
      <c r="S344" s="9">
        <f t="shared" si="441"/>
        <v>124271.40387964655</v>
      </c>
      <c r="T344" s="9">
        <f t="shared" si="441"/>
        <v>159428.36685316221</v>
      </c>
      <c r="V344">
        <f t="shared" si="304"/>
        <v>406708.54485552339</v>
      </c>
      <c r="W344">
        <f t="shared" si="339"/>
        <v>782980.38774243835</v>
      </c>
      <c r="X344">
        <f t="shared" si="340"/>
        <v>990136.40399034391</v>
      </c>
      <c r="Y344">
        <f t="shared" si="341"/>
        <v>539761.07676396007</v>
      </c>
      <c r="Z344">
        <f t="shared" si="342"/>
        <v>557044.37686447427</v>
      </c>
      <c r="AA344">
        <f t="shared" si="343"/>
        <v>370451.51551743125</v>
      </c>
      <c r="AB344">
        <f t="shared" si="344"/>
        <v>176949.63531963556</v>
      </c>
      <c r="AC344">
        <f t="shared" si="345"/>
        <v>224861.89759814029</v>
      </c>
      <c r="AE344">
        <f t="shared" si="305"/>
        <v>312261.81222987559</v>
      </c>
      <c r="AF344">
        <f t="shared" si="346"/>
        <v>601154.99885491037</v>
      </c>
      <c r="AG344">
        <f t="shared" si="347"/>
        <v>760204.79966711474</v>
      </c>
      <c r="AH344">
        <f t="shared" si="348"/>
        <v>414416.59914309566</v>
      </c>
      <c r="AI344">
        <f t="shared" si="349"/>
        <v>427686.33413874579</v>
      </c>
      <c r="AJ344">
        <f t="shared" si="350"/>
        <v>284424.46818979341</v>
      </c>
      <c r="AK344">
        <f t="shared" si="351"/>
        <v>135858.01060057222</v>
      </c>
      <c r="AL344">
        <f t="shared" si="352"/>
        <v>172643.98433130293</v>
      </c>
      <c r="AN344">
        <f t="shared" si="306"/>
        <v>239747.70289550695</v>
      </c>
      <c r="AO344">
        <f t="shared" si="353"/>
        <v>461553.49266184372</v>
      </c>
      <c r="AP344">
        <f t="shared" si="354"/>
        <v>583668.40680524427</v>
      </c>
      <c r="AQ344">
        <f t="shared" si="355"/>
        <v>318179.88558006426</v>
      </c>
      <c r="AR344">
        <f t="shared" si="356"/>
        <v>328368.09418783733</v>
      </c>
      <c r="AS344">
        <f t="shared" si="357"/>
        <v>218374.80673295003</v>
      </c>
      <c r="AT344">
        <f t="shared" si="358"/>
        <v>104308.77131226851</v>
      </c>
      <c r="AU344">
        <f t="shared" si="359"/>
        <v>132552.22714100967</v>
      </c>
      <c r="AW344">
        <f t="shared" si="307"/>
        <v>184072.97592110798</v>
      </c>
      <c r="AX344">
        <f t="shared" si="360"/>
        <v>354370.54835130624</v>
      </c>
      <c r="AY344">
        <f t="shared" si="361"/>
        <v>448127.67461050261</v>
      </c>
      <c r="AZ344">
        <f t="shared" si="362"/>
        <v>244291.46852967684</v>
      </c>
      <c r="BA344">
        <f t="shared" si="363"/>
        <v>252113.74943201043</v>
      </c>
      <c r="BB344">
        <f t="shared" si="364"/>
        <v>167663.33965276266</v>
      </c>
      <c r="BC344">
        <f t="shared" si="365"/>
        <v>80085.964195836277</v>
      </c>
      <c r="BD344">
        <f t="shared" si="366"/>
        <v>101770.66399443518</v>
      </c>
      <c r="BF344">
        <f t="shared" si="308"/>
        <v>141327.15373382665</v>
      </c>
      <c r="BG344">
        <f t="shared" si="367"/>
        <v>272077.85778967506</v>
      </c>
      <c r="BH344">
        <f t="shared" si="368"/>
        <v>344062.50263050303</v>
      </c>
      <c r="BI344">
        <f t="shared" si="369"/>
        <v>187561.57853151142</v>
      </c>
      <c r="BJ344">
        <f t="shared" si="370"/>
        <v>193567.35254641669</v>
      </c>
      <c r="BK344">
        <f t="shared" si="371"/>
        <v>128728.19847745163</v>
      </c>
      <c r="BL344">
        <f t="shared" si="372"/>
        <v>61488.229421996286</v>
      </c>
      <c r="BM344">
        <f t="shared" si="373"/>
        <v>78137.261615738535</v>
      </c>
    </row>
    <row r="345" spans="1:65" hidden="1" x14ac:dyDescent="0.4">
      <c r="A345" s="9">
        <v>52</v>
      </c>
      <c r="B345" s="16">
        <f t="shared" ref="B345:I345" si="442">V345+AE345+AN345+AW345+BF345+B215</f>
        <v>1486422.6100668099</v>
      </c>
      <c r="C345" s="16">
        <f t="shared" si="442"/>
        <v>2856708.6187276924</v>
      </c>
      <c r="D345" s="16">
        <f t="shared" si="442"/>
        <v>3615910.5678252871</v>
      </c>
      <c r="E345" s="16">
        <f t="shared" si="442"/>
        <v>1993034.7664585281</v>
      </c>
      <c r="F345" s="16">
        <f t="shared" si="442"/>
        <v>2088190.05262557</v>
      </c>
      <c r="G345" s="16">
        <f t="shared" si="442"/>
        <v>1408113.6368742401</v>
      </c>
      <c r="H345" s="16">
        <f t="shared" si="442"/>
        <v>696866.62086066697</v>
      </c>
      <c r="I345" s="16">
        <f t="shared" si="442"/>
        <v>900304.1083989403</v>
      </c>
      <c r="J345" s="16">
        <f t="shared" si="295"/>
        <v>15045550.981837735</v>
      </c>
      <c r="L345" s="9">
        <v>52</v>
      </c>
      <c r="M345" s="9">
        <f t="shared" ref="M345:T345" si="443">M150</f>
        <v>306691.47819228237</v>
      </c>
      <c r="N345" s="9">
        <f t="shared" si="443"/>
        <v>589358.42986420938</v>
      </c>
      <c r="O345" s="9">
        <f t="shared" si="443"/>
        <v>746058.94518616667</v>
      </c>
      <c r="P345" s="9">
        <f t="shared" si="443"/>
        <v>411447.0713080655</v>
      </c>
      <c r="Q345" s="9">
        <f t="shared" si="443"/>
        <v>431359.29148709873</v>
      </c>
      <c r="R345" s="9">
        <f t="shared" si="443"/>
        <v>290242.25282699394</v>
      </c>
      <c r="S345" s="9">
        <f t="shared" si="443"/>
        <v>143064.9732428361</v>
      </c>
      <c r="T345" s="9">
        <f t="shared" si="443"/>
        <v>183538.72512847951</v>
      </c>
      <c r="V345">
        <f t="shared" si="304"/>
        <v>468215.09430874023</v>
      </c>
      <c r="W345">
        <f t="shared" si="339"/>
        <v>901390.54299670435</v>
      </c>
      <c r="X345">
        <f t="shared" si="340"/>
        <v>1139874.7718407069</v>
      </c>
      <c r="Y345">
        <f t="shared" si="341"/>
        <v>621389.16592224769</v>
      </c>
      <c r="Z345">
        <f t="shared" si="342"/>
        <v>641286.22018601582</v>
      </c>
      <c r="AA345">
        <f t="shared" si="343"/>
        <v>426474.91297834786</v>
      </c>
      <c r="AB345">
        <f t="shared" si="344"/>
        <v>203709.73572367811</v>
      </c>
      <c r="AC345">
        <f t="shared" si="345"/>
        <v>258867.77133673424</v>
      </c>
      <c r="AE345">
        <f t="shared" si="305"/>
        <v>359485.17854269949</v>
      </c>
      <c r="AF345">
        <f t="shared" si="346"/>
        <v>692067.69329867442</v>
      </c>
      <c r="AG345">
        <f t="shared" si="347"/>
        <v>875170.60182872927</v>
      </c>
      <c r="AH345">
        <f t="shared" si="348"/>
        <v>477088.83795352787</v>
      </c>
      <c r="AI345">
        <f t="shared" si="349"/>
        <v>492365.35550161003</v>
      </c>
      <c r="AJ345">
        <f t="shared" si="350"/>
        <v>327437.99185361236</v>
      </c>
      <c r="AK345">
        <f t="shared" si="351"/>
        <v>156403.82296010389</v>
      </c>
      <c r="AL345">
        <f t="shared" si="352"/>
        <v>198752.94096472161</v>
      </c>
      <c r="AN345">
        <f t="shared" si="306"/>
        <v>276004.75756269123</v>
      </c>
      <c r="AO345">
        <f t="shared" si="353"/>
        <v>531354.24575837702</v>
      </c>
      <c r="AP345">
        <f t="shared" si="354"/>
        <v>671936.60323617957</v>
      </c>
      <c r="AQ345">
        <f t="shared" si="355"/>
        <v>366298.24236158002</v>
      </c>
      <c r="AR345">
        <f t="shared" si="356"/>
        <v>378027.21416329162</v>
      </c>
      <c r="AS345">
        <f t="shared" si="357"/>
        <v>251399.63746137172</v>
      </c>
      <c r="AT345">
        <f t="shared" si="358"/>
        <v>120083.39095642036</v>
      </c>
      <c r="AU345">
        <f t="shared" si="359"/>
        <v>152598.10573615629</v>
      </c>
      <c r="AW345">
        <f t="shared" si="307"/>
        <v>211910.33940830748</v>
      </c>
      <c r="AX345">
        <f t="shared" si="360"/>
        <v>407962.02050657501</v>
      </c>
      <c r="AY345">
        <f t="shared" si="361"/>
        <v>515898.04070787341</v>
      </c>
      <c r="AZ345">
        <f t="shared" si="362"/>
        <v>281235.67705487052</v>
      </c>
      <c r="BA345">
        <f t="shared" si="363"/>
        <v>290240.92180992389</v>
      </c>
      <c r="BB345">
        <f t="shared" si="364"/>
        <v>193019.07319285633</v>
      </c>
      <c r="BC345">
        <f t="shared" si="365"/>
        <v>92197.367754052393</v>
      </c>
      <c r="BD345">
        <f t="shared" si="366"/>
        <v>117161.44556772243</v>
      </c>
      <c r="BF345">
        <f t="shared" si="308"/>
        <v>162700.06482746731</v>
      </c>
      <c r="BG345">
        <f t="shared" si="367"/>
        <v>313224.20307049062</v>
      </c>
      <c r="BH345">
        <f t="shared" si="368"/>
        <v>396095.08862050279</v>
      </c>
      <c r="BI345">
        <f t="shared" si="369"/>
        <v>215926.52353059416</v>
      </c>
      <c r="BJ345">
        <f t="shared" si="370"/>
        <v>222840.55098921357</v>
      </c>
      <c r="BK345">
        <f t="shared" si="371"/>
        <v>148195.76906510713</v>
      </c>
      <c r="BL345">
        <f t="shared" si="372"/>
        <v>70787.096808916278</v>
      </c>
      <c r="BM345">
        <f t="shared" si="373"/>
        <v>89953.962805086849</v>
      </c>
    </row>
    <row r="346" spans="1:65" hidden="1" x14ac:dyDescent="0.4">
      <c r="A346" s="9">
        <v>53</v>
      </c>
      <c r="B346" s="16">
        <f t="shared" ref="B346:I346" si="444">V346+AE346+AN346+AW346+BF346+B216</f>
        <v>1711214.3606486532</v>
      </c>
      <c r="C346" s="16">
        <f t="shared" si="444"/>
        <v>3288728.7770302617</v>
      </c>
      <c r="D346" s="16">
        <f t="shared" si="444"/>
        <v>4162744.8671581154</v>
      </c>
      <c r="E346" s="16">
        <f t="shared" si="444"/>
        <v>2294441.4936507926</v>
      </c>
      <c r="F346" s="16">
        <f t="shared" si="444"/>
        <v>2403987.1175412242</v>
      </c>
      <c r="G346" s="16">
        <f t="shared" si="444"/>
        <v>1621062.7182367886</v>
      </c>
      <c r="H346" s="16">
        <f t="shared" si="444"/>
        <v>802253.78799171676</v>
      </c>
      <c r="I346" s="16">
        <f t="shared" si="444"/>
        <v>1036457.1429166063</v>
      </c>
      <c r="J346" s="16">
        <f t="shared" si="295"/>
        <v>17320890.265174158</v>
      </c>
      <c r="L346" s="9">
        <v>53</v>
      </c>
      <c r="M346" s="9">
        <f t="shared" ref="M346:T346" si="445">M151</f>
        <v>353072.44266652217</v>
      </c>
      <c r="N346" s="9">
        <f t="shared" si="445"/>
        <v>678487.12870920228</v>
      </c>
      <c r="O346" s="9">
        <f t="shared" si="445"/>
        <v>858885.46921065834</v>
      </c>
      <c r="P346" s="9">
        <f t="shared" si="445"/>
        <v>473670.22830561653</v>
      </c>
      <c r="Q346" s="9">
        <f t="shared" si="445"/>
        <v>496593.77433618833</v>
      </c>
      <c r="R346" s="9">
        <f t="shared" si="445"/>
        <v>334135.60029344104</v>
      </c>
      <c r="S346" s="9">
        <f t="shared" si="445"/>
        <v>164700.69485008559</v>
      </c>
      <c r="T346" s="9">
        <f t="shared" si="445"/>
        <v>211295.29384700832</v>
      </c>
      <c r="V346">
        <f t="shared" si="304"/>
        <v>539023.28168791917</v>
      </c>
      <c r="W346">
        <f t="shared" si="339"/>
        <v>1037707.8707508665</v>
      </c>
      <c r="X346">
        <f t="shared" si="340"/>
        <v>1312258.0790308721</v>
      </c>
      <c r="Y346">
        <f t="shared" si="341"/>
        <v>715361.87425830378</v>
      </c>
      <c r="Z346">
        <f t="shared" si="342"/>
        <v>738267.96083164017</v>
      </c>
      <c r="AA346">
        <f t="shared" si="343"/>
        <v>490970.73107082793</v>
      </c>
      <c r="AB346">
        <f t="shared" si="344"/>
        <v>234516.76717869967</v>
      </c>
      <c r="AC346">
        <f t="shared" si="345"/>
        <v>298016.35471656686</v>
      </c>
      <c r="AE346">
        <f t="shared" si="305"/>
        <v>413850.13642571995</v>
      </c>
      <c r="AF346">
        <f t="shared" si="346"/>
        <v>796729.11814768927</v>
      </c>
      <c r="AG346">
        <f t="shared" si="347"/>
        <v>1007522.6868347181</v>
      </c>
      <c r="AH346">
        <f t="shared" si="348"/>
        <v>549239.00193788775</v>
      </c>
      <c r="AI346">
        <f t="shared" si="349"/>
        <v>566825.78784381284</v>
      </c>
      <c r="AJ346">
        <f t="shared" si="350"/>
        <v>376956.45241598011</v>
      </c>
      <c r="AK346">
        <f t="shared" si="351"/>
        <v>180056.779341891</v>
      </c>
      <c r="AL346">
        <f t="shared" si="352"/>
        <v>228810.35615072795</v>
      </c>
      <c r="AN346">
        <f t="shared" si="306"/>
        <v>317744.96805269533</v>
      </c>
      <c r="AO346">
        <f t="shared" si="353"/>
        <v>611710.96952852572</v>
      </c>
      <c r="AP346">
        <f t="shared" si="354"/>
        <v>773553.60253245442</v>
      </c>
      <c r="AQ346">
        <f t="shared" si="355"/>
        <v>421693.54015755397</v>
      </c>
      <c r="AR346">
        <f t="shared" si="356"/>
        <v>435196.28483245085</v>
      </c>
      <c r="AS346">
        <f t="shared" si="357"/>
        <v>289418.81465749204</v>
      </c>
      <c r="AT346">
        <f t="shared" si="358"/>
        <v>138243.60695826216</v>
      </c>
      <c r="AU346">
        <f t="shared" si="359"/>
        <v>175675.52335043895</v>
      </c>
      <c r="AW346">
        <f t="shared" si="307"/>
        <v>243957.5484854994</v>
      </c>
      <c r="AX346">
        <f t="shared" si="360"/>
        <v>469658.13313247601</v>
      </c>
      <c r="AY346">
        <f t="shared" si="361"/>
        <v>593917.32197202649</v>
      </c>
      <c r="AZ346">
        <f t="shared" si="362"/>
        <v>323766.95970822527</v>
      </c>
      <c r="BA346">
        <f t="shared" si="363"/>
        <v>334134.06798660778</v>
      </c>
      <c r="BB346">
        <f t="shared" si="364"/>
        <v>222209.35532711403</v>
      </c>
      <c r="BC346">
        <f t="shared" si="365"/>
        <v>106140.37935523636</v>
      </c>
      <c r="BD346">
        <f t="shared" si="366"/>
        <v>134879.77565193936</v>
      </c>
      <c r="BF346">
        <f t="shared" si="308"/>
        <v>187305.20211788738</v>
      </c>
      <c r="BG346">
        <f t="shared" si="367"/>
        <v>360593.11178853281</v>
      </c>
      <c r="BH346">
        <f t="shared" si="368"/>
        <v>455996.56466418819</v>
      </c>
      <c r="BI346">
        <f t="shared" si="369"/>
        <v>248581.1002927323</v>
      </c>
      <c r="BJ346">
        <f t="shared" si="370"/>
        <v>256540.73639956876</v>
      </c>
      <c r="BK346">
        <f t="shared" si="371"/>
        <v>170607.42112898175</v>
      </c>
      <c r="BL346">
        <f t="shared" si="372"/>
        <v>81492.232281484336</v>
      </c>
      <c r="BM346">
        <f t="shared" si="373"/>
        <v>103557.70418640465</v>
      </c>
    </row>
    <row r="347" spans="1:65" hidden="1" x14ac:dyDescent="0.4">
      <c r="A347" s="9">
        <v>54</v>
      </c>
      <c r="B347" s="16">
        <f t="shared" ref="B347:I347" si="446">V347+AE347+AN347+AW347+BF347+B217</f>
        <v>1970001.3766328569</v>
      </c>
      <c r="C347" s="16">
        <f t="shared" si="446"/>
        <v>3786083.3610965535</v>
      </c>
      <c r="D347" s="16">
        <f t="shared" si="446"/>
        <v>4792276.939380018</v>
      </c>
      <c r="E347" s="16">
        <f t="shared" si="446"/>
        <v>2641429.9722122136</v>
      </c>
      <c r="F347" s="16">
        <f t="shared" si="446"/>
        <v>2767542.18517284</v>
      </c>
      <c r="G347" s="16">
        <f t="shared" si="446"/>
        <v>1866216.0976856379</v>
      </c>
      <c r="H347" s="16">
        <f t="shared" si="446"/>
        <v>923578.66054305958</v>
      </c>
      <c r="I347" s="16">
        <f t="shared" si="446"/>
        <v>1193200.6047568</v>
      </c>
      <c r="J347" s="16">
        <f t="shared" si="295"/>
        <v>19940329.197479978</v>
      </c>
      <c r="L347" s="9">
        <v>54</v>
      </c>
      <c r="M347" s="9">
        <f t="shared" ref="M347:T347" si="447">M152</f>
        <v>406467.60224732436</v>
      </c>
      <c r="N347" s="9">
        <f t="shared" si="447"/>
        <v>781094.76423391956</v>
      </c>
      <c r="O347" s="9">
        <f t="shared" si="447"/>
        <v>988774.75296155829</v>
      </c>
      <c r="P347" s="9">
        <f t="shared" si="447"/>
        <v>545303.39581662917</v>
      </c>
      <c r="Q347" s="9">
        <f t="shared" si="447"/>
        <v>571693.67062732368</v>
      </c>
      <c r="R347" s="9">
        <f t="shared" si="447"/>
        <v>384666.94044718536</v>
      </c>
      <c r="S347" s="9">
        <f t="shared" si="447"/>
        <v>189608.38749857555</v>
      </c>
      <c r="T347" s="9">
        <f t="shared" si="447"/>
        <v>243249.48955944323</v>
      </c>
      <c r="V347">
        <f t="shared" si="304"/>
        <v>620539.79406744265</v>
      </c>
      <c r="W347">
        <f t="shared" si="339"/>
        <v>1194640.4734160102</v>
      </c>
      <c r="X347">
        <f t="shared" si="340"/>
        <v>1510710.920640009</v>
      </c>
      <c r="Y347">
        <f t="shared" si="341"/>
        <v>823546.07902253943</v>
      </c>
      <c r="Z347">
        <f t="shared" si="342"/>
        <v>849916.25398158468</v>
      </c>
      <c r="AA347">
        <f t="shared" si="343"/>
        <v>565220.25430476246</v>
      </c>
      <c r="AB347">
        <f t="shared" si="344"/>
        <v>269982.74722888332</v>
      </c>
      <c r="AC347">
        <f t="shared" si="345"/>
        <v>343085.37992171315</v>
      </c>
      <c r="AE347">
        <f t="shared" si="305"/>
        <v>476436.70905681961</v>
      </c>
      <c r="AF347">
        <f t="shared" si="346"/>
        <v>917218.49444927787</v>
      </c>
      <c r="AG347">
        <f t="shared" si="347"/>
        <v>1159890.3829327952</v>
      </c>
      <c r="AH347">
        <f t="shared" si="348"/>
        <v>632300.43809809582</v>
      </c>
      <c r="AI347">
        <f t="shared" si="349"/>
        <v>652546.87433772651</v>
      </c>
      <c r="AJ347">
        <f t="shared" si="350"/>
        <v>433963.59174340393</v>
      </c>
      <c r="AK347">
        <f t="shared" si="351"/>
        <v>207286.77326029536</v>
      </c>
      <c r="AL347">
        <f t="shared" si="352"/>
        <v>263413.3554336474</v>
      </c>
      <c r="AN347">
        <f t="shared" si="306"/>
        <v>365797.55223920767</v>
      </c>
      <c r="AO347">
        <f t="shared" si="353"/>
        <v>704220.04383810749</v>
      </c>
      <c r="AP347">
        <f t="shared" si="354"/>
        <v>890538.1446835862</v>
      </c>
      <c r="AQ347">
        <f t="shared" si="355"/>
        <v>485466.2710477208</v>
      </c>
      <c r="AR347">
        <f t="shared" si="356"/>
        <v>501011.03633813187</v>
      </c>
      <c r="AS347">
        <f t="shared" si="357"/>
        <v>333187.63353673602</v>
      </c>
      <c r="AT347">
        <f t="shared" si="358"/>
        <v>159150.19315007658</v>
      </c>
      <c r="AU347">
        <f t="shared" si="359"/>
        <v>202242.93975058343</v>
      </c>
      <c r="AW347">
        <f t="shared" si="307"/>
        <v>280851.25826909742</v>
      </c>
      <c r="AX347">
        <f t="shared" si="360"/>
        <v>540684.55133050098</v>
      </c>
      <c r="AY347">
        <f t="shared" si="361"/>
        <v>683735.4622522404</v>
      </c>
      <c r="AZ347">
        <f t="shared" si="362"/>
        <v>372730.24993288971</v>
      </c>
      <c r="BA347">
        <f t="shared" si="363"/>
        <v>384665.17640952929</v>
      </c>
      <c r="BB347">
        <f t="shared" si="364"/>
        <v>255814.08499230305</v>
      </c>
      <c r="BC347">
        <f t="shared" si="365"/>
        <v>122191.99315674926</v>
      </c>
      <c r="BD347">
        <f t="shared" si="366"/>
        <v>155277.64950118918</v>
      </c>
      <c r="BF347">
        <f t="shared" si="308"/>
        <v>215631.37530169342</v>
      </c>
      <c r="BG347">
        <f t="shared" si="367"/>
        <v>415125.62246050447</v>
      </c>
      <c r="BH347">
        <f t="shared" si="368"/>
        <v>524956.9433181074</v>
      </c>
      <c r="BI347">
        <f t="shared" si="369"/>
        <v>286174.03000047884</v>
      </c>
      <c r="BJ347">
        <f t="shared" si="370"/>
        <v>295337.40219308826</v>
      </c>
      <c r="BK347">
        <f t="shared" si="371"/>
        <v>196408.38822804787</v>
      </c>
      <c r="BL347">
        <f t="shared" si="372"/>
        <v>93816.305818360328</v>
      </c>
      <c r="BM347">
        <f t="shared" si="373"/>
        <v>119218.73991917199</v>
      </c>
    </row>
    <row r="348" spans="1:65" hidden="1" x14ac:dyDescent="0.4">
      <c r="A348" s="9">
        <v>55</v>
      </c>
      <c r="B348" s="16">
        <f t="shared" ref="B348:I348" si="448">V348+AE348+AN348+AW348+BF348+B218</f>
        <v>2267924.7633615984</v>
      </c>
      <c r="C348" s="16">
        <f t="shared" si="448"/>
        <v>4358652.8987396453</v>
      </c>
      <c r="D348" s="16">
        <f t="shared" si="448"/>
        <v>5517013.1719821142</v>
      </c>
      <c r="E348" s="16">
        <f t="shared" si="448"/>
        <v>3040893.5322198104</v>
      </c>
      <c r="F348" s="16">
        <f t="shared" si="448"/>
        <v>3186077.7001756257</v>
      </c>
      <c r="G348" s="16">
        <f t="shared" si="448"/>
        <v>2148444.0324983681</v>
      </c>
      <c r="H348" s="16">
        <f t="shared" si="448"/>
        <v>1063251.4983567423</v>
      </c>
      <c r="I348" s="16">
        <f t="shared" si="448"/>
        <v>1373648.3853366023</v>
      </c>
      <c r="J348" s="16">
        <f t="shared" si="295"/>
        <v>22955905.982670505</v>
      </c>
      <c r="L348" s="9">
        <v>55</v>
      </c>
      <c r="M348" s="9">
        <f t="shared" ref="M348:T348" si="449">M153</f>
        <v>467937.71394029731</v>
      </c>
      <c r="N348" s="9">
        <f t="shared" si="449"/>
        <v>899219.75656981603</v>
      </c>
      <c r="O348" s="9">
        <f t="shared" si="449"/>
        <v>1138307.1982725519</v>
      </c>
      <c r="P348" s="9">
        <f t="shared" si="449"/>
        <v>627769.65010621399</v>
      </c>
      <c r="Q348" s="9">
        <f t="shared" si="449"/>
        <v>658150.92722866114</v>
      </c>
      <c r="R348" s="9">
        <f t="shared" si="449"/>
        <v>442840.13718697132</v>
      </c>
      <c r="S348" s="9">
        <f t="shared" si="449"/>
        <v>218282.8714993202</v>
      </c>
      <c r="T348" s="9">
        <f t="shared" si="449"/>
        <v>280036.11956342426</v>
      </c>
      <c r="V348">
        <f t="shared" si="304"/>
        <v>714384.05186403368</v>
      </c>
      <c r="W348">
        <f t="shared" si="339"/>
        <v>1375305.9998388155</v>
      </c>
      <c r="X348">
        <f t="shared" si="340"/>
        <v>1739175.7933976424</v>
      </c>
      <c r="Y348">
        <f t="shared" si="341"/>
        <v>948090.98538637417</v>
      </c>
      <c r="Z348">
        <f t="shared" si="342"/>
        <v>978449.12295580585</v>
      </c>
      <c r="AA348">
        <f t="shared" si="343"/>
        <v>650698.53589755588</v>
      </c>
      <c r="AB348">
        <f t="shared" si="344"/>
        <v>310812.24885601923</v>
      </c>
      <c r="AC348">
        <f t="shared" si="345"/>
        <v>394970.19560545217</v>
      </c>
      <c r="AE348">
        <f t="shared" si="305"/>
        <v>548488.25156213122</v>
      </c>
      <c r="AF348">
        <f t="shared" si="346"/>
        <v>1055929.4839326439</v>
      </c>
      <c r="AG348">
        <f t="shared" si="347"/>
        <v>1335300.6517864021</v>
      </c>
      <c r="AH348">
        <f t="shared" si="348"/>
        <v>727923.25856031757</v>
      </c>
      <c r="AI348">
        <f t="shared" si="349"/>
        <v>751231.56415965559</v>
      </c>
      <c r="AJ348">
        <f t="shared" si="350"/>
        <v>499591.9230240832</v>
      </c>
      <c r="AK348">
        <f t="shared" si="351"/>
        <v>238634.7602445893</v>
      </c>
      <c r="AL348">
        <f t="shared" si="352"/>
        <v>303249.36767768027</v>
      </c>
      <c r="AN348">
        <f t="shared" si="306"/>
        <v>421117.13064801361</v>
      </c>
      <c r="AO348">
        <f t="shared" si="353"/>
        <v>810719.26914369268</v>
      </c>
      <c r="AP348">
        <f t="shared" si="354"/>
        <v>1025214.2638081907</v>
      </c>
      <c r="AQ348">
        <f t="shared" si="355"/>
        <v>558883.35457290825</v>
      </c>
      <c r="AR348">
        <f t="shared" si="356"/>
        <v>576778.95533792919</v>
      </c>
      <c r="AS348">
        <f t="shared" si="357"/>
        <v>383575.61264007003</v>
      </c>
      <c r="AT348">
        <f t="shared" si="358"/>
        <v>183218.48320518597</v>
      </c>
      <c r="AU348">
        <f t="shared" si="359"/>
        <v>232828.14759211542</v>
      </c>
      <c r="AW348">
        <f t="shared" si="307"/>
        <v>323324.40525415255</v>
      </c>
      <c r="AX348">
        <f t="shared" si="360"/>
        <v>622452.29758430424</v>
      </c>
      <c r="AY348">
        <f t="shared" si="361"/>
        <v>787136.80346791318</v>
      </c>
      <c r="AZ348">
        <f t="shared" si="362"/>
        <v>429098.26049030531</v>
      </c>
      <c r="BA348">
        <f t="shared" si="363"/>
        <v>442838.10637383058</v>
      </c>
      <c r="BB348">
        <f t="shared" si="364"/>
        <v>294500.85926451953</v>
      </c>
      <c r="BC348">
        <f t="shared" si="365"/>
        <v>140671.09315341292</v>
      </c>
      <c r="BD348">
        <f t="shared" si="366"/>
        <v>178760.29462588631</v>
      </c>
      <c r="BF348">
        <f t="shared" si="308"/>
        <v>248241.31678539544</v>
      </c>
      <c r="BG348">
        <f t="shared" si="367"/>
        <v>477905.08689550264</v>
      </c>
      <c r="BH348">
        <f t="shared" si="368"/>
        <v>604346.2027851739</v>
      </c>
      <c r="BI348">
        <f t="shared" si="369"/>
        <v>329452.13996668428</v>
      </c>
      <c r="BJ348">
        <f t="shared" si="370"/>
        <v>340001.2893013088</v>
      </c>
      <c r="BK348">
        <f t="shared" si="371"/>
        <v>226111.23661017546</v>
      </c>
      <c r="BL348">
        <f t="shared" si="372"/>
        <v>108004.14948755478</v>
      </c>
      <c r="BM348">
        <f t="shared" si="373"/>
        <v>137248.19471018057</v>
      </c>
    </row>
    <row r="349" spans="1:65" hidden="1" x14ac:dyDescent="0.4">
      <c r="A349" s="9">
        <v>56</v>
      </c>
      <c r="B349" s="16">
        <f t="shared" ref="B349:I349" si="450">V349+AE349+AN349+AW349+BF349+B219</f>
        <v>2610903.1157429027</v>
      </c>
      <c r="C349" s="16">
        <f t="shared" si="450"/>
        <v>5017812.1503876848</v>
      </c>
      <c r="D349" s="16">
        <f t="shared" si="450"/>
        <v>6351351.2939343704</v>
      </c>
      <c r="E349" s="16">
        <f t="shared" si="450"/>
        <v>3500767.9823329123</v>
      </c>
      <c r="F349" s="16">
        <f t="shared" si="450"/>
        <v>3667908.3577978062</v>
      </c>
      <c r="G349" s="16">
        <f t="shared" si="450"/>
        <v>2473353.3091564141</v>
      </c>
      <c r="H349" s="16">
        <f t="shared" si="450"/>
        <v>1224047.0649630397</v>
      </c>
      <c r="I349" s="16">
        <f t="shared" si="450"/>
        <v>1581385.2899482877</v>
      </c>
      <c r="J349" s="16">
        <f t="shared" si="295"/>
        <v>26427528.564263415</v>
      </c>
      <c r="L349" s="9">
        <v>56</v>
      </c>
      <c r="M349" s="9">
        <f t="shared" ref="M349:T349" si="451">M154</f>
        <v>538703.95307529799</v>
      </c>
      <c r="N349" s="9">
        <f t="shared" si="451"/>
        <v>1035208.7962060948</v>
      </c>
      <c r="O349" s="9">
        <f t="shared" si="451"/>
        <v>1310453.4412495086</v>
      </c>
      <c r="P349" s="9">
        <f t="shared" si="451"/>
        <v>722707.27931978938</v>
      </c>
      <c r="Q349" s="9">
        <f t="shared" si="451"/>
        <v>757683.11819270952</v>
      </c>
      <c r="R349" s="9">
        <f t="shared" si="451"/>
        <v>509810.86878897267</v>
      </c>
      <c r="S349" s="9">
        <f t="shared" si="451"/>
        <v>251293.79885869601</v>
      </c>
      <c r="T349" s="9">
        <f t="shared" si="451"/>
        <v>322385.99308952206</v>
      </c>
      <c r="V349">
        <f t="shared" si="304"/>
        <v>822420.3805085998</v>
      </c>
      <c r="W349">
        <f t="shared" si="339"/>
        <v>1583293.5810253413</v>
      </c>
      <c r="X349">
        <f t="shared" si="340"/>
        <v>2002191.4179708837</v>
      </c>
      <c r="Y349">
        <f t="shared" si="341"/>
        <v>1091470.8229049863</v>
      </c>
      <c r="Z349">
        <f t="shared" si="342"/>
        <v>1126420.0228293659</v>
      </c>
      <c r="AA349">
        <f t="shared" si="343"/>
        <v>749103.70142348809</v>
      </c>
      <c r="AB349">
        <f t="shared" si="344"/>
        <v>357816.39764202345</v>
      </c>
      <c r="AC349">
        <f t="shared" si="345"/>
        <v>454701.55403359456</v>
      </c>
      <c r="AE349">
        <f t="shared" si="305"/>
        <v>631436.15171308257</v>
      </c>
      <c r="AF349">
        <f t="shared" si="346"/>
        <v>1215617.7418857296</v>
      </c>
      <c r="AG349">
        <f t="shared" si="347"/>
        <v>1537238.2225920223</v>
      </c>
      <c r="AH349">
        <f t="shared" si="348"/>
        <v>838007.12197334599</v>
      </c>
      <c r="AI349">
        <f t="shared" si="349"/>
        <v>864840.34355773078</v>
      </c>
      <c r="AJ349">
        <f t="shared" si="350"/>
        <v>575145.22946081951</v>
      </c>
      <c r="AK349">
        <f t="shared" si="351"/>
        <v>274723.50455030426</v>
      </c>
      <c r="AL349">
        <f t="shared" si="352"/>
        <v>349109.78164156619</v>
      </c>
      <c r="AN349">
        <f t="shared" si="306"/>
        <v>484802.69110507239</v>
      </c>
      <c r="AO349">
        <f t="shared" si="353"/>
        <v>933324.37653816841</v>
      </c>
      <c r="AP349">
        <f t="shared" si="354"/>
        <v>1180257.4577972963</v>
      </c>
      <c r="AQ349">
        <f t="shared" si="355"/>
        <v>643403.30656661291</v>
      </c>
      <c r="AR349">
        <f t="shared" si="356"/>
        <v>664005.25974879251</v>
      </c>
      <c r="AS349">
        <f t="shared" si="357"/>
        <v>441583.76783207664</v>
      </c>
      <c r="AT349">
        <f t="shared" si="358"/>
        <v>210926.62172488763</v>
      </c>
      <c r="AU349">
        <f t="shared" si="359"/>
        <v>268038.75763489783</v>
      </c>
      <c r="AW349">
        <f t="shared" si="307"/>
        <v>372220.76795108302</v>
      </c>
      <c r="AX349">
        <f t="shared" si="360"/>
        <v>716585.7833639984</v>
      </c>
      <c r="AY349">
        <f t="shared" si="361"/>
        <v>906175.53363805194</v>
      </c>
      <c r="AZ349">
        <f t="shared" si="362"/>
        <v>493990.80753160687</v>
      </c>
      <c r="BA349">
        <f t="shared" si="363"/>
        <v>509808.53085587994</v>
      </c>
      <c r="BB349">
        <f t="shared" si="364"/>
        <v>339038.23595229478</v>
      </c>
      <c r="BC349">
        <f t="shared" si="365"/>
        <v>161944.78817929944</v>
      </c>
      <c r="BD349">
        <f t="shared" si="366"/>
        <v>205794.22110900088</v>
      </c>
      <c r="BF349">
        <f t="shared" si="308"/>
        <v>285782.86101977399</v>
      </c>
      <c r="BG349">
        <f t="shared" si="367"/>
        <v>550178.69223990338</v>
      </c>
      <c r="BH349">
        <f t="shared" si="368"/>
        <v>695741.50312654348</v>
      </c>
      <c r="BI349">
        <f t="shared" si="369"/>
        <v>379275.20022849477</v>
      </c>
      <c r="BJ349">
        <f t="shared" si="370"/>
        <v>391419.69783756975</v>
      </c>
      <c r="BK349">
        <f t="shared" si="371"/>
        <v>260306.0479373475</v>
      </c>
      <c r="BL349">
        <f t="shared" si="372"/>
        <v>124337.62132048386</v>
      </c>
      <c r="BM349">
        <f t="shared" si="373"/>
        <v>158004.24466803344</v>
      </c>
    </row>
    <row r="350" spans="1:65" hidden="1" x14ac:dyDescent="0.4">
      <c r="A350" s="9">
        <v>57</v>
      </c>
      <c r="B350" s="16">
        <f t="shared" ref="B350:I350" si="452">V350+AE350+AN350+AW350+BF350+B220</f>
        <v>3005750.0980286906</v>
      </c>
      <c r="C350" s="16">
        <f t="shared" si="452"/>
        <v>5776656.0819418449</v>
      </c>
      <c r="D350" s="16">
        <f t="shared" si="452"/>
        <v>7311866.4033328891</v>
      </c>
      <c r="E350" s="16">
        <f t="shared" si="452"/>
        <v>4030189.2638707422</v>
      </c>
      <c r="F350" s="16">
        <f t="shared" si="452"/>
        <v>4222606.2849813895</v>
      </c>
      <c r="G350" s="16">
        <f t="shared" si="452"/>
        <v>2847398.6286854981</v>
      </c>
      <c r="H350" s="16">
        <f t="shared" si="452"/>
        <v>1409159.7514886446</v>
      </c>
      <c r="I350" s="16">
        <f t="shared" si="452"/>
        <v>1820538.2540916917</v>
      </c>
      <c r="J350" s="16">
        <f t="shared" si="295"/>
        <v>30424164.766421389</v>
      </c>
      <c r="L350" s="9">
        <v>57</v>
      </c>
      <c r="M350" s="9">
        <f t="shared" ref="M350:T350" si="453">M155</f>
        <v>620172.17337600375</v>
      </c>
      <c r="N350" s="9">
        <f t="shared" si="453"/>
        <v>1191763.463728199</v>
      </c>
      <c r="O350" s="9">
        <f t="shared" si="453"/>
        <v>1508633.3674150223</v>
      </c>
      <c r="P350" s="9">
        <f t="shared" si="453"/>
        <v>832002.32998432114</v>
      </c>
      <c r="Q350" s="9">
        <f t="shared" si="453"/>
        <v>872267.56636441487</v>
      </c>
      <c r="R350" s="9">
        <f t="shared" si="453"/>
        <v>586909.58680114371</v>
      </c>
      <c r="S350" s="9">
        <f t="shared" si="453"/>
        <v>289296.97007871472</v>
      </c>
      <c r="T350" s="9">
        <f t="shared" si="453"/>
        <v>371140.43967738264</v>
      </c>
      <c r="V350">
        <f t="shared" si="304"/>
        <v>946795.04744129209</v>
      </c>
      <c r="W350">
        <f t="shared" si="339"/>
        <v>1822735.1324067847</v>
      </c>
      <c r="X350">
        <f t="shared" si="340"/>
        <v>2304982.9059342821</v>
      </c>
      <c r="Y350">
        <f t="shared" si="341"/>
        <v>1256533.9989678266</v>
      </c>
      <c r="Z350">
        <f t="shared" si="342"/>
        <v>1296768.5677901302</v>
      </c>
      <c r="AA350">
        <f t="shared" si="343"/>
        <v>862390.68405513861</v>
      </c>
      <c r="AB350">
        <f t="shared" si="344"/>
        <v>411928.9857229034</v>
      </c>
      <c r="AC350">
        <f t="shared" si="345"/>
        <v>523466.0881782035</v>
      </c>
      <c r="AE350">
        <f t="shared" si="305"/>
        <v>726928.26611084118</v>
      </c>
      <c r="AF350">
        <f t="shared" si="346"/>
        <v>1399455.6614555356</v>
      </c>
      <c r="AG350">
        <f t="shared" si="347"/>
        <v>1769714.820281453</v>
      </c>
      <c r="AH350">
        <f t="shared" si="348"/>
        <v>964738.97243916616</v>
      </c>
      <c r="AI350">
        <f t="shared" si="349"/>
        <v>995630.18319354835</v>
      </c>
      <c r="AJ350">
        <f t="shared" si="350"/>
        <v>662124.46544215386</v>
      </c>
      <c r="AK350">
        <f t="shared" si="351"/>
        <v>316269.95109616383</v>
      </c>
      <c r="AL350">
        <f t="shared" si="352"/>
        <v>401905.66783758043</v>
      </c>
      <c r="AN350">
        <f t="shared" si="306"/>
        <v>558119.42140907748</v>
      </c>
      <c r="AO350">
        <f t="shared" si="353"/>
        <v>1074471.0592119489</v>
      </c>
      <c r="AP350">
        <f t="shared" si="354"/>
        <v>1358747.8401946593</v>
      </c>
      <c r="AQ350">
        <f t="shared" si="355"/>
        <v>740705.21426997939</v>
      </c>
      <c r="AR350">
        <f t="shared" si="356"/>
        <v>764422.80165326165</v>
      </c>
      <c r="AS350">
        <f t="shared" si="357"/>
        <v>508364.49864644813</v>
      </c>
      <c r="AT350">
        <f t="shared" si="358"/>
        <v>242825.06313759595</v>
      </c>
      <c r="AU350">
        <f t="shared" si="359"/>
        <v>308574.26963823201</v>
      </c>
      <c r="AW350">
        <f t="shared" si="307"/>
        <v>428511.7295280777</v>
      </c>
      <c r="AX350">
        <f t="shared" si="360"/>
        <v>824955.07995108352</v>
      </c>
      <c r="AY350">
        <f t="shared" si="361"/>
        <v>1043216.4957176741</v>
      </c>
      <c r="AZ350">
        <f t="shared" si="362"/>
        <v>568697.05704910983</v>
      </c>
      <c r="BA350">
        <f t="shared" si="363"/>
        <v>586906.89530233631</v>
      </c>
      <c r="BB350">
        <f t="shared" si="364"/>
        <v>390311.00189218571</v>
      </c>
      <c r="BC350">
        <f t="shared" si="365"/>
        <v>186435.70495209354</v>
      </c>
      <c r="BD350">
        <f t="shared" si="366"/>
        <v>236916.4893719494</v>
      </c>
      <c r="BF350">
        <f t="shared" si="308"/>
        <v>329001.81448542851</v>
      </c>
      <c r="BG350">
        <f t="shared" si="367"/>
        <v>633382.23780195089</v>
      </c>
      <c r="BH350">
        <f t="shared" si="368"/>
        <v>800958.5183822976</v>
      </c>
      <c r="BI350">
        <f t="shared" si="369"/>
        <v>436633.00388005085</v>
      </c>
      <c r="BJ350">
        <f t="shared" si="370"/>
        <v>450614.11434672482</v>
      </c>
      <c r="BK350">
        <f t="shared" si="371"/>
        <v>299672.14194482111</v>
      </c>
      <c r="BL350">
        <f t="shared" si="372"/>
        <v>143141.20474989165</v>
      </c>
      <c r="BM350">
        <f t="shared" si="373"/>
        <v>181899.23288851714</v>
      </c>
    </row>
    <row r="351" spans="1:65" hidden="1" x14ac:dyDescent="0.4">
      <c r="A351" s="9">
        <v>58</v>
      </c>
      <c r="B351" s="16">
        <f t="shared" ref="B351:I351" si="454">V351+AE351+AN351+AW351+BF351+B221</f>
        <v>3460309.8051873376</v>
      </c>
      <c r="C351" s="16">
        <f t="shared" si="454"/>
        <v>6650260.0115185948</v>
      </c>
      <c r="D351" s="16">
        <f t="shared" si="454"/>
        <v>8417640.2510196343</v>
      </c>
      <c r="E351" s="16">
        <f t="shared" si="454"/>
        <v>4639674.9469224317</v>
      </c>
      <c r="F351" s="16">
        <f t="shared" si="454"/>
        <v>4861191.2018073816</v>
      </c>
      <c r="G351" s="16">
        <f t="shared" si="454"/>
        <v>3278010.8368056575</v>
      </c>
      <c r="H351" s="16">
        <f t="shared" si="454"/>
        <v>1622267.0369554807</v>
      </c>
      <c r="I351" s="16">
        <f t="shared" si="454"/>
        <v>2095858.329853988</v>
      </c>
      <c r="J351" s="16">
        <f t="shared" si="295"/>
        <v>35025212.420070507</v>
      </c>
      <c r="L351" s="9">
        <v>58</v>
      </c>
      <c r="M351" s="9">
        <f t="shared" ref="M351:T351" si="455">M156</f>
        <v>713960.83588077221</v>
      </c>
      <c r="N351" s="9">
        <f t="shared" si="455"/>
        <v>1371993.8998612154</v>
      </c>
      <c r="O351" s="9">
        <f t="shared" si="455"/>
        <v>1736784.0517156131</v>
      </c>
      <c r="P351" s="9">
        <f t="shared" si="455"/>
        <v>957826.07551824115</v>
      </c>
      <c r="Q351" s="9">
        <f t="shared" si="455"/>
        <v>1004180.6252013969</v>
      </c>
      <c r="R351" s="9">
        <f t="shared" si="455"/>
        <v>675667.94701207837</v>
      </c>
      <c r="S351" s="9">
        <f t="shared" si="455"/>
        <v>333047.36239745287</v>
      </c>
      <c r="T351" s="9">
        <f t="shared" si="455"/>
        <v>427268.02316647483</v>
      </c>
      <c r="V351">
        <f t="shared" si="304"/>
        <v>1089978.9002128027</v>
      </c>
      <c r="W351">
        <f t="shared" si="339"/>
        <v>2098387.4391497355</v>
      </c>
      <c r="X351">
        <f t="shared" si="340"/>
        <v>2653565.5626941212</v>
      </c>
      <c r="Y351">
        <f t="shared" si="341"/>
        <v>1446559.6857274133</v>
      </c>
      <c r="Z351">
        <f t="shared" si="342"/>
        <v>1492878.9299967913</v>
      </c>
      <c r="AA351">
        <f t="shared" si="343"/>
        <v>992810.06158671586</v>
      </c>
      <c r="AB351">
        <f t="shared" si="344"/>
        <v>474225.02265662339</v>
      </c>
      <c r="AC351">
        <f t="shared" si="345"/>
        <v>602629.88556301617</v>
      </c>
      <c r="AE351">
        <f t="shared" si="305"/>
        <v>836861.65677606664</v>
      </c>
      <c r="AF351">
        <f t="shared" si="346"/>
        <v>1611095.3969311602</v>
      </c>
      <c r="AG351">
        <f t="shared" si="347"/>
        <v>2037348.8631078678</v>
      </c>
      <c r="AH351">
        <f t="shared" si="348"/>
        <v>1110636.4857034963</v>
      </c>
      <c r="AI351">
        <f t="shared" si="349"/>
        <v>1146199.3754918394</v>
      </c>
      <c r="AJ351">
        <f t="shared" si="350"/>
        <v>762257.57474864635</v>
      </c>
      <c r="AK351">
        <f t="shared" si="351"/>
        <v>364099.46840953361</v>
      </c>
      <c r="AL351">
        <f t="shared" si="352"/>
        <v>462685.87800789194</v>
      </c>
      <c r="AN351">
        <f t="shared" si="306"/>
        <v>642523.84375995933</v>
      </c>
      <c r="AO351">
        <f t="shared" si="353"/>
        <v>1236963.3603337421</v>
      </c>
      <c r="AP351">
        <f t="shared" si="354"/>
        <v>1564231.3302380564</v>
      </c>
      <c r="AQ351">
        <f t="shared" si="355"/>
        <v>852722.09335457277</v>
      </c>
      <c r="AR351">
        <f t="shared" si="356"/>
        <v>880026.49242340494</v>
      </c>
      <c r="AS351">
        <f t="shared" si="357"/>
        <v>585244.482044301</v>
      </c>
      <c r="AT351">
        <f t="shared" si="358"/>
        <v>279547.50711687992</v>
      </c>
      <c r="AU351">
        <f t="shared" si="359"/>
        <v>355239.96873790619</v>
      </c>
      <c r="AW351">
        <f t="shared" si="307"/>
        <v>493315.57546857756</v>
      </c>
      <c r="AX351">
        <f t="shared" si="360"/>
        <v>949713.0695815162</v>
      </c>
      <c r="AY351">
        <f t="shared" si="361"/>
        <v>1200982.1679561667</v>
      </c>
      <c r="AZ351">
        <f t="shared" si="362"/>
        <v>654701.13565954461</v>
      </c>
      <c r="BA351">
        <f t="shared" si="363"/>
        <v>675664.84847779898</v>
      </c>
      <c r="BB351">
        <f t="shared" si="364"/>
        <v>449337.75026931684</v>
      </c>
      <c r="BC351">
        <f t="shared" si="365"/>
        <v>214630.38404484477</v>
      </c>
      <c r="BD351">
        <f t="shared" si="366"/>
        <v>272745.37950509076</v>
      </c>
      <c r="BF351">
        <f t="shared" si="308"/>
        <v>378756.77200675308</v>
      </c>
      <c r="BG351">
        <f t="shared" si="367"/>
        <v>729168.65887651721</v>
      </c>
      <c r="BH351">
        <f t="shared" si="368"/>
        <v>922087.50704998581</v>
      </c>
      <c r="BI351">
        <f t="shared" si="369"/>
        <v>502665.03046458034</v>
      </c>
      <c r="BJ351">
        <f t="shared" si="370"/>
        <v>518760.50482453062</v>
      </c>
      <c r="BK351">
        <f t="shared" si="371"/>
        <v>344991.57191850344</v>
      </c>
      <c r="BL351">
        <f t="shared" si="372"/>
        <v>164788.4548509926</v>
      </c>
      <c r="BM351">
        <f t="shared" si="373"/>
        <v>209407.8611302333</v>
      </c>
    </row>
    <row r="352" spans="1:65" hidden="1" x14ac:dyDescent="0.4">
      <c r="A352" s="9">
        <v>59</v>
      </c>
      <c r="B352" s="16">
        <f t="shared" ref="B352:I352" si="456">V352+AE352+AN352+AW352+BF352+B222</f>
        <v>3983612.594982015</v>
      </c>
      <c r="C352" s="16">
        <f t="shared" si="456"/>
        <v>7655979.0981941707</v>
      </c>
      <c r="D352" s="16">
        <f t="shared" si="456"/>
        <v>9690640.3217771519</v>
      </c>
      <c r="E352" s="16">
        <f t="shared" si="456"/>
        <v>5341333.1741209878</v>
      </c>
      <c r="F352" s="16">
        <f t="shared" si="456"/>
        <v>5596349.3410639288</v>
      </c>
      <c r="G352" s="16">
        <f t="shared" si="456"/>
        <v>3773744.5463320496</v>
      </c>
      <c r="H352" s="16">
        <f t="shared" si="456"/>
        <v>1867602.5456828843</v>
      </c>
      <c r="I352" s="16">
        <f t="shared" si="456"/>
        <v>2412815.0710917921</v>
      </c>
      <c r="J352" s="16">
        <f t="shared" si="295"/>
        <v>40322076.693244979</v>
      </c>
      <c r="L352" s="9">
        <v>59</v>
      </c>
      <c r="M352" s="9">
        <f t="shared" ref="M352:T352" si="457">M157</f>
        <v>821933.16155531688</v>
      </c>
      <c r="N352" s="9">
        <f t="shared" si="457"/>
        <v>1579480.5920360815</v>
      </c>
      <c r="O352" s="9">
        <f t="shared" si="457"/>
        <v>1999437.9730989272</v>
      </c>
      <c r="P352" s="9">
        <f t="shared" si="457"/>
        <v>1102678.1511056155</v>
      </c>
      <c r="Q352" s="9">
        <f t="shared" si="457"/>
        <v>1156042.901185425</v>
      </c>
      <c r="R352" s="9">
        <f t="shared" si="457"/>
        <v>777849.23757634405</v>
      </c>
      <c r="S352" s="9">
        <f t="shared" si="457"/>
        <v>383414.12829080084</v>
      </c>
      <c r="T352" s="9">
        <f t="shared" si="457"/>
        <v>491883.78334432514</v>
      </c>
      <c r="V352">
        <f t="shared" si="304"/>
        <v>1254816.4527474237</v>
      </c>
      <c r="W352">
        <f t="shared" si="339"/>
        <v>2415726.6552311685</v>
      </c>
      <c r="X352">
        <f t="shared" si="340"/>
        <v>3054864.3885330949</v>
      </c>
      <c r="Y352">
        <f t="shared" si="341"/>
        <v>1665322.9646716241</v>
      </c>
      <c r="Z352">
        <f t="shared" si="342"/>
        <v>1718647.0700985226</v>
      </c>
      <c r="AA352">
        <f t="shared" si="343"/>
        <v>1142952.7667819725</v>
      </c>
      <c r="AB352">
        <f t="shared" si="344"/>
        <v>545942.09173945757</v>
      </c>
      <c r="AC352">
        <f t="shared" si="345"/>
        <v>693765.62718244793</v>
      </c>
      <c r="AE352">
        <f t="shared" si="305"/>
        <v>963420.27849443455</v>
      </c>
      <c r="AF352">
        <f t="shared" si="346"/>
        <v>1854741.4180404479</v>
      </c>
      <c r="AG352">
        <f t="shared" si="347"/>
        <v>2345457.2129009943</v>
      </c>
      <c r="AH352">
        <f t="shared" si="348"/>
        <v>1278598.0857154548</v>
      </c>
      <c r="AI352">
        <f t="shared" si="349"/>
        <v>1319539.1527443153</v>
      </c>
      <c r="AJ352">
        <f t="shared" si="350"/>
        <v>877533.81816768111</v>
      </c>
      <c r="AK352">
        <f t="shared" si="351"/>
        <v>419162.24553307844</v>
      </c>
      <c r="AL352">
        <f t="shared" si="352"/>
        <v>532657.881785454</v>
      </c>
      <c r="AN352">
        <f t="shared" si="306"/>
        <v>739692.75026801287</v>
      </c>
      <c r="AO352">
        <f t="shared" si="353"/>
        <v>1424029.3786324512</v>
      </c>
      <c r="AP352">
        <f t="shared" si="354"/>
        <v>1800790.096672962</v>
      </c>
      <c r="AQ352">
        <f t="shared" si="355"/>
        <v>981679.28952903452</v>
      </c>
      <c r="AR352">
        <f t="shared" si="356"/>
        <v>1013112.9339576222</v>
      </c>
      <c r="AS352">
        <f t="shared" si="357"/>
        <v>673751.02839647373</v>
      </c>
      <c r="AT352">
        <f t="shared" si="358"/>
        <v>321823.48776320677</v>
      </c>
      <c r="AU352">
        <f t="shared" si="359"/>
        <v>408962.92337289901</v>
      </c>
      <c r="AW352">
        <f t="shared" si="307"/>
        <v>567919.7096142685</v>
      </c>
      <c r="AX352">
        <f t="shared" si="360"/>
        <v>1093338.2149576293</v>
      </c>
      <c r="AY352">
        <f t="shared" si="361"/>
        <v>1382606.7490971116</v>
      </c>
      <c r="AZ352">
        <f t="shared" si="362"/>
        <v>753711.61450705864</v>
      </c>
      <c r="BA352">
        <f t="shared" si="363"/>
        <v>777845.67045060196</v>
      </c>
      <c r="BB352">
        <f t="shared" si="364"/>
        <v>517291.11615680892</v>
      </c>
      <c r="BC352">
        <f t="shared" si="365"/>
        <v>247088.94558086235</v>
      </c>
      <c r="BD352">
        <f t="shared" si="366"/>
        <v>313992.67412149848</v>
      </c>
      <c r="BF352">
        <f t="shared" si="308"/>
        <v>436036.17373766529</v>
      </c>
      <c r="BG352">
        <f t="shared" si="367"/>
        <v>839440.8642290167</v>
      </c>
      <c r="BH352">
        <f t="shared" si="368"/>
        <v>1061534.8375030763</v>
      </c>
      <c r="BI352">
        <f t="shared" si="369"/>
        <v>578683.08306206251</v>
      </c>
      <c r="BJ352">
        <f t="shared" si="370"/>
        <v>597212.67665116477</v>
      </c>
      <c r="BK352">
        <f t="shared" si="371"/>
        <v>397164.66109391022</v>
      </c>
      <c r="BL352">
        <f t="shared" si="372"/>
        <v>189709.41944791868</v>
      </c>
      <c r="BM352">
        <f t="shared" si="373"/>
        <v>241076.62031766208</v>
      </c>
    </row>
    <row r="353" spans="1:65" hidden="1" x14ac:dyDescent="0.4">
      <c r="A353" s="9">
        <v>60</v>
      </c>
      <c r="B353" s="16">
        <f t="shared" ref="B353:H353" si="458">V353+AE353+AN353+AW353+BF353+B223</f>
        <v>4586054.4865404367</v>
      </c>
      <c r="C353" s="16">
        <f t="shared" si="458"/>
        <v>8813793.122443825</v>
      </c>
      <c r="D353" s="16">
        <f t="shared" si="458"/>
        <v>11156156.243987458</v>
      </c>
      <c r="E353" s="16">
        <f t="shared" si="458"/>
        <v>6149103.2029925231</v>
      </c>
      <c r="F353" s="16">
        <f t="shared" si="458"/>
        <v>6442685.4750294723</v>
      </c>
      <c r="G353" s="16">
        <f t="shared" si="458"/>
        <v>4344448.0845173812</v>
      </c>
      <c r="H353" s="16">
        <f t="shared" si="458"/>
        <v>2150040.1531635043</v>
      </c>
      <c r="I353" s="16">
        <f>AC353+AL353+AU353+BD353+BM353+I223</f>
        <v>2777705.1924871504</v>
      </c>
      <c r="J353" s="16">
        <f t="shared" si="295"/>
        <v>46419985.961161755</v>
      </c>
      <c r="L353" s="9">
        <v>60</v>
      </c>
      <c r="M353" s="9">
        <f t="shared" ref="M353:T353" si="459">M158</f>
        <v>946234.14634627954</v>
      </c>
      <c r="N353" s="9">
        <f t="shared" si="459"/>
        <v>1818345.5049406625</v>
      </c>
      <c r="O353" s="9">
        <f t="shared" si="459"/>
        <v>2301813.0574845648</v>
      </c>
      <c r="P353" s="9">
        <f t="shared" si="459"/>
        <v>1269436.2118590523</v>
      </c>
      <c r="Q353" s="9">
        <f t="shared" si="459"/>
        <v>1330871.3152209851</v>
      </c>
      <c r="R353" s="9">
        <f t="shared" si="459"/>
        <v>895483.40878642234</v>
      </c>
      <c r="S353" s="9">
        <f t="shared" si="459"/>
        <v>441397.86219822947</v>
      </c>
      <c r="T353" s="9">
        <f t="shared" si="459"/>
        <v>566271.38750998245</v>
      </c>
      <c r="V353">
        <f t="shared" si="304"/>
        <v>1444582.3949236234</v>
      </c>
      <c r="W353">
        <f t="shared" si="339"/>
        <v>2781057.0936123235</v>
      </c>
      <c r="X353">
        <f t="shared" si="340"/>
        <v>3516851.6518027382</v>
      </c>
      <c r="Y353">
        <f t="shared" si="341"/>
        <v>1917169.8230122547</v>
      </c>
      <c r="Z353">
        <f t="shared" si="342"/>
        <v>1978558.1350287965</v>
      </c>
      <c r="AA353">
        <f t="shared" si="343"/>
        <v>1315801.5592698189</v>
      </c>
      <c r="AB353">
        <f t="shared" si="344"/>
        <v>628504.9360389153</v>
      </c>
      <c r="AC353">
        <f t="shared" si="345"/>
        <v>798683.8306403996</v>
      </c>
      <c r="AE353">
        <f t="shared" si="305"/>
        <v>1109118.3656209293</v>
      </c>
      <c r="AF353">
        <f t="shared" si="346"/>
        <v>2135234.0366358082</v>
      </c>
      <c r="AG353">
        <f t="shared" si="347"/>
        <v>2700160.8007170446</v>
      </c>
      <c r="AH353">
        <f t="shared" si="348"/>
        <v>1471960.5251935394</v>
      </c>
      <c r="AI353">
        <f t="shared" si="349"/>
        <v>1519093.1114214188</v>
      </c>
      <c r="AJ353">
        <f t="shared" si="350"/>
        <v>1010243.2924748267</v>
      </c>
      <c r="AK353">
        <f t="shared" si="351"/>
        <v>482552.168636268</v>
      </c>
      <c r="AL353">
        <f t="shared" si="352"/>
        <v>613211.75448395091</v>
      </c>
      <c r="AN353">
        <f t="shared" si="306"/>
        <v>851556.51438122382</v>
      </c>
      <c r="AO353">
        <f t="shared" si="353"/>
        <v>1639385.3983364492</v>
      </c>
      <c r="AP353">
        <f t="shared" si="354"/>
        <v>2073123.6547869781</v>
      </c>
      <c r="AQ353">
        <f t="shared" si="355"/>
        <v>1130138.6876222447</v>
      </c>
      <c r="AR353">
        <f t="shared" si="356"/>
        <v>1166326.0433509685</v>
      </c>
      <c r="AS353">
        <f t="shared" si="357"/>
        <v>775642.4232820773</v>
      </c>
      <c r="AT353">
        <f t="shared" si="358"/>
        <v>370492.86664814258</v>
      </c>
      <c r="AU353">
        <f t="shared" si="359"/>
        <v>470810.40257917659</v>
      </c>
      <c r="AW353">
        <f t="shared" si="307"/>
        <v>653806.22994114063</v>
      </c>
      <c r="AX353">
        <f t="shared" si="360"/>
        <v>1258683.7967950404</v>
      </c>
      <c r="AY353">
        <f t="shared" si="361"/>
        <v>1591698.4228850366</v>
      </c>
      <c r="AZ353">
        <f t="shared" si="362"/>
        <v>867695.45201804652</v>
      </c>
      <c r="BA353">
        <f t="shared" si="363"/>
        <v>895479.30220411194</v>
      </c>
      <c r="BB353">
        <f t="shared" si="364"/>
        <v>595521.07227664138</v>
      </c>
      <c r="BC353">
        <f t="shared" si="365"/>
        <v>284456.21667203453</v>
      </c>
      <c r="BD353">
        <f t="shared" si="366"/>
        <v>361477.79874719871</v>
      </c>
      <c r="BF353">
        <f t="shared" si="308"/>
        <v>501977.9416759669</v>
      </c>
      <c r="BG353">
        <f t="shared" si="367"/>
        <v>966389.53959332302</v>
      </c>
      <c r="BH353">
        <f t="shared" si="368"/>
        <v>1222070.7933000941</v>
      </c>
      <c r="BI353">
        <f t="shared" si="369"/>
        <v>666197.34878456057</v>
      </c>
      <c r="BJ353">
        <f t="shared" si="370"/>
        <v>687529.17355088331</v>
      </c>
      <c r="BK353">
        <f t="shared" si="371"/>
        <v>457227.88862535963</v>
      </c>
      <c r="BL353">
        <f t="shared" si="372"/>
        <v>218399.18251439056</v>
      </c>
      <c r="BM353">
        <f t="shared" si="373"/>
        <v>277534.64721958025</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千葉県健康福祉政策課</cp:lastModifiedBy>
  <dcterms:created xsi:type="dcterms:W3CDTF">2021-09-26T06:42:21Z</dcterms:created>
  <dcterms:modified xsi:type="dcterms:W3CDTF">2022-01-24T12:01:45Z</dcterms:modified>
</cp:coreProperties>
</file>