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Dstfs02\14100_環境政策課$\02_室班フォルダ\政策室\14 環境白書\R5(2023)\★環境白書_最終データ\02_R5資料編（Word・Excel）\02_表Excel\"/>
    </mc:Choice>
  </mc:AlternateContent>
  <xr:revisionPtr revIDLastSave="0" documentId="13_ncr:1_{8D87B9A3-F4AD-450E-9E9C-015564523F60}" xr6:coauthVersionLast="47" xr6:coauthVersionMax="47" xr10:uidLastSave="{00000000-0000-0000-0000-000000000000}"/>
  <bookViews>
    <workbookView xWindow="-108" yWindow="-108" windowWidth="23256" windowHeight="12456" tabRatio="936" xr2:uid="{00000000-000D-0000-FFFF-FFFF00000000}"/>
  </bookViews>
  <sheets>
    <sheet name="9.1.1" sheetId="673" r:id="rId1"/>
    <sheet name="9.1.2" sheetId="674" r:id="rId2"/>
    <sheet name="9.2" sheetId="675" r:id="rId3"/>
    <sheet name="9.3" sheetId="676" r:id="rId4"/>
    <sheet name="9.4.1" sheetId="677" r:id="rId5"/>
    <sheet name="9.4.2" sheetId="678" r:id="rId6"/>
    <sheet name="9.5.1" sheetId="679" r:id="rId7"/>
    <sheet name="9.5.2" sheetId="680" r:id="rId8"/>
    <sheet name="9.6.1" sheetId="681" r:id="rId9"/>
    <sheet name="9.6.2" sheetId="682" r:id="rId10"/>
    <sheet name="9.7" sheetId="690" r:id="rId11"/>
    <sheet name="9.6.3" sheetId="683" r:id="rId12"/>
    <sheet name="9.8.1" sheetId="685" r:id="rId13"/>
    <sheet name="9.8.2" sheetId="686" r:id="rId14"/>
    <sheet name="9.8.3" sheetId="694" r:id="rId15"/>
    <sheet name="9.8.5" sheetId="689" r:id="rId16"/>
    <sheet name="9-8-6 " sheetId="695" r:id="rId17"/>
    <sheet name="9-8-7" sheetId="696" r:id="rId18"/>
    <sheet name="9.9.1" sheetId="669" r:id="rId19"/>
    <sheet name="9.9.2" sheetId="688" r:id="rId20"/>
    <sheet name="9.9.3" sheetId="697" r:id="rId21"/>
    <sheet name="9.9.4" sheetId="698" r:id="rId22"/>
    <sheet name="9.10" sheetId="699" r:id="rId23"/>
  </sheets>
  <definedNames>
    <definedName name="_xlnm._FilterDatabase" localSheetId="22" hidden="1">'9.10'!$A$2:$K$98</definedName>
    <definedName name="_xlnm._FilterDatabase" localSheetId="20" hidden="1">'9.9.3'!$A$4:$U$242</definedName>
    <definedName name="_xlnm._FilterDatabase" localSheetId="21" hidden="1">'9.9.4'!$A$4:$L$69</definedName>
    <definedName name="_xlnm.Print_Area" localSheetId="22">'9.10'!$A$1:$K$98</definedName>
    <definedName name="_xlnm.Print_Area" localSheetId="14">'9.8.3'!$A$1:$P$124</definedName>
    <definedName name="_xlnm.Print_Area" localSheetId="20">'9.9.3'!$A$1:$U$245</definedName>
    <definedName name="_xlnm.Print_Area" localSheetId="21">'9.9.4'!$A$1:$L$69</definedName>
    <definedName name="_xlnm.Print_Titles" localSheetId="22">'9.10'!$2:$4</definedName>
    <definedName name="_xlnm.Print_Titles" localSheetId="20">'9.9.3'!$2:$4</definedName>
    <definedName name="_xlnm.Print_Titles" localSheetId="21">'9.9.4'!$2:$4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696" l="1"/>
  <c r="E26" i="696"/>
  <c r="J20" i="696"/>
  <c r="J19" i="696"/>
  <c r="J18" i="696"/>
  <c r="J17" i="696"/>
  <c r="J16" i="696"/>
  <c r="J15" i="696"/>
  <c r="J14" i="696"/>
  <c r="J13" i="696"/>
  <c r="J12" i="696"/>
  <c r="J11" i="696"/>
  <c r="J6" i="696"/>
  <c r="J5" i="696"/>
  <c r="E15" i="695"/>
  <c r="E14" i="695"/>
  <c r="E18" i="695" s="1"/>
  <c r="J11" i="695"/>
  <c r="J10" i="695"/>
  <c r="J9" i="695"/>
  <c r="J8" i="695"/>
  <c r="F107" i="694"/>
  <c r="F106" i="694"/>
  <c r="F105" i="694"/>
  <c r="F109" i="694" s="1"/>
  <c r="K102" i="694"/>
  <c r="H102" i="694"/>
  <c r="K101" i="694"/>
  <c r="H101" i="694"/>
  <c r="K100" i="694"/>
  <c r="H100" i="694"/>
  <c r="K99" i="694"/>
  <c r="H99" i="694"/>
  <c r="K98" i="694"/>
  <c r="H98" i="694"/>
  <c r="K97" i="694"/>
  <c r="H97" i="694"/>
  <c r="K96" i="694"/>
  <c r="H96" i="694"/>
  <c r="K95" i="694"/>
  <c r="H95" i="694"/>
  <c r="K94" i="694"/>
  <c r="H94" i="694"/>
  <c r="K93" i="694"/>
  <c r="H93" i="694"/>
  <c r="K92" i="694"/>
  <c r="H92" i="694"/>
  <c r="K91" i="694"/>
  <c r="H91" i="694"/>
  <c r="K90" i="694"/>
  <c r="H90" i="694"/>
  <c r="K89" i="694"/>
  <c r="H89" i="694"/>
  <c r="K88" i="694"/>
  <c r="H88" i="694"/>
  <c r="K87" i="694"/>
  <c r="H87" i="694"/>
  <c r="K86" i="694"/>
  <c r="H86" i="694"/>
  <c r="K85" i="694"/>
  <c r="H85" i="694"/>
  <c r="K84" i="694"/>
  <c r="H84" i="694"/>
  <c r="K83" i="694"/>
  <c r="H83" i="694"/>
  <c r="K82" i="694"/>
  <c r="H82" i="694"/>
  <c r="K81" i="694"/>
  <c r="H81" i="694"/>
  <c r="K80" i="694"/>
  <c r="H80" i="694"/>
  <c r="K79" i="694"/>
  <c r="H79" i="694"/>
  <c r="K78" i="694"/>
  <c r="H78" i="694"/>
  <c r="K77" i="694"/>
  <c r="H77" i="694"/>
  <c r="K76" i="694"/>
  <c r="H76" i="694"/>
  <c r="K75" i="694"/>
  <c r="H75" i="694"/>
  <c r="K74" i="694"/>
  <c r="H74" i="694"/>
  <c r="K73" i="694"/>
  <c r="H73" i="694"/>
  <c r="K72" i="694"/>
  <c r="K71" i="694"/>
  <c r="H71" i="694"/>
  <c r="K70" i="694"/>
  <c r="H70" i="694"/>
  <c r="K69" i="694"/>
  <c r="H69" i="694"/>
  <c r="K68" i="694"/>
  <c r="H68" i="694"/>
  <c r="K67" i="694"/>
  <c r="H67" i="694"/>
  <c r="K66" i="694"/>
  <c r="K65" i="694"/>
  <c r="K60" i="694"/>
  <c r="H60" i="694"/>
  <c r="H59" i="694"/>
  <c r="K58" i="694"/>
  <c r="H58" i="694"/>
  <c r="K57" i="694"/>
  <c r="H57" i="694"/>
  <c r="K56" i="694"/>
  <c r="H56" i="694"/>
  <c r="K55" i="694"/>
  <c r="H55" i="694"/>
  <c r="K54" i="694"/>
  <c r="H54" i="694"/>
  <c r="K53" i="694"/>
  <c r="H53" i="694"/>
  <c r="K52" i="694"/>
  <c r="H52" i="694"/>
  <c r="K51" i="694"/>
  <c r="H51" i="694"/>
  <c r="K50" i="694"/>
  <c r="H50" i="694"/>
  <c r="K49" i="694"/>
  <c r="H49" i="694"/>
  <c r="K48" i="694"/>
  <c r="H48" i="694"/>
  <c r="K47" i="694"/>
  <c r="H47" i="694"/>
  <c r="K46" i="694"/>
  <c r="H46" i="694"/>
  <c r="K45" i="694"/>
  <c r="H45" i="694"/>
  <c r="K40" i="694"/>
  <c r="K39" i="694"/>
  <c r="H39" i="694"/>
  <c r="K38" i="694"/>
  <c r="H38" i="694"/>
  <c r="K37" i="694"/>
  <c r="H37" i="694"/>
  <c r="K36" i="694"/>
  <c r="H36" i="694"/>
  <c r="K35" i="694"/>
  <c r="H35" i="694"/>
  <c r="K34" i="694"/>
  <c r="H34" i="694"/>
  <c r="K33" i="694"/>
  <c r="H33" i="694"/>
  <c r="K32" i="694"/>
  <c r="H32" i="694"/>
  <c r="K31" i="694"/>
  <c r="H31" i="694"/>
  <c r="K30" i="694"/>
  <c r="H30" i="694"/>
  <c r="K29" i="694"/>
  <c r="H29" i="694"/>
  <c r="K28" i="694"/>
  <c r="H28" i="694"/>
  <c r="K27" i="694"/>
  <c r="H27" i="694"/>
  <c r="K26" i="694"/>
  <c r="H26" i="694"/>
  <c r="K25" i="694"/>
  <c r="H25" i="694"/>
  <c r="K24" i="694"/>
  <c r="H24" i="694"/>
  <c r="K23" i="694"/>
  <c r="H23" i="694"/>
  <c r="K22" i="694"/>
  <c r="H22" i="694"/>
  <c r="K21" i="694"/>
  <c r="H21" i="694"/>
  <c r="K20" i="694"/>
  <c r="H20" i="694"/>
  <c r="K19" i="694"/>
  <c r="H19" i="694"/>
  <c r="K18" i="694"/>
  <c r="H18" i="694"/>
  <c r="K17" i="694"/>
  <c r="H17" i="694"/>
  <c r="K16" i="694"/>
  <c r="H16" i="694"/>
  <c r="K15" i="694"/>
  <c r="H15" i="694"/>
  <c r="K14" i="694"/>
  <c r="H14" i="694"/>
  <c r="K13" i="694"/>
  <c r="H13" i="694"/>
  <c r="K12" i="694"/>
  <c r="H12" i="694"/>
  <c r="K11" i="694"/>
  <c r="H11" i="694"/>
  <c r="K10" i="694"/>
  <c r="H10" i="694"/>
  <c r="K9" i="694"/>
  <c r="K8" i="694"/>
  <c r="H8" i="694"/>
  <c r="K7" i="694"/>
  <c r="H7" i="694"/>
  <c r="K6" i="694"/>
  <c r="H6" i="694"/>
  <c r="K5" i="694"/>
  <c r="H5" i="694"/>
  <c r="G9" i="669"/>
  <c r="G8" i="669"/>
  <c r="E17" i="695" l="1"/>
  <c r="F108" i="694"/>
</calcChain>
</file>

<file path=xl/sharedStrings.xml><?xml version="1.0" encoding="utf-8"?>
<sst xmlns="http://schemas.openxmlformats.org/spreadsheetml/2006/main" count="3477" uniqueCount="1515">
  <si>
    <t>測定局名</t>
    <rPh sb="0" eb="3">
      <t>ソクテイキョク</t>
    </rPh>
    <rPh sb="3" eb="4">
      <t>メイ</t>
    </rPh>
    <phoneticPr fontId="4"/>
  </si>
  <si>
    <t>芝山町</t>
  </si>
  <si>
    <t>連番</t>
    <rPh sb="0" eb="2">
      <t>レンバン</t>
    </rPh>
    <phoneticPr fontId="3"/>
  </si>
  <si>
    <t>所在地</t>
    <rPh sb="0" eb="3">
      <t>ショザイチ</t>
    </rPh>
    <phoneticPr fontId="3"/>
  </si>
  <si>
    <t>Ⅰ類型</t>
    <rPh sb="1" eb="3">
      <t>ルイケイ</t>
    </rPh>
    <phoneticPr fontId="3"/>
  </si>
  <si>
    <t>栄町</t>
    <rPh sb="0" eb="2">
      <t>サカエマチ</t>
    </rPh>
    <phoneticPr fontId="3"/>
  </si>
  <si>
    <t>千葉県</t>
    <rPh sb="0" eb="3">
      <t>チバケン</t>
    </rPh>
    <phoneticPr fontId="3"/>
  </si>
  <si>
    <t>成田市</t>
    <rPh sb="0" eb="3">
      <t>ナリタシ</t>
    </rPh>
    <phoneticPr fontId="3"/>
  </si>
  <si>
    <t>竜台</t>
  </si>
  <si>
    <t>新川</t>
  </si>
  <si>
    <t>北羽鳥</t>
  </si>
  <si>
    <t>北羽鳥北部</t>
  </si>
  <si>
    <t>水掛</t>
  </si>
  <si>
    <t>磯部</t>
  </si>
  <si>
    <t>幡谷</t>
  </si>
  <si>
    <t>長沼</t>
  </si>
  <si>
    <t>荒海</t>
  </si>
  <si>
    <t>飯岡</t>
  </si>
  <si>
    <t>大生</t>
  </si>
  <si>
    <t>成毛</t>
  </si>
  <si>
    <t>芦田（成田市）</t>
  </si>
  <si>
    <t>西和泉</t>
  </si>
  <si>
    <t>野毛平工業団地</t>
  </si>
  <si>
    <t>赤荻</t>
  </si>
  <si>
    <t>下金山</t>
  </si>
  <si>
    <t>野毛平</t>
  </si>
  <si>
    <t>堀之内</t>
  </si>
  <si>
    <t>馬場</t>
  </si>
  <si>
    <t>多古町</t>
    <rPh sb="0" eb="3">
      <t>タコマチ</t>
    </rPh>
    <phoneticPr fontId="3"/>
  </si>
  <si>
    <t>遠山</t>
  </si>
  <si>
    <t>芝山町</t>
    <rPh sb="0" eb="3">
      <t>シバヤママチ</t>
    </rPh>
    <phoneticPr fontId="3"/>
  </si>
  <si>
    <t>本三里塚</t>
  </si>
  <si>
    <t>富里市</t>
    <rPh sb="0" eb="2">
      <t>トミサト</t>
    </rPh>
    <rPh sb="2" eb="3">
      <t>シ</t>
    </rPh>
    <phoneticPr fontId="3"/>
  </si>
  <si>
    <t>菱田</t>
  </si>
  <si>
    <t>御料牧場記念館</t>
  </si>
  <si>
    <t>成田市</t>
    <rPh sb="0" eb="2">
      <t>ナリタ</t>
    </rPh>
    <rPh sb="2" eb="3">
      <t>シ</t>
    </rPh>
    <phoneticPr fontId="3"/>
  </si>
  <si>
    <t>本城</t>
  </si>
  <si>
    <t>芝山東</t>
  </si>
  <si>
    <t>南三里塚</t>
  </si>
  <si>
    <t>大台</t>
  </si>
  <si>
    <t>上吹入</t>
  </si>
  <si>
    <t>Ⅰ類型</t>
  </si>
  <si>
    <t>竜ヶ塚</t>
  </si>
  <si>
    <t>小池</t>
  </si>
  <si>
    <t>芝山</t>
  </si>
  <si>
    <t>芝山町役場</t>
  </si>
  <si>
    <t>牛熊</t>
  </si>
  <si>
    <t>中台（千葉県）</t>
  </si>
  <si>
    <t>大総</t>
  </si>
  <si>
    <t>長倉</t>
  </si>
  <si>
    <t>八田</t>
  </si>
  <si>
    <t>蕪木</t>
  </si>
  <si>
    <t>高谷</t>
  </si>
  <si>
    <t>松尾</t>
  </si>
  <si>
    <t>蓮沼</t>
  </si>
  <si>
    <t>計</t>
    <rPh sb="0" eb="1">
      <t>ケイ</t>
    </rPh>
    <phoneticPr fontId="3"/>
  </si>
  <si>
    <t>年平均</t>
    <rPh sb="0" eb="3">
      <t>ネンヘイキン</t>
    </rPh>
    <phoneticPr fontId="3"/>
  </si>
  <si>
    <t>牧野西　</t>
    <rPh sb="2" eb="3">
      <t>ニシ</t>
    </rPh>
    <phoneticPr fontId="3"/>
  </si>
  <si>
    <t>高田西　</t>
    <rPh sb="2" eb="3">
      <t>ニシ</t>
    </rPh>
    <phoneticPr fontId="3"/>
  </si>
  <si>
    <t>横芝光町</t>
    <rPh sb="0" eb="2">
      <t>ヨコシバ</t>
    </rPh>
    <rPh sb="2" eb="4">
      <t>ヒカリチョウ</t>
    </rPh>
    <phoneticPr fontId="3"/>
  </si>
  <si>
    <t>山武市</t>
    <rPh sb="0" eb="2">
      <t>サンブ</t>
    </rPh>
    <rPh sb="2" eb="3">
      <t>シ</t>
    </rPh>
    <phoneticPr fontId="3"/>
  </si>
  <si>
    <t>新田(成田市）</t>
    <rPh sb="3" eb="6">
      <t>ナリタシ</t>
    </rPh>
    <phoneticPr fontId="3"/>
  </si>
  <si>
    <t>上横地</t>
    <rPh sb="0" eb="1">
      <t>ウエ</t>
    </rPh>
    <rPh sb="1" eb="3">
      <t>ヨコチ</t>
    </rPh>
    <phoneticPr fontId="3"/>
  </si>
  <si>
    <t>西大須賀</t>
    <rPh sb="1" eb="4">
      <t>オオスガ</t>
    </rPh>
    <phoneticPr fontId="3"/>
  </si>
  <si>
    <t>荒海橋本</t>
    <rPh sb="2" eb="4">
      <t>ハシモト</t>
    </rPh>
    <phoneticPr fontId="3"/>
  </si>
  <si>
    <t>三里塚小学校</t>
  </si>
  <si>
    <t>NAA</t>
  </si>
  <si>
    <t>芝山町</t>
    <rPh sb="2" eb="3">
      <t>マチ</t>
    </rPh>
    <phoneticPr fontId="3"/>
  </si>
  <si>
    <t>芝山千代田</t>
  </si>
  <si>
    <t>区分</t>
    <rPh sb="0" eb="2">
      <t>クブン</t>
    </rPh>
    <phoneticPr fontId="3"/>
  </si>
  <si>
    <t>Ａ北側コース
直下</t>
  </si>
  <si>
    <t>Ｂ北側コース
直下</t>
    <rPh sb="1" eb="3">
      <t>キタガワ</t>
    </rPh>
    <rPh sb="7" eb="9">
      <t>チョッカ</t>
    </rPh>
    <phoneticPr fontId="4"/>
  </si>
  <si>
    <t>四谷　</t>
  </si>
  <si>
    <t>高倉　</t>
  </si>
  <si>
    <t>土室（千葉県）　</t>
  </si>
  <si>
    <t>Ａ北側コース
西</t>
    <rPh sb="1" eb="3">
      <t>キタガワ</t>
    </rPh>
    <rPh sb="7" eb="8">
      <t>ニシ</t>
    </rPh>
    <phoneticPr fontId="4"/>
  </si>
  <si>
    <t>矢口　</t>
  </si>
  <si>
    <t>芦田（NAA）</t>
  </si>
  <si>
    <t>押畑　</t>
  </si>
  <si>
    <t>Ｂ北側コース
東</t>
    <rPh sb="1" eb="3">
      <t>キタガワ</t>
    </rPh>
    <rPh sb="7" eb="8">
      <t>ヒガシ</t>
    </rPh>
    <phoneticPr fontId="4"/>
  </si>
  <si>
    <t>猿山　</t>
  </si>
  <si>
    <t>滑川　</t>
  </si>
  <si>
    <t>内宿　</t>
  </si>
  <si>
    <t>土室（NAA）　</t>
  </si>
  <si>
    <t>大室（成田市）　</t>
  </si>
  <si>
    <t>北側谷間地区</t>
    <rPh sb="0" eb="2">
      <t>キタガワ</t>
    </rPh>
    <rPh sb="2" eb="4">
      <t>タニマ</t>
    </rPh>
    <rPh sb="4" eb="6">
      <t>チク</t>
    </rPh>
    <phoneticPr fontId="4"/>
  </si>
  <si>
    <t>空港
側方</t>
    <rPh sb="0" eb="2">
      <t>クウコウ</t>
    </rPh>
    <rPh sb="3" eb="4">
      <t>ガワ</t>
    </rPh>
    <rPh sb="4" eb="5">
      <t>ホウ</t>
    </rPh>
    <phoneticPr fontId="4"/>
  </si>
  <si>
    <t>大和　</t>
  </si>
  <si>
    <t>大室（NAA）　</t>
  </si>
  <si>
    <t>一鍬田</t>
  </si>
  <si>
    <t>梅ノ木　</t>
  </si>
  <si>
    <t>大里　</t>
  </si>
  <si>
    <t>Ａ南側コース
直下</t>
    <rPh sb="1" eb="3">
      <t>ミナミガワ</t>
    </rPh>
    <rPh sb="7" eb="9">
      <t>チョッカ</t>
    </rPh>
    <phoneticPr fontId="4"/>
  </si>
  <si>
    <t>Ｂ南側コース
直下</t>
    <rPh sb="1" eb="3">
      <t>ミナミガワ</t>
    </rPh>
    <rPh sb="7" eb="9">
      <t>チョッカ</t>
    </rPh>
    <phoneticPr fontId="4"/>
  </si>
  <si>
    <t>加茂　</t>
  </si>
  <si>
    <t>千田　</t>
  </si>
  <si>
    <t>牛尾　</t>
  </si>
  <si>
    <t>横芝　</t>
  </si>
  <si>
    <t>上堺　</t>
  </si>
  <si>
    <t>Ａ南側コース
西</t>
    <rPh sb="1" eb="3">
      <t>ミナミガワ</t>
    </rPh>
    <rPh sb="7" eb="8">
      <t>ニシ</t>
    </rPh>
    <phoneticPr fontId="4"/>
  </si>
  <si>
    <t>山室</t>
  </si>
  <si>
    <t>古和　</t>
  </si>
  <si>
    <t>木戸　</t>
  </si>
  <si>
    <t>Ｂ南側コース
東</t>
    <rPh sb="1" eb="3">
      <t>ミナミガワ</t>
    </rPh>
    <rPh sb="7" eb="8">
      <t>ヒガシ</t>
    </rPh>
    <phoneticPr fontId="4"/>
  </si>
  <si>
    <t>菱田東　</t>
  </si>
  <si>
    <t>間倉　</t>
  </si>
  <si>
    <t>喜多　</t>
  </si>
  <si>
    <t>船越　</t>
  </si>
  <si>
    <t>宝米　</t>
  </si>
  <si>
    <t>谷</t>
  </si>
  <si>
    <t>中台（NAA）</t>
  </si>
  <si>
    <t>南側谷間地区</t>
    <rPh sb="0" eb="2">
      <t>ミナミガワ</t>
    </rPh>
    <rPh sb="2" eb="4">
      <t>タニマ</t>
    </rPh>
    <rPh sb="4" eb="6">
      <t>チク</t>
    </rPh>
    <phoneticPr fontId="4"/>
  </si>
  <si>
    <t>環境基準達成局数</t>
    <rPh sb="0" eb="2">
      <t>カンキョウ</t>
    </rPh>
    <rPh sb="2" eb="4">
      <t>キジュン</t>
    </rPh>
    <rPh sb="4" eb="6">
      <t>タッセイ</t>
    </rPh>
    <rPh sb="6" eb="7">
      <t>キョク</t>
    </rPh>
    <rPh sb="7" eb="8">
      <t>スウ</t>
    </rPh>
    <phoneticPr fontId="3"/>
  </si>
  <si>
    <t>環境基準達成率</t>
    <rPh sb="0" eb="2">
      <t>カンキョウ</t>
    </rPh>
    <rPh sb="2" eb="4">
      <t>キジュン</t>
    </rPh>
    <rPh sb="4" eb="6">
      <t>タッセイ</t>
    </rPh>
    <rPh sb="6" eb="7">
      <t>リツ</t>
    </rPh>
    <phoneticPr fontId="3"/>
  </si>
  <si>
    <t>非達成局数</t>
    <rPh sb="0" eb="1">
      <t>ヒ</t>
    </rPh>
    <rPh sb="1" eb="3">
      <t>タッセイ</t>
    </rPh>
    <rPh sb="3" eb="5">
      <t>キョクスウ</t>
    </rPh>
    <phoneticPr fontId="3"/>
  </si>
  <si>
    <t>局
№</t>
    <rPh sb="0" eb="1">
      <t>キョク</t>
    </rPh>
    <phoneticPr fontId="3"/>
  </si>
  <si>
    <t>第１種</t>
    <rPh sb="0" eb="1">
      <t>ダイ</t>
    </rPh>
    <rPh sb="2" eb="3">
      <t>シュ</t>
    </rPh>
    <phoneticPr fontId="4"/>
  </si>
  <si>
    <t>第２種</t>
    <rPh sb="0" eb="1">
      <t>ダイ</t>
    </rPh>
    <rPh sb="2" eb="3">
      <t>シュ</t>
    </rPh>
    <phoneticPr fontId="4"/>
  </si>
  <si>
    <t>無指定</t>
    <rPh sb="0" eb="3">
      <t>ムシテイ</t>
    </rPh>
    <phoneticPr fontId="4"/>
  </si>
  <si>
    <t>第３種</t>
    <rPh sb="0" eb="1">
      <t>ダイ</t>
    </rPh>
    <rPh sb="2" eb="3">
      <t>シュ</t>
    </rPh>
    <phoneticPr fontId="4"/>
  </si>
  <si>
    <t>発生回数</t>
    <rPh sb="0" eb="2">
      <t>ハッセイ</t>
    </rPh>
    <rPh sb="2" eb="4">
      <t>カイスウ</t>
    </rPh>
    <phoneticPr fontId="3"/>
  </si>
  <si>
    <t>久住</t>
    <rPh sb="0" eb="2">
      <t>クズミ</t>
    </rPh>
    <phoneticPr fontId="4"/>
  </si>
  <si>
    <t>日
最大</t>
    <rPh sb="0" eb="1">
      <t>ニチ</t>
    </rPh>
    <rPh sb="2" eb="4">
      <t>サイダイ</t>
    </rPh>
    <phoneticPr fontId="3"/>
  </si>
  <si>
    <t>測定
機関</t>
    <rPh sb="0" eb="2">
      <t>ソクテイ</t>
    </rPh>
    <rPh sb="3" eb="5">
      <t>キカン</t>
    </rPh>
    <phoneticPr fontId="3"/>
  </si>
  <si>
    <t>年最大</t>
    <rPh sb="0" eb="1">
      <t>ネン</t>
    </rPh>
    <rPh sb="1" eb="3">
      <t>サイダイ</t>
    </rPh>
    <phoneticPr fontId="3"/>
  </si>
  <si>
    <t>騒音レベル（dB）</t>
    <rPh sb="0" eb="2">
      <t>ソウオン</t>
    </rPh>
    <phoneticPr fontId="3"/>
  </si>
  <si>
    <t xml:space="preserve">※2 </t>
    <phoneticPr fontId="4"/>
  </si>
  <si>
    <t xml:space="preserve">※3 </t>
    <phoneticPr fontId="4"/>
  </si>
  <si>
    <t xml:space="preserve">※4 </t>
    <phoneticPr fontId="4"/>
  </si>
  <si>
    <t xml:space="preserve">※1 </t>
    <phoneticPr fontId="4"/>
  </si>
  <si>
    <t>騒音区域は「公共用飛行場周辺における航空機騒音による障害の防止等に関する法律」に基づき空港設置者による対策が講じられる区域。</t>
    <rPh sb="0" eb="2">
      <t>ソウオン</t>
    </rPh>
    <rPh sb="2" eb="4">
      <t>クイキ</t>
    </rPh>
    <rPh sb="6" eb="9">
      <t>コウキョウヨウ</t>
    </rPh>
    <rPh sb="9" eb="12">
      <t>ヒコウジョウ</t>
    </rPh>
    <rPh sb="12" eb="14">
      <t>シュウヘン</t>
    </rPh>
    <rPh sb="18" eb="21">
      <t>コウクウキ</t>
    </rPh>
    <rPh sb="21" eb="23">
      <t>ソウオン</t>
    </rPh>
    <rPh sb="26" eb="28">
      <t>ショウガイ</t>
    </rPh>
    <rPh sb="29" eb="31">
      <t>ボウシ</t>
    </rPh>
    <rPh sb="31" eb="32">
      <t>トウ</t>
    </rPh>
    <rPh sb="33" eb="34">
      <t>カン</t>
    </rPh>
    <rPh sb="36" eb="38">
      <t>ホウリツ</t>
    </rPh>
    <rPh sb="40" eb="41">
      <t>モト</t>
    </rPh>
    <rPh sb="43" eb="45">
      <t>クウコウ</t>
    </rPh>
    <rPh sb="45" eb="48">
      <t>セッチシャ</t>
    </rPh>
    <rPh sb="51" eb="53">
      <t>タイサク</t>
    </rPh>
    <phoneticPr fontId="4"/>
  </si>
  <si>
    <t>＜環境基準達成状況＞</t>
    <rPh sb="1" eb="3">
      <t>カンキョウ</t>
    </rPh>
    <rPh sb="3" eb="5">
      <t>キジュン</t>
    </rPh>
    <rPh sb="5" eb="7">
      <t>タッセイ</t>
    </rPh>
    <rPh sb="7" eb="9">
      <t>ジョウキョウ</t>
    </rPh>
    <phoneticPr fontId="4"/>
  </si>
  <si>
    <t>指定地域外</t>
    <rPh sb="0" eb="2">
      <t>シテイ</t>
    </rPh>
    <rPh sb="2" eb="5">
      <t>チイキガイ</t>
    </rPh>
    <phoneticPr fontId="4"/>
  </si>
  <si>
    <t>指定地域外等局数</t>
    <rPh sb="0" eb="2">
      <t>シテイ</t>
    </rPh>
    <rPh sb="2" eb="4">
      <t>チイキ</t>
    </rPh>
    <rPh sb="4" eb="5">
      <t>ガイ</t>
    </rPh>
    <rPh sb="5" eb="6">
      <t>トウ</t>
    </rPh>
    <rPh sb="6" eb="8">
      <t>キョクスウ</t>
    </rPh>
    <phoneticPr fontId="4"/>
  </si>
  <si>
    <t>空港内</t>
    <rPh sb="0" eb="3">
      <t>クウコウナイ</t>
    </rPh>
    <phoneticPr fontId="4"/>
  </si>
  <si>
    <t xml:space="preserve">※5 </t>
    <phoneticPr fontId="4"/>
  </si>
  <si>
    <t>芝山集会所</t>
    <rPh sb="4" eb="5">
      <t>ショ</t>
    </rPh>
    <phoneticPr fontId="4"/>
  </si>
  <si>
    <r>
      <t>環境基準
の類型</t>
    </r>
    <r>
      <rPr>
        <vertAlign val="superscript"/>
        <sz val="10"/>
        <rFont val="ＭＳ 明朝"/>
        <family val="1"/>
        <charset val="128"/>
      </rPr>
      <t>※2</t>
    </r>
    <rPh sb="0" eb="2">
      <t>カンキョウ</t>
    </rPh>
    <rPh sb="2" eb="4">
      <t>キジュン</t>
    </rPh>
    <rPh sb="6" eb="8">
      <t>ルイケイ</t>
    </rPh>
    <phoneticPr fontId="3"/>
  </si>
  <si>
    <r>
      <t xml:space="preserve">騒音
区域
</t>
    </r>
    <r>
      <rPr>
        <vertAlign val="superscript"/>
        <sz val="10"/>
        <rFont val="ＭＳ 明朝"/>
        <family val="1"/>
        <charset val="128"/>
      </rPr>
      <t>※4</t>
    </r>
    <rPh sb="0" eb="2">
      <t>ソウオン</t>
    </rPh>
    <rPh sb="3" eb="5">
      <t>クイキ</t>
    </rPh>
    <phoneticPr fontId="4"/>
  </si>
  <si>
    <r>
      <t>環境基準Ⅰ類型　　</t>
    </r>
    <r>
      <rPr>
        <i/>
        <sz val="10"/>
        <rFont val="ＭＳ 明朝"/>
        <family val="1"/>
        <charset val="128"/>
      </rPr>
      <t>L</t>
    </r>
    <r>
      <rPr>
        <vertAlign val="subscript"/>
        <sz val="10"/>
        <rFont val="ＭＳ 明朝"/>
        <family val="1"/>
        <charset val="128"/>
      </rPr>
      <t>den</t>
    </r>
    <r>
      <rPr>
        <sz val="10"/>
        <rFont val="ＭＳ 明朝"/>
        <family val="1"/>
        <charset val="128"/>
      </rPr>
      <t xml:space="preserve"> 57ﾃﾞｼﾍﾞﾙ以下</t>
    </r>
    <rPh sb="0" eb="2">
      <t>カンキョウ</t>
    </rPh>
    <rPh sb="2" eb="4">
      <t>キジュン</t>
    </rPh>
    <rPh sb="5" eb="7">
      <t>ルイケイ</t>
    </rPh>
    <rPh sb="22" eb="24">
      <t>イカ</t>
    </rPh>
    <phoneticPr fontId="3"/>
  </si>
  <si>
    <r>
      <t>環境基準Ⅱ類型　　</t>
    </r>
    <r>
      <rPr>
        <i/>
        <sz val="10"/>
        <rFont val="ＭＳ 明朝"/>
        <family val="1"/>
        <charset val="128"/>
      </rPr>
      <t>L</t>
    </r>
    <r>
      <rPr>
        <vertAlign val="subscript"/>
        <sz val="10"/>
        <rFont val="ＭＳ 明朝"/>
        <family val="1"/>
        <charset val="128"/>
      </rPr>
      <t>den</t>
    </r>
    <r>
      <rPr>
        <sz val="10"/>
        <rFont val="ＭＳ 明朝"/>
        <family val="1"/>
        <charset val="128"/>
      </rPr>
      <t xml:space="preserve"> 62ﾃﾞｼﾍﾞﾙ以下</t>
    </r>
    <rPh sb="0" eb="2">
      <t>カンキョウ</t>
    </rPh>
    <rPh sb="2" eb="4">
      <t>キジュン</t>
    </rPh>
    <rPh sb="5" eb="7">
      <t>ルイケイ</t>
    </rPh>
    <rPh sb="22" eb="24">
      <t>イカ</t>
    </rPh>
    <phoneticPr fontId="3"/>
  </si>
  <si>
    <t>第1種区域：住宅の防音工事に対する助成</t>
    <rPh sb="0" eb="1">
      <t>ダイ</t>
    </rPh>
    <rPh sb="2" eb="3">
      <t>シュ</t>
    </rPh>
    <rPh sb="3" eb="5">
      <t>クイキ</t>
    </rPh>
    <phoneticPr fontId="4"/>
  </si>
  <si>
    <t>第2種区域：区域外への移転補償、土地の買入れ</t>
    <rPh sb="0" eb="1">
      <t>ダイ</t>
    </rPh>
    <rPh sb="2" eb="3">
      <t>シュ</t>
    </rPh>
    <rPh sb="3" eb="5">
      <t>クイキ</t>
    </rPh>
    <phoneticPr fontId="4"/>
  </si>
  <si>
    <t>第3種区域：緩衝緑地帯等の整備</t>
    <rPh sb="0" eb="1">
      <t>ダイ</t>
    </rPh>
    <rPh sb="2" eb="3">
      <t>シュ</t>
    </rPh>
    <rPh sb="3" eb="5">
      <t>クイキ</t>
    </rPh>
    <phoneticPr fontId="4"/>
  </si>
  <si>
    <r>
      <rPr>
        <i/>
        <sz val="14"/>
        <rFont val="ＭＳ 明朝"/>
        <family val="1"/>
        <charset val="128"/>
      </rPr>
      <t>L</t>
    </r>
    <r>
      <rPr>
        <vertAlign val="subscript"/>
        <sz val="14"/>
        <rFont val="ＭＳ 明朝"/>
        <family val="1"/>
        <charset val="128"/>
      </rPr>
      <t>den</t>
    </r>
    <r>
      <rPr>
        <sz val="12"/>
        <rFont val="ＭＳ 明朝"/>
        <family val="1"/>
        <charset val="128"/>
      </rPr>
      <t>（ｄB）</t>
    </r>
    <phoneticPr fontId="4"/>
  </si>
  <si>
    <r>
      <rPr>
        <i/>
        <sz val="10"/>
        <rFont val="ＭＳ 明朝"/>
        <family val="1"/>
        <charset val="128"/>
      </rPr>
      <t>L</t>
    </r>
    <r>
      <rPr>
        <vertAlign val="subscript"/>
        <sz val="10"/>
        <rFont val="ＭＳ 明朝"/>
        <family val="1"/>
        <charset val="128"/>
      </rPr>
      <t>den</t>
    </r>
    <r>
      <rPr>
        <sz val="10"/>
        <rFont val="ＭＳ 明朝"/>
        <family val="1"/>
        <charset val="128"/>
      </rPr>
      <t xml:space="preserve"> 62ﾃﾞｼﾍﾞﾙ以上</t>
    </r>
    <rPh sb="14" eb="15">
      <t>ウエ</t>
    </rPh>
    <phoneticPr fontId="4"/>
  </si>
  <si>
    <r>
      <rPr>
        <i/>
        <sz val="10"/>
        <rFont val="ＭＳ 明朝"/>
        <family val="1"/>
        <charset val="128"/>
      </rPr>
      <t>L</t>
    </r>
    <r>
      <rPr>
        <vertAlign val="subscript"/>
        <sz val="10"/>
        <rFont val="ＭＳ 明朝"/>
        <family val="1"/>
        <charset val="128"/>
      </rPr>
      <t>den</t>
    </r>
    <r>
      <rPr>
        <sz val="10"/>
        <rFont val="ＭＳ 明朝"/>
        <family val="1"/>
        <charset val="128"/>
      </rPr>
      <t xml:space="preserve"> 73ﾃﾞｼﾍﾞﾙ以上</t>
    </r>
    <rPh sb="14" eb="15">
      <t>ウエ</t>
    </rPh>
    <phoneticPr fontId="4"/>
  </si>
  <si>
    <r>
      <rPr>
        <i/>
        <sz val="10"/>
        <rFont val="ＭＳ 明朝"/>
        <family val="1"/>
        <charset val="128"/>
      </rPr>
      <t>L</t>
    </r>
    <r>
      <rPr>
        <vertAlign val="subscript"/>
        <sz val="10"/>
        <rFont val="ＭＳ 明朝"/>
        <family val="1"/>
        <charset val="128"/>
      </rPr>
      <t>den</t>
    </r>
    <r>
      <rPr>
        <sz val="10"/>
        <rFont val="ＭＳ 明朝"/>
        <family val="1"/>
        <charset val="128"/>
      </rPr>
      <t xml:space="preserve"> 76ﾃﾞｼﾍﾞﾙ以上</t>
    </r>
    <rPh sb="14" eb="15">
      <t>ウエ</t>
    </rPh>
    <phoneticPr fontId="4"/>
  </si>
  <si>
    <t>環境基準類型は、昭和53年千葉県告示第695号で定めている。</t>
    <rPh sb="0" eb="2">
      <t>カンキョウ</t>
    </rPh>
    <rPh sb="2" eb="4">
      <t>キジュン</t>
    </rPh>
    <rPh sb="4" eb="6">
      <t>ルイケイ</t>
    </rPh>
    <rPh sb="8" eb="10">
      <t>ショウワ</t>
    </rPh>
    <rPh sb="13" eb="15">
      <t>チバ</t>
    </rPh>
    <rPh sb="15" eb="16">
      <t>ケン</t>
    </rPh>
    <rPh sb="16" eb="18">
      <t>コクジ</t>
    </rPh>
    <phoneticPr fontId="3"/>
  </si>
  <si>
    <t>環境基準達成状況の評価は年平均で行う。</t>
    <rPh sb="0" eb="2">
      <t>カンキョウ</t>
    </rPh>
    <rPh sb="2" eb="4">
      <t>キジュン</t>
    </rPh>
    <rPh sb="4" eb="6">
      <t>タッセイ</t>
    </rPh>
    <rPh sb="6" eb="8">
      <t>ジョウキョウ</t>
    </rPh>
    <rPh sb="9" eb="11">
      <t>ヒョウカ</t>
    </rPh>
    <rPh sb="12" eb="15">
      <t>ネンヘイキン</t>
    </rPh>
    <rPh sb="16" eb="17">
      <t>オコナ</t>
    </rPh>
    <phoneticPr fontId="3"/>
  </si>
  <si>
    <t>×</t>
  </si>
  <si>
    <t>○</t>
  </si>
  <si>
    <t>東和泉</t>
    <rPh sb="0" eb="3">
      <t>ヒガシイズミ</t>
    </rPh>
    <phoneticPr fontId="4"/>
  </si>
  <si>
    <t>指定地域外</t>
  </si>
  <si>
    <t>前年との差</t>
    <rPh sb="0" eb="2">
      <t>ゼンネン</t>
    </rPh>
    <phoneticPr fontId="3"/>
  </si>
  <si>
    <t>（２）空港側方</t>
    <rPh sb="3" eb="5">
      <t>クウコウ</t>
    </rPh>
    <rPh sb="5" eb="7">
      <t>ソクホウ</t>
    </rPh>
    <phoneticPr fontId="3"/>
  </si>
  <si>
    <t>（３）空港南側</t>
    <rPh sb="3" eb="5">
      <t>クウコウ</t>
    </rPh>
    <rPh sb="5" eb="7">
      <t>ミナミガワ</t>
    </rPh>
    <phoneticPr fontId="3"/>
  </si>
  <si>
    <t>（１）空港北側</t>
    <rPh sb="3" eb="5">
      <t>クウコウ</t>
    </rPh>
    <rPh sb="5" eb="7">
      <t>キタガワ</t>
    </rPh>
    <phoneticPr fontId="3"/>
  </si>
  <si>
    <t>１６Ｒ</t>
  </si>
  <si>
    <t>１６Ｌ</t>
  </si>
  <si>
    <t>第３種</t>
  </si>
  <si>
    <t>第１種</t>
  </si>
  <si>
    <t>成田市</t>
    <rPh sb="0" eb="3">
      <t>ナリタシ</t>
    </rPh>
    <phoneticPr fontId="4"/>
  </si>
  <si>
    <t>三里塚グラウンド</t>
  </si>
  <si>
    <t>新田（NAA）　</t>
  </si>
  <si>
    <t>無指定</t>
  </si>
  <si>
    <t>３４Ｌ</t>
  </si>
  <si>
    <t>３４Ｒ</t>
  </si>
  <si>
    <t>（１）羽田空港周辺航空機騒音測定結果</t>
    <phoneticPr fontId="38"/>
  </si>
  <si>
    <t>番
号</t>
    <rPh sb="0" eb="1">
      <t>バン</t>
    </rPh>
    <rPh sb="2" eb="3">
      <t>ゴウ</t>
    </rPh>
    <phoneticPr fontId="3"/>
  </si>
  <si>
    <t>測定局名</t>
    <rPh sb="0" eb="2">
      <t>ソクテイ</t>
    </rPh>
    <rPh sb="2" eb="3">
      <t>キョク</t>
    </rPh>
    <rPh sb="3" eb="4">
      <t>メイ</t>
    </rPh>
    <phoneticPr fontId="4"/>
  </si>
  <si>
    <t>日最大</t>
    <rPh sb="0" eb="1">
      <t>ニチ</t>
    </rPh>
    <rPh sb="1" eb="3">
      <t>サイダイ</t>
    </rPh>
    <phoneticPr fontId="3"/>
  </si>
  <si>
    <t>①</t>
    <phoneticPr fontId="3"/>
  </si>
  <si>
    <t>木更津市</t>
    <rPh sb="0" eb="4">
      <t>キサラヅシ</t>
    </rPh>
    <phoneticPr fontId="4"/>
  </si>
  <si>
    <t>貝渕</t>
    <rPh sb="0" eb="1">
      <t>カイ</t>
    </rPh>
    <rPh sb="1" eb="2">
      <t>ブチ</t>
    </rPh>
    <phoneticPr fontId="4"/>
  </si>
  <si>
    <t>千葉県</t>
    <rPh sb="0" eb="3">
      <t>チバケン</t>
    </rPh>
    <phoneticPr fontId="4"/>
  </si>
  <si>
    <t>②</t>
    <phoneticPr fontId="3"/>
  </si>
  <si>
    <t>大久保</t>
    <rPh sb="0" eb="3">
      <t>オオクボ</t>
    </rPh>
    <phoneticPr fontId="4"/>
  </si>
  <si>
    <t>Ⅰ類型</t>
    <phoneticPr fontId="3"/>
  </si>
  <si>
    <t>③</t>
    <phoneticPr fontId="4"/>
  </si>
  <si>
    <t>畑沢</t>
    <rPh sb="0" eb="2">
      <t>ハタザワ</t>
    </rPh>
    <phoneticPr fontId="4"/>
  </si>
  <si>
    <t>④</t>
    <phoneticPr fontId="3"/>
  </si>
  <si>
    <t>君津市</t>
    <rPh sb="0" eb="3">
      <t>キミツシ</t>
    </rPh>
    <phoneticPr fontId="4"/>
  </si>
  <si>
    <t>外箕輪</t>
    <rPh sb="0" eb="3">
      <t>ソトミノワ</t>
    </rPh>
    <phoneticPr fontId="4"/>
  </si>
  <si>
    <t>⑤</t>
    <phoneticPr fontId="3"/>
  </si>
  <si>
    <t>糠田</t>
    <rPh sb="0" eb="2">
      <t>ヌカダ</t>
    </rPh>
    <phoneticPr fontId="4"/>
  </si>
  <si>
    <t>⑥</t>
    <phoneticPr fontId="3"/>
  </si>
  <si>
    <t>浦安市</t>
    <rPh sb="0" eb="3">
      <t>ウラヤスシ</t>
    </rPh>
    <phoneticPr fontId="4"/>
  </si>
  <si>
    <t>高洲</t>
    <rPh sb="0" eb="2">
      <t>タカス</t>
    </rPh>
    <phoneticPr fontId="4"/>
  </si>
  <si>
    <t>－</t>
    <phoneticPr fontId="4"/>
  </si>
  <si>
    <t>環境基準達成局数</t>
    <rPh sb="0" eb="2">
      <t>カンキョウ</t>
    </rPh>
    <rPh sb="2" eb="4">
      <t>キジュン</t>
    </rPh>
    <rPh sb="6" eb="7">
      <t>キョク</t>
    </rPh>
    <rPh sb="7" eb="8">
      <t>スウ</t>
    </rPh>
    <phoneticPr fontId="3"/>
  </si>
  <si>
    <t>（１）固定測定局（通年測定）</t>
    <phoneticPr fontId="38"/>
  </si>
  <si>
    <t>番号</t>
    <rPh sb="0" eb="2">
      <t>バンゴウ</t>
    </rPh>
    <phoneticPr fontId="3"/>
  </si>
  <si>
    <t>騒音レベル(dB)</t>
    <rPh sb="0" eb="2">
      <t>ソウオン</t>
    </rPh>
    <phoneticPr fontId="3"/>
  </si>
  <si>
    <t>年平均</t>
    <rPh sb="0" eb="1">
      <t>ネン</t>
    </rPh>
    <rPh sb="1" eb="3">
      <t>ヘイキン</t>
    </rPh>
    <phoneticPr fontId="3"/>
  </si>
  <si>
    <t>柏市</t>
    <rPh sb="0" eb="2">
      <t>カシワシ</t>
    </rPh>
    <phoneticPr fontId="3"/>
  </si>
  <si>
    <t>千葉県</t>
    <rPh sb="0" eb="2">
      <t>チバ</t>
    </rPh>
    <rPh sb="2" eb="3">
      <t>ケン</t>
    </rPh>
    <phoneticPr fontId="3"/>
  </si>
  <si>
    <t>鎌ケ谷市</t>
    <rPh sb="0" eb="4">
      <t>カマガヤシ</t>
    </rPh>
    <phoneticPr fontId="3"/>
  </si>
  <si>
    <t>初富局
（初富小学校）</t>
    <rPh sb="0" eb="2">
      <t>ハツトミ</t>
    </rPh>
    <rPh sb="2" eb="3">
      <t>キョク</t>
    </rPh>
    <phoneticPr fontId="3"/>
  </si>
  <si>
    <t>測定地点名</t>
    <rPh sb="0" eb="2">
      <t>ソクテイ</t>
    </rPh>
    <rPh sb="2" eb="4">
      <t>チテン</t>
    </rPh>
    <rPh sb="4" eb="5">
      <t>メイ</t>
    </rPh>
    <phoneticPr fontId="4"/>
  </si>
  <si>
    <t>期間
日最大</t>
    <rPh sb="3" eb="4">
      <t>ニチ</t>
    </rPh>
    <rPh sb="4" eb="6">
      <t>サイダイ</t>
    </rPh>
    <phoneticPr fontId="3"/>
  </si>
  <si>
    <t>期間
平均</t>
    <rPh sb="0" eb="2">
      <t>キカン</t>
    </rPh>
    <rPh sb="3" eb="5">
      <t>ヘイキン</t>
    </rPh>
    <phoneticPr fontId="3"/>
  </si>
  <si>
    <t>期間
最大値</t>
    <rPh sb="0" eb="2">
      <t>キカン</t>
    </rPh>
    <rPh sb="3" eb="5">
      <t>サイダイ</t>
    </rPh>
    <rPh sb="5" eb="6">
      <t>チ</t>
    </rPh>
    <phoneticPr fontId="3"/>
  </si>
  <si>
    <t>③</t>
    <phoneticPr fontId="3"/>
  </si>
  <si>
    <t>沼南近隣センター</t>
    <rPh sb="0" eb="2">
      <t>ショウナン</t>
    </rPh>
    <rPh sb="2" eb="4">
      <t>キンリン</t>
    </rPh>
    <phoneticPr fontId="3"/>
  </si>
  <si>
    <t>沼南老人福祉センター</t>
    <rPh sb="0" eb="2">
      <t>ショウナン</t>
    </rPh>
    <rPh sb="2" eb="4">
      <t>ロウジン</t>
    </rPh>
    <rPh sb="4" eb="6">
      <t>フクシ</t>
    </rPh>
    <phoneticPr fontId="3"/>
  </si>
  <si>
    <t>⑦</t>
  </si>
  <si>
    <t>⑧</t>
  </si>
  <si>
    <t>⑨</t>
  </si>
  <si>
    <t>⑩</t>
  </si>
  <si>
    <t>⑪</t>
  </si>
  <si>
    <t>船橋市</t>
    <rPh sb="0" eb="3">
      <t>フナバシシ</t>
    </rPh>
    <phoneticPr fontId="3"/>
  </si>
  <si>
    <t>咲が丘小学校</t>
    <rPh sb="0" eb="1">
      <t>サキ</t>
    </rPh>
    <rPh sb="2" eb="3">
      <t>オカ</t>
    </rPh>
    <rPh sb="3" eb="6">
      <t>ショウガッコウ</t>
    </rPh>
    <phoneticPr fontId="3"/>
  </si>
  <si>
    <t>Ⅰ類型</t>
    <phoneticPr fontId="4"/>
  </si>
  <si>
    <t>⑫</t>
  </si>
  <si>
    <t>鎌ケ谷市</t>
    <phoneticPr fontId="3"/>
  </si>
  <si>
    <t>環境基準達成地点数</t>
    <rPh sb="0" eb="2">
      <t>カンキョウ</t>
    </rPh>
    <rPh sb="2" eb="4">
      <t>キジュン</t>
    </rPh>
    <rPh sb="6" eb="8">
      <t>チテン</t>
    </rPh>
    <rPh sb="8" eb="9">
      <t>スウ</t>
    </rPh>
    <phoneticPr fontId="3"/>
  </si>
  <si>
    <t>非達成地点数</t>
    <rPh sb="0" eb="1">
      <t>ヒ</t>
    </rPh>
    <rPh sb="3" eb="5">
      <t>チテン</t>
    </rPh>
    <rPh sb="5" eb="6">
      <t>カズ</t>
    </rPh>
    <phoneticPr fontId="3"/>
  </si>
  <si>
    <t>指定地域外地点数</t>
    <rPh sb="0" eb="2">
      <t>シテイ</t>
    </rPh>
    <rPh sb="2" eb="5">
      <t>チイキガイ</t>
    </rPh>
    <rPh sb="5" eb="7">
      <t>チテン</t>
    </rPh>
    <rPh sb="7" eb="8">
      <t>スウ</t>
    </rPh>
    <phoneticPr fontId="3"/>
  </si>
  <si>
    <t>環境基準達成率</t>
    <rPh sb="0" eb="2">
      <t>カンキョウ</t>
    </rPh>
    <rPh sb="2" eb="4">
      <t>キジュン</t>
    </rPh>
    <rPh sb="6" eb="7">
      <t>リツ</t>
    </rPh>
    <phoneticPr fontId="3"/>
  </si>
  <si>
    <t>9.9  自動車騒音調査結果</t>
    <rPh sb="5" eb="8">
      <t>ジドウシャ</t>
    </rPh>
    <rPh sb="8" eb="10">
      <t>ソウオン</t>
    </rPh>
    <rPh sb="10" eb="12">
      <t>チョウサ</t>
    </rPh>
    <rPh sb="12" eb="14">
      <t>ケッカ</t>
    </rPh>
    <phoneticPr fontId="4"/>
  </si>
  <si>
    <t>9.9.1　道路に面する地域の騒音に係る環境基準達成状況（面的評価）</t>
    <rPh sb="6" eb="8">
      <t>ドウロ</t>
    </rPh>
    <rPh sb="9" eb="10">
      <t>メン</t>
    </rPh>
    <rPh sb="12" eb="14">
      <t>チイキ</t>
    </rPh>
    <rPh sb="15" eb="17">
      <t>ソウオン</t>
    </rPh>
    <rPh sb="18" eb="19">
      <t>カカ</t>
    </rPh>
    <rPh sb="20" eb="22">
      <t>カンキョウ</t>
    </rPh>
    <rPh sb="22" eb="24">
      <t>キジュン</t>
    </rPh>
    <rPh sb="24" eb="26">
      <t>タッセイ</t>
    </rPh>
    <rPh sb="26" eb="28">
      <t>ジョウキョウ</t>
    </rPh>
    <rPh sb="29" eb="31">
      <t>メンテキ</t>
    </rPh>
    <rPh sb="31" eb="33">
      <t>ヒョウカ</t>
    </rPh>
    <phoneticPr fontId="4"/>
  </si>
  <si>
    <t>年度</t>
  </si>
  <si>
    <t>評価区間数</t>
    <phoneticPr fontId="4"/>
  </si>
  <si>
    <t>評価区間
延長(km)</t>
    <phoneticPr fontId="4"/>
  </si>
  <si>
    <t>評価対象
住戸数(戸)</t>
    <phoneticPr fontId="4"/>
  </si>
  <si>
    <t>環境基準達成
住戸数(戸)</t>
    <phoneticPr fontId="4"/>
  </si>
  <si>
    <t>環境基準
達成率(%)</t>
    <phoneticPr fontId="4"/>
  </si>
  <si>
    <t>9.9.2　自動車騒音の要請限度超過状況</t>
    <rPh sb="6" eb="9">
      <t>ジドウシャ</t>
    </rPh>
    <rPh sb="9" eb="11">
      <t>ソウオン</t>
    </rPh>
    <rPh sb="12" eb="14">
      <t>ヨウセイ</t>
    </rPh>
    <rPh sb="14" eb="16">
      <t>ゲンド</t>
    </rPh>
    <rPh sb="16" eb="18">
      <t>チョウカ</t>
    </rPh>
    <rPh sb="18" eb="20">
      <t>ジョウキョウ</t>
    </rPh>
    <phoneticPr fontId="4"/>
  </si>
  <si>
    <r>
      <t>要請限度超過率（</t>
    </r>
    <r>
      <rPr>
        <sz val="10"/>
        <rFont val="游明朝"/>
        <family val="1"/>
        <charset val="128"/>
      </rPr>
      <t>%</t>
    </r>
    <r>
      <rPr>
        <sz val="10"/>
        <rFont val="ＭＳ 明朝"/>
        <family val="1"/>
        <charset val="128"/>
      </rPr>
      <t>）
（超過地点数／測定地点数）</t>
    </r>
    <phoneticPr fontId="4"/>
  </si>
  <si>
    <t>ａ区域</t>
  </si>
  <si>
    <t>ｂ区域</t>
  </si>
  <si>
    <t>ｃ区域</t>
  </si>
  <si>
    <t>全体</t>
  </si>
  <si>
    <t>0.0(0/11)</t>
  </si>
  <si>
    <t>14.0(7/50)</t>
  </si>
  <si>
    <t>28.6(2/7)</t>
  </si>
  <si>
    <t>13.2(9/68)</t>
  </si>
  <si>
    <t>0.0(0/8)</t>
  </si>
  <si>
    <t>16.0(8/50)</t>
  </si>
  <si>
    <t>16.7(1/6)</t>
  </si>
  <si>
    <t>14.1(9/64)</t>
  </si>
  <si>
    <t>0.0(0/13)</t>
    <phoneticPr fontId="4"/>
  </si>
  <si>
    <t>10.6(5/47)</t>
    <phoneticPr fontId="4"/>
  </si>
  <si>
    <t>14.3(1/7)</t>
    <phoneticPr fontId="4"/>
  </si>
  <si>
    <t>9.0(6/67)</t>
    <phoneticPr fontId="4"/>
  </si>
  <si>
    <t xml:space="preserve">    a区域：専ら住居の用に供される区域</t>
    <rPh sb="5" eb="7">
      <t>クイキ</t>
    </rPh>
    <phoneticPr fontId="4"/>
  </si>
  <si>
    <t xml:space="preserve">    b区域：主として住居の用に供される地域</t>
    <phoneticPr fontId="4"/>
  </si>
  <si>
    <t xml:space="preserve">    c区域：相当数の住居と併せて商業、工業等の用に供される地域</t>
    <phoneticPr fontId="4"/>
  </si>
  <si>
    <t>路線名</t>
    <phoneticPr fontId="4"/>
  </si>
  <si>
    <t>（測定地点）
環境基準類型※１</t>
    <rPh sb="7" eb="11">
      <t>カンキョウキジュン</t>
    </rPh>
    <phoneticPr fontId="4"/>
  </si>
  <si>
    <t>車線数</t>
    <phoneticPr fontId="4"/>
  </si>
  <si>
    <t>測定年月日</t>
    <phoneticPr fontId="4"/>
  </si>
  <si>
    <t>測定位置（ｍ）　　　</t>
    <phoneticPr fontId="4"/>
  </si>
  <si>
    <t>等価騒音
ﾚﾍﾞﾙ
(ｄＢ)</t>
    <phoneticPr fontId="4"/>
  </si>
  <si>
    <t>測定実施主体※２</t>
    <rPh sb="0" eb="2">
      <t>ソクテイ</t>
    </rPh>
    <phoneticPr fontId="4"/>
  </si>
  <si>
    <t xml:space="preserve"> 評価区間の延長</t>
    <phoneticPr fontId="4"/>
  </si>
  <si>
    <t xml:space="preserve">  基準値以下
 昼間・夜間とも</t>
    <rPh sb="9" eb="11">
      <t>ヒルマ</t>
    </rPh>
    <rPh sb="12" eb="14">
      <t>ヤカン</t>
    </rPh>
    <phoneticPr fontId="4"/>
  </si>
  <si>
    <t xml:space="preserve">  基準値以下
 昼間のみ</t>
    <rPh sb="9" eb="11">
      <t>ヒルマ</t>
    </rPh>
    <phoneticPr fontId="4"/>
  </si>
  <si>
    <t xml:space="preserve">  基準値以下
 夜間のみ</t>
    <rPh sb="9" eb="10">
      <t>ヨル</t>
    </rPh>
    <rPh sb="10" eb="11">
      <t>ヤカン</t>
    </rPh>
    <phoneticPr fontId="4"/>
  </si>
  <si>
    <t xml:space="preserve">  基準値超過
 昼間・夜間とも</t>
    <phoneticPr fontId="4"/>
  </si>
  <si>
    <t>距離
車道端からの</t>
    <phoneticPr fontId="4"/>
  </si>
  <si>
    <t>からの距離
道路敷地境界</t>
    <phoneticPr fontId="4"/>
  </si>
  <si>
    <t>地上高さ</t>
    <phoneticPr fontId="4"/>
  </si>
  <si>
    <t>昼間　</t>
  </si>
  <si>
    <t>夜間</t>
  </si>
  <si>
    <t>(km)</t>
    <phoneticPr fontId="4"/>
  </si>
  <si>
    <t>（％）</t>
    <phoneticPr fontId="4"/>
  </si>
  <si>
    <t>C</t>
  </si>
  <si>
    <t>～</t>
  </si>
  <si>
    <t>千葉市花見川区幕張町</t>
  </si>
  <si>
    <t>千葉市稲毛区園生町</t>
  </si>
  <si>
    <t>千葉市稲毛区長沼町</t>
  </si>
  <si>
    <t>千葉市若葉区加曽利町</t>
  </si>
  <si>
    <t>B</t>
  </si>
  <si>
    <t>千葉市中央区都町</t>
  </si>
  <si>
    <t>千葉市若葉区若松町</t>
  </si>
  <si>
    <t>千葉市中央区都町2丁目</t>
  </si>
  <si>
    <t>千葉市中央区蘇我1丁目</t>
  </si>
  <si>
    <t>千葉市中央区塩田町</t>
  </si>
  <si>
    <t>千葉市中央区川崎町</t>
  </si>
  <si>
    <t>千葉市美浜区浜田1丁目</t>
  </si>
  <si>
    <t>千葉市美浜区浜田</t>
  </si>
  <si>
    <t>千葉市中央区仁戸名町</t>
  </si>
  <si>
    <t>千葉市緑区鎌取町</t>
  </si>
  <si>
    <t>千葉市花見川区犢橋町</t>
  </si>
  <si>
    <t>千葉市花見川区畑町</t>
  </si>
  <si>
    <t>千葉市緑区古市場町</t>
  </si>
  <si>
    <t>千葉市中央区浜野町</t>
  </si>
  <si>
    <t>千葉市緑区中西町</t>
  </si>
  <si>
    <t>千葉市中央区末広3丁目</t>
  </si>
  <si>
    <t>市道新港穴川線</t>
  </si>
  <si>
    <t>千葉市美浜区新港</t>
  </si>
  <si>
    <t>市道千葉臨海線</t>
  </si>
  <si>
    <t>千葉市美浜区磯辺2丁目</t>
  </si>
  <si>
    <t>千葉市若葉区東寺山町</t>
  </si>
  <si>
    <t>千葉市若葉区高品町</t>
  </si>
  <si>
    <t>A</t>
  </si>
  <si>
    <t>市川市平田</t>
  </si>
  <si>
    <t>X</t>
  </si>
  <si>
    <t>市川市大野町</t>
  </si>
  <si>
    <t>船橋市小室町902</t>
  </si>
  <si>
    <t>船橋市小室町</t>
  </si>
  <si>
    <t>船橋市小野田町</t>
  </si>
  <si>
    <t>船橋市宮本2-15-5</t>
  </si>
  <si>
    <t>船橋市宮本8丁目</t>
  </si>
  <si>
    <t>船橋市日の出1-16</t>
  </si>
  <si>
    <t>船橋市栄町1丁目</t>
  </si>
  <si>
    <t>船橋市滝台1-1-20</t>
  </si>
  <si>
    <t>船橋市前原西3丁目</t>
  </si>
  <si>
    <t>船橋市東船橋4丁目</t>
  </si>
  <si>
    <t>船橋市東船橋5-7-7</t>
  </si>
  <si>
    <t>船橋市馬込町902-2</t>
  </si>
  <si>
    <t>船橋市古作2-1</t>
  </si>
  <si>
    <t>船橋市古作1丁目</t>
  </si>
  <si>
    <t>船橋市西船5丁目</t>
  </si>
  <si>
    <t>船橋市藤原1-4</t>
  </si>
  <si>
    <t>船橋市藤原1丁目</t>
  </si>
  <si>
    <t>一般国道128号</t>
  </si>
  <si>
    <t>松戸市松戸558-2</t>
  </si>
  <si>
    <t>松戸市松戸</t>
  </si>
  <si>
    <t>松戸市上本郷2234-5</t>
  </si>
  <si>
    <t>松戸市二ツ木</t>
  </si>
  <si>
    <t>松戸市二ツ木126</t>
  </si>
  <si>
    <t>松戸市根木内</t>
  </si>
  <si>
    <t>成田市花崎町760</t>
  </si>
  <si>
    <t>成田市並木町41-37</t>
  </si>
  <si>
    <t>成田市寺台69</t>
  </si>
  <si>
    <t>成田市土屋726</t>
  </si>
  <si>
    <t>成田市寺台</t>
  </si>
  <si>
    <t>成田市土屋</t>
  </si>
  <si>
    <t>東関東自動車道</t>
  </si>
  <si>
    <t>成田市本三里塚153-1</t>
  </si>
  <si>
    <t>成田市大清水</t>
  </si>
  <si>
    <t>成田市南三里塚</t>
  </si>
  <si>
    <t>成田市小菅</t>
  </si>
  <si>
    <t>市道郷部線</t>
  </si>
  <si>
    <t>成田市中台5</t>
  </si>
  <si>
    <t>成田市不動ヶ岡</t>
  </si>
  <si>
    <t>旭市ニ</t>
  </si>
  <si>
    <t>常磐自動車道</t>
  </si>
  <si>
    <t>柏市西原3-12</t>
  </si>
  <si>
    <t>柏市西原2-11</t>
  </si>
  <si>
    <t>柏市伊勢原1-1</t>
  </si>
  <si>
    <t>柏市大青田</t>
  </si>
  <si>
    <t>柏市柏</t>
  </si>
  <si>
    <t>柏市大島田</t>
  </si>
  <si>
    <t>勝浦市興津</t>
  </si>
  <si>
    <t>市原市古市場</t>
  </si>
  <si>
    <t>市原市鶴舞</t>
  </si>
  <si>
    <t>富津市鶴岡</t>
  </si>
  <si>
    <t>袖ケ浦市蔵波</t>
  </si>
  <si>
    <t>富里市七栄</t>
  </si>
  <si>
    <t>一般国道356号</t>
  </si>
  <si>
    <t>　 ※2　測定実施主体コード　 1：県　　2：測定地点の住所が所在する市</t>
    <rPh sb="5" eb="7">
      <t>ソクテイ</t>
    </rPh>
    <rPh sb="7" eb="9">
      <t>ジッシ</t>
    </rPh>
    <rPh sb="9" eb="11">
      <t>シュタイ</t>
    </rPh>
    <phoneticPr fontId="4"/>
  </si>
  <si>
    <t>道　路　名</t>
    <rPh sb="0" eb="1">
      <t>ドウ</t>
    </rPh>
    <rPh sb="2" eb="3">
      <t>ロ</t>
    </rPh>
    <rPh sb="4" eb="5">
      <t>メイ</t>
    </rPh>
    <phoneticPr fontId="4"/>
  </si>
  <si>
    <t>測　定　場　所</t>
    <rPh sb="0" eb="1">
      <t>ハカリ</t>
    </rPh>
    <rPh sb="2" eb="3">
      <t>サダム</t>
    </rPh>
    <rPh sb="4" eb="5">
      <t>バ</t>
    </rPh>
    <rPh sb="6" eb="7">
      <t>ショ</t>
    </rPh>
    <phoneticPr fontId="4"/>
  </si>
  <si>
    <t>区域の区分※1</t>
    <rPh sb="0" eb="2">
      <t>クイキ</t>
    </rPh>
    <rPh sb="3" eb="5">
      <t>クブン</t>
    </rPh>
    <phoneticPr fontId="4"/>
  </si>
  <si>
    <t>測定年月日</t>
    <rPh sb="0" eb="1">
      <t>ハカリ</t>
    </rPh>
    <rPh sb="1" eb="2">
      <t>サダム</t>
    </rPh>
    <rPh sb="2" eb="3">
      <t>ネン</t>
    </rPh>
    <rPh sb="3" eb="4">
      <t>ガツ</t>
    </rPh>
    <rPh sb="4" eb="5">
      <t>ニチ</t>
    </rPh>
    <phoneticPr fontId="4"/>
  </si>
  <si>
    <t>車線数</t>
    <rPh sb="0" eb="1">
      <t>クルマ</t>
    </rPh>
    <rPh sb="1" eb="2">
      <t>セン</t>
    </rPh>
    <rPh sb="2" eb="3">
      <t>スウ</t>
    </rPh>
    <phoneticPr fontId="4"/>
  </si>
  <si>
    <t>近接空間※2</t>
    <rPh sb="0" eb="2">
      <t>キンセツ</t>
    </rPh>
    <rPh sb="2" eb="4">
      <t>クウカン</t>
    </rPh>
    <phoneticPr fontId="4"/>
  </si>
  <si>
    <t>測定位置（ｍ）　　　　　　　　　　　　　　　　　　</t>
    <rPh sb="0" eb="2">
      <t>ソクテイ</t>
    </rPh>
    <rPh sb="2" eb="4">
      <t>イチ</t>
    </rPh>
    <phoneticPr fontId="4"/>
  </si>
  <si>
    <t>等価騒音レベル
（ｄＢ）</t>
    <rPh sb="0" eb="2">
      <t>トウカ</t>
    </rPh>
    <rPh sb="2" eb="4">
      <t>ソウオン</t>
    </rPh>
    <phoneticPr fontId="4"/>
  </si>
  <si>
    <t>要請限度判定</t>
    <rPh sb="0" eb="2">
      <t>ヨウセイ</t>
    </rPh>
    <rPh sb="2" eb="4">
      <t>ゲンド</t>
    </rPh>
    <rPh sb="4" eb="6">
      <t>ハンテイ</t>
    </rPh>
    <phoneticPr fontId="4"/>
  </si>
  <si>
    <t>車道端からの距離</t>
    <rPh sb="0" eb="2">
      <t>シャドウ</t>
    </rPh>
    <rPh sb="6" eb="8">
      <t>キョリ</t>
    </rPh>
    <phoneticPr fontId="4"/>
  </si>
  <si>
    <t>地上高さ</t>
    <rPh sb="0" eb="2">
      <t>チジョウ</t>
    </rPh>
    <rPh sb="2" eb="3">
      <t>タカ</t>
    </rPh>
    <phoneticPr fontId="4"/>
  </si>
  <si>
    <t>昼間</t>
    <rPh sb="0" eb="2">
      <t>ヒルマ</t>
    </rPh>
    <phoneticPr fontId="4"/>
  </si>
  <si>
    <t>夜間</t>
    <rPh sb="0" eb="2">
      <t>ヤカン</t>
    </rPh>
    <phoneticPr fontId="4"/>
  </si>
  <si>
    <t>b</t>
  </si>
  <si>
    <t>c</t>
  </si>
  <si>
    <t>a</t>
  </si>
  <si>
    <t>-</t>
  </si>
  <si>
    <t>※2　1：測定地点が幹線交通を担う道路に近接する空間に位置する
     0：測定地点が幹線交通を担う道路に近接する空間に位置しない</t>
    <rPh sb="5" eb="7">
      <t>ソクテイ</t>
    </rPh>
    <rPh sb="7" eb="9">
      <t>チテン</t>
    </rPh>
    <rPh sb="10" eb="12">
      <t>カンセン</t>
    </rPh>
    <rPh sb="12" eb="14">
      <t>コウツウ</t>
    </rPh>
    <rPh sb="15" eb="16">
      <t>ニナ</t>
    </rPh>
    <rPh sb="17" eb="19">
      <t>ドウロ</t>
    </rPh>
    <rPh sb="20" eb="22">
      <t>キンセツ</t>
    </rPh>
    <phoneticPr fontId="4"/>
  </si>
  <si>
    <t>測　定　場　所</t>
    <rPh sb="0" eb="1">
      <t>ハカル</t>
    </rPh>
    <rPh sb="2" eb="3">
      <t>サダム</t>
    </rPh>
    <rPh sb="4" eb="5">
      <t>バ</t>
    </rPh>
    <rPh sb="6" eb="7">
      <t>ショ</t>
    </rPh>
    <phoneticPr fontId="4"/>
  </si>
  <si>
    <t>区域の区分 ※1</t>
    <rPh sb="0" eb="1">
      <t>ク</t>
    </rPh>
    <rPh sb="1" eb="2">
      <t>イキ</t>
    </rPh>
    <rPh sb="3" eb="4">
      <t>ク</t>
    </rPh>
    <rPh sb="4" eb="5">
      <t>ブン</t>
    </rPh>
    <phoneticPr fontId="4"/>
  </si>
  <si>
    <t>車
線
数</t>
    <rPh sb="0" eb="1">
      <t>クルマ</t>
    </rPh>
    <rPh sb="2" eb="3">
      <t>セン</t>
    </rPh>
    <rPh sb="4" eb="5">
      <t>スウ</t>
    </rPh>
    <phoneticPr fontId="4"/>
  </si>
  <si>
    <t>道路構造　※2</t>
    <rPh sb="0" eb="2">
      <t>ドウロ</t>
    </rPh>
    <rPh sb="2" eb="4">
      <t>コウゾウ</t>
    </rPh>
    <phoneticPr fontId="4"/>
  </si>
  <si>
    <t>測定位置（ｍ）</t>
    <rPh sb="0" eb="2">
      <t>ソクテイ</t>
    </rPh>
    <rPh sb="2" eb="4">
      <t>イチ</t>
    </rPh>
    <phoneticPr fontId="4"/>
  </si>
  <si>
    <t>振動レベル
80%レンジの上端値（ｄＢ）</t>
    <rPh sb="0" eb="2">
      <t>シンドウ</t>
    </rPh>
    <phoneticPr fontId="4"/>
  </si>
  <si>
    <t>車道端
からの
距離</t>
    <rPh sb="0" eb="2">
      <t>シャドウ</t>
    </rPh>
    <rPh sb="8" eb="10">
      <t>キョリ</t>
    </rPh>
    <phoneticPr fontId="4"/>
  </si>
  <si>
    <t>道路
敷地
境界
からの
距離</t>
    <rPh sb="0" eb="2">
      <t>ドウロ</t>
    </rPh>
    <rPh sb="3" eb="5">
      <t>シキチ</t>
    </rPh>
    <rPh sb="6" eb="8">
      <t>キョウカイ</t>
    </rPh>
    <rPh sb="13" eb="15">
      <t>キョリ</t>
    </rPh>
    <phoneticPr fontId="4"/>
  </si>
  <si>
    <t>※2　1：平面　2：高架　3：盛土　4：掘割　5：その他</t>
    <rPh sb="5" eb="7">
      <t>ヘイメン</t>
    </rPh>
    <rPh sb="10" eb="12">
      <t>コウカ</t>
    </rPh>
    <rPh sb="15" eb="16">
      <t>モリ</t>
    </rPh>
    <rPh sb="16" eb="17">
      <t>ド</t>
    </rPh>
    <rPh sb="20" eb="22">
      <t>ホリワリ</t>
    </rPh>
    <rPh sb="27" eb="28">
      <t>タ</t>
    </rPh>
    <phoneticPr fontId="4"/>
  </si>
  <si>
    <t>9.1 騒音に係る環境基準</t>
    <phoneticPr fontId="4"/>
  </si>
  <si>
    <t>9.1.1 騒音に係る環境基準と地域類型指定</t>
    <phoneticPr fontId="4"/>
  </si>
  <si>
    <t>地域</t>
  </si>
  <si>
    <t>Ａ</t>
  </si>
  <si>
    <t>55デシベル以下</t>
  </si>
  <si>
    <t>45デシベル以下</t>
  </si>
  <si>
    <t>Ｂ</t>
  </si>
  <si>
    <t>Ｃ</t>
  </si>
  <si>
    <t>60デシベル以下</t>
  </si>
  <si>
    <t>50デシベル以下</t>
  </si>
  <si>
    <t>9.1.2 道路に面する地域の騒音に係る環境基準</t>
    <phoneticPr fontId="4"/>
  </si>
  <si>
    <t>地域の区分</t>
  </si>
  <si>
    <t>Ａ地域のうち2車線以上の車線を有する道路に面する地域</t>
  </si>
  <si>
    <t>Ｂ地域のうち2車線以上の車線を有する道路に面する地域及びＣ地域のうち車線を有する道路に面する地域</t>
  </si>
  <si>
    <t>65デシベル以下</t>
  </si>
  <si>
    <t>70デシベル以下</t>
  </si>
  <si>
    <t>9.2 騒音規制法の規定に基づく自動車騒音の要請限度</t>
    <phoneticPr fontId="4"/>
  </si>
  <si>
    <t>65デシベル</t>
  </si>
  <si>
    <t>55デシベル</t>
  </si>
  <si>
    <t>70デシベル</t>
  </si>
  <si>
    <t>75デシベル</t>
  </si>
  <si>
    <t>ａ区域のうち
二車線以上の車線を有する道路に面する区域</t>
    <phoneticPr fontId="4"/>
  </si>
  <si>
    <t>ａ区域及びｂ区域のうち
一車線を有する道路に面する区域</t>
    <phoneticPr fontId="4"/>
  </si>
  <si>
    <t>9.3 振動規制法の規定に基づく道路交通振動の要請限度</t>
    <phoneticPr fontId="4"/>
  </si>
  <si>
    <t>第1種区域</t>
  </si>
  <si>
    <t>60デシベル</t>
  </si>
  <si>
    <t>第2種区域</t>
  </si>
  <si>
    <t>9.4　騒音規制法に基づく規制</t>
    <phoneticPr fontId="4"/>
  </si>
  <si>
    <t>9.4.1 騒音規制法に基づく指定地域</t>
    <phoneticPr fontId="4"/>
  </si>
  <si>
    <t>9.4.2 騒音規制法に基づく規制基準</t>
    <phoneticPr fontId="4"/>
  </si>
  <si>
    <t>40デシベル以下</t>
  </si>
  <si>
    <t>9.5  振動規制法に基づく規制</t>
    <phoneticPr fontId="4"/>
  </si>
  <si>
    <t>9.5.2 振動規制法に基づく規制基準</t>
    <phoneticPr fontId="4"/>
  </si>
  <si>
    <t>9.6  悪臭防止法に基づく規制</t>
    <phoneticPr fontId="4"/>
  </si>
  <si>
    <t>9.6.1 悪臭防止法に基づく指定地域</t>
    <phoneticPr fontId="4"/>
  </si>
  <si>
    <t>銚子市、野田市、御宿町</t>
  </si>
  <si>
    <t>市の全域を指定</t>
  </si>
  <si>
    <t>市川市、船橋市、流山市</t>
  </si>
  <si>
    <t xml:space="preserve">佐倉市、市原市（工業専用地域以外） </t>
  </si>
  <si>
    <t>千葉市、松戸市、習志野市、八千代市、我孫子市、鎌ケ谷市、浦安市</t>
  </si>
  <si>
    <t>都市計画法の
用途地域を指定</t>
    <phoneticPr fontId="4"/>
  </si>
  <si>
    <t>9.6.2 特定悪臭物質の規制基準</t>
    <phoneticPr fontId="4"/>
  </si>
  <si>
    <t>（１）敷地境界　　</t>
    <phoneticPr fontId="4"/>
  </si>
  <si>
    <t>物質名</t>
  </si>
  <si>
    <t>アンモニア</t>
  </si>
  <si>
    <t>イソバレルアルデヒド</t>
  </si>
  <si>
    <t>メチルメルカプタン</t>
  </si>
  <si>
    <t>イソブタノール</t>
  </si>
  <si>
    <t>硫化水素</t>
  </si>
  <si>
    <t>酢酸エチル</t>
  </si>
  <si>
    <t>硫化メチル</t>
  </si>
  <si>
    <t>メチルイソブチルケトン</t>
  </si>
  <si>
    <t>二硫化メチル</t>
  </si>
  <si>
    <t>トルエン</t>
  </si>
  <si>
    <t>トリメチルアミン</t>
  </si>
  <si>
    <t>スチレン</t>
  </si>
  <si>
    <t>アセトアルデヒド</t>
  </si>
  <si>
    <t>キシレン</t>
  </si>
  <si>
    <t>プロピオンアルデヒド</t>
  </si>
  <si>
    <t>プロピオン酸</t>
  </si>
  <si>
    <t>ノルマルブチルアルデヒド</t>
  </si>
  <si>
    <t>ノルマル酪酸</t>
  </si>
  <si>
    <t>イソブチルアルデヒド</t>
  </si>
  <si>
    <t>ノルマル吉草酸</t>
  </si>
  <si>
    <t>ノルマルバレルアルデヒド</t>
  </si>
  <si>
    <t>イソ吉草酸</t>
  </si>
  <si>
    <t>（３）排出水</t>
    <phoneticPr fontId="4"/>
  </si>
  <si>
    <t>規制基準</t>
  </si>
  <si>
    <t>規制基準濃度（mg/L）</t>
  </si>
  <si>
    <r>
      <t>排出水量（m</t>
    </r>
    <r>
      <rPr>
        <vertAlign val="superscript"/>
        <sz val="10"/>
        <rFont val="ＭＳ 明朝"/>
        <family val="1"/>
        <charset val="128"/>
      </rPr>
      <t>3</t>
    </r>
    <r>
      <rPr>
        <sz val="10"/>
        <rFont val="ＭＳ 明朝"/>
        <family val="1"/>
        <charset val="128"/>
      </rPr>
      <t>/秒）</t>
    </r>
  </si>
  <si>
    <r>
      <t>0.001m</t>
    </r>
    <r>
      <rPr>
        <vertAlign val="superscript"/>
        <sz val="10"/>
        <rFont val="ＭＳ 明朝"/>
        <family val="1"/>
        <charset val="128"/>
      </rPr>
      <t>3</t>
    </r>
    <r>
      <rPr>
        <sz val="10"/>
        <rFont val="ＭＳ 明朝"/>
        <family val="1"/>
        <charset val="128"/>
      </rPr>
      <t>/秒以下</t>
    </r>
  </si>
  <si>
    <r>
      <t>0.001m</t>
    </r>
    <r>
      <rPr>
        <vertAlign val="superscript"/>
        <sz val="10"/>
        <rFont val="ＭＳ 明朝"/>
        <family val="1"/>
        <charset val="128"/>
      </rPr>
      <t>3</t>
    </r>
    <r>
      <rPr>
        <sz val="10"/>
        <rFont val="ＭＳ 明朝"/>
        <family val="1"/>
        <charset val="128"/>
      </rPr>
      <t>/秒を超え</t>
    </r>
  </si>
  <si>
    <r>
      <t>0.1m</t>
    </r>
    <r>
      <rPr>
        <vertAlign val="superscript"/>
        <sz val="10"/>
        <rFont val="ＭＳ 明朝"/>
        <family val="1"/>
        <charset val="128"/>
      </rPr>
      <t>3</t>
    </r>
    <r>
      <rPr>
        <sz val="10"/>
        <rFont val="ＭＳ 明朝"/>
        <family val="1"/>
        <charset val="128"/>
      </rPr>
      <t>/秒を超える</t>
    </r>
  </si>
  <si>
    <r>
      <t>0.1m</t>
    </r>
    <r>
      <rPr>
        <vertAlign val="superscript"/>
        <sz val="10"/>
        <rFont val="ＭＳ 明朝"/>
        <family val="1"/>
        <charset val="128"/>
      </rPr>
      <t>3</t>
    </r>
    <r>
      <rPr>
        <sz val="10"/>
        <rFont val="ＭＳ 明朝"/>
        <family val="1"/>
        <charset val="128"/>
      </rPr>
      <t>/秒以下</t>
    </r>
  </si>
  <si>
    <t>9.6.3 三点比較式臭袋法による指導目標値（臭気濃度）</t>
    <phoneticPr fontId="4"/>
  </si>
  <si>
    <t>排出口</t>
  </si>
  <si>
    <t>敷地境界</t>
  </si>
  <si>
    <t>該当地域</t>
  </si>
  <si>
    <t>住居系地域</t>
  </si>
  <si>
    <t>500程度</t>
  </si>
  <si>
    <t>15程度</t>
  </si>
  <si>
    <t>1,000程度</t>
  </si>
  <si>
    <t>20程度</t>
  </si>
  <si>
    <t>工業系地域</t>
  </si>
  <si>
    <t>工業地域、工業専用地域、工業団地</t>
  </si>
  <si>
    <t>2,000程度</t>
  </si>
  <si>
    <t>25程度</t>
  </si>
  <si>
    <t>近隣商業地域、商業地域、準工業地域、未指定地域</t>
    <phoneticPr fontId="4"/>
  </si>
  <si>
    <t>9.7　畜産農業に係る悪臭問題発生件数</t>
    <phoneticPr fontId="4"/>
  </si>
  <si>
    <t>内訳</t>
  </si>
  <si>
    <t>A/B×100(%)</t>
  </si>
  <si>
    <t>豚</t>
  </si>
  <si>
    <t>鶏</t>
  </si>
  <si>
    <t>牛</t>
  </si>
  <si>
    <t>その他</t>
  </si>
  <si>
    <t>H27</t>
  </si>
  <si>
    <t>H28</t>
  </si>
  <si>
    <t>H29</t>
  </si>
  <si>
    <t>H30</t>
  </si>
  <si>
    <t>R1</t>
  </si>
  <si>
    <t>R2</t>
  </si>
  <si>
    <t>R3</t>
  </si>
  <si>
    <t>環境汚染問題件数(B)</t>
    <phoneticPr fontId="4"/>
  </si>
  <si>
    <t>悪臭問題
発生件数(A)</t>
    <phoneticPr fontId="4"/>
  </si>
  <si>
    <t>区分
年度</t>
    <phoneticPr fontId="4"/>
  </si>
  <si>
    <t>9.8  航空機騒音</t>
    <phoneticPr fontId="4"/>
  </si>
  <si>
    <t>9.8.1　航空機騒音に係る環境基準</t>
    <phoneticPr fontId="4"/>
  </si>
  <si>
    <t>地域の類型</t>
  </si>
  <si>
    <t>Ⅰ</t>
  </si>
  <si>
    <t>57デシベル以下</t>
  </si>
  <si>
    <t>Ⅱ</t>
  </si>
  <si>
    <t>62デシベル以下</t>
  </si>
  <si>
    <t>基準値（WECPNL）</t>
  </si>
  <si>
    <t>70以下</t>
  </si>
  <si>
    <t>75以下</t>
  </si>
  <si>
    <t>9.8.2　航空機騒音に係る環境基準の地域類型の指定状況</t>
    <phoneticPr fontId="4"/>
  </si>
  <si>
    <t>飛行場名</t>
  </si>
  <si>
    <t>環境基準をあてはめる市町村</t>
  </si>
  <si>
    <t>地域類型のあてはめ</t>
  </si>
  <si>
    <t>成田国際空港</t>
  </si>
  <si>
    <t>木更津市及び君津市</t>
  </si>
  <si>
    <t>下総飛行場</t>
  </si>
  <si>
    <t>9.8.5　成田空港周辺騒音対策</t>
    <phoneticPr fontId="4"/>
  </si>
  <si>
    <t>内　容</t>
  </si>
  <si>
    <t>実　績</t>
  </si>
  <si>
    <t>学校・保育所等の防音工事の助成</t>
  </si>
  <si>
    <t>住宅防音工事の助成及び再助成</t>
  </si>
  <si>
    <t>共同利用施設の助成</t>
  </si>
  <si>
    <t>防音提、防音林の整備</t>
  </si>
  <si>
    <t>Ａ滑走路西側部分 約35.7ha整備</t>
  </si>
  <si>
    <t>Ｂ滑走路東側部分 約23.4ha整備</t>
  </si>
  <si>
    <t>※１　実績は交付決定ベース。</t>
    <phoneticPr fontId="4"/>
  </si>
  <si>
    <t>※２　騒防法の第1種区域内の住宅の防音工事に伴い設置された空調機器で、設置後10年を経過し、所要の機能が失われていると認められる機器の更新工事（再更新工事を含む）</t>
    <phoneticPr fontId="4"/>
  </si>
  <si>
    <t>※３　騒防法の第2種区域内と騒特法の航空機騒音障害防止特別地区内が対象。</t>
    <phoneticPr fontId="4"/>
  </si>
  <si>
    <t>住宅防音改築工事資金の利子補給</t>
  </si>
  <si>
    <t>1,485件補助</t>
  </si>
  <si>
    <t>共同利用施設の整備に要する経費への補助</t>
  </si>
  <si>
    <t>120件補助</t>
  </si>
  <si>
    <t>通勤農業者への補助</t>
  </si>
  <si>
    <t>車両購入57件補助</t>
  </si>
  <si>
    <t>作業舎建設10件補助</t>
  </si>
  <si>
    <t>井戸設置4件補助</t>
  </si>
  <si>
    <t>集会所1件補助</t>
  </si>
  <si>
    <t>空調機器更新の助成</t>
  </si>
  <si>
    <t>住宅防音工事の再助成</t>
  </si>
  <si>
    <t>※４　騒防法の告示に伴う谷間地域の第1種区域編入により、2019年度末までで、県の補助事業終了。</t>
    <phoneticPr fontId="4"/>
  </si>
  <si>
    <t>0.0(0/12)</t>
    <phoneticPr fontId="4"/>
  </si>
  <si>
    <t>13.3(6/45)</t>
    <phoneticPr fontId="4"/>
  </si>
  <si>
    <t>1.7(1/6)</t>
    <phoneticPr fontId="4"/>
  </si>
  <si>
    <t>千葉市美浜区幕張西2丁目3</t>
  </si>
  <si>
    <t>千葉市若葉区桜木北1丁目1</t>
  </si>
  <si>
    <t>千葉市中央区本町1丁目5</t>
  </si>
  <si>
    <t>千葉市花見川区朝日ケ丘1丁目28</t>
  </si>
  <si>
    <t>千葉市中央区末広1丁目3</t>
  </si>
  <si>
    <t>千葉市中央区南町2丁目7</t>
  </si>
  <si>
    <t>千葉市美浜区幸町2丁目19</t>
  </si>
  <si>
    <t>千葉市美浜区磯辺2丁目8</t>
  </si>
  <si>
    <t>千葉市緑区誉田町</t>
  </si>
  <si>
    <t>千葉市緑区高田町</t>
  </si>
  <si>
    <t>千葉市若葉区中野町</t>
  </si>
  <si>
    <t>千葉市緑区土気町</t>
  </si>
  <si>
    <t>千葉市中央区東千葉3丁目14</t>
  </si>
  <si>
    <t>千葉市若葉区坂月町</t>
  </si>
  <si>
    <t>千葉市若葉区大宮町</t>
  </si>
  <si>
    <t>千葉市緑区平山町</t>
  </si>
  <si>
    <t>銚子市唐子町27</t>
  </si>
  <si>
    <t>銚子市三崎町</t>
  </si>
  <si>
    <t>銚子市猿田町</t>
  </si>
  <si>
    <t>市川市八幡3丁目3</t>
  </si>
  <si>
    <t>市川市稲荷木</t>
  </si>
  <si>
    <t>市川市二俣1丁目12</t>
  </si>
  <si>
    <t>船橋市海神町南1丁目</t>
  </si>
  <si>
    <t>木更津市中烏田</t>
  </si>
  <si>
    <t>木更津市大久保</t>
  </si>
  <si>
    <t>木更津市畑沢</t>
  </si>
  <si>
    <t>木更津市中島</t>
  </si>
  <si>
    <t>木更津市永井作</t>
  </si>
  <si>
    <t>木更津市桜井</t>
  </si>
  <si>
    <t>松戸市小山</t>
  </si>
  <si>
    <t>成田市吉岡</t>
  </si>
  <si>
    <t>成田市加良部1丁目17</t>
  </si>
  <si>
    <t>成田市美郷台3丁目17</t>
  </si>
  <si>
    <t>成田市加良部4丁目2</t>
  </si>
  <si>
    <t>旭市鏑木</t>
  </si>
  <si>
    <t>柏市伊勢原1丁目10-8</t>
  </si>
  <si>
    <t>柏市南柏1丁目14</t>
  </si>
  <si>
    <t>柏市根戸</t>
  </si>
  <si>
    <t>柏市高柳</t>
  </si>
  <si>
    <t>市原市草刈</t>
  </si>
  <si>
    <t>市原市潤井戸</t>
  </si>
  <si>
    <t>市原市石神</t>
  </si>
  <si>
    <t>市原市田尾</t>
  </si>
  <si>
    <t>市原市奥野</t>
  </si>
  <si>
    <t>市原市月出</t>
  </si>
  <si>
    <t>鎌ケ谷市初富</t>
  </si>
  <si>
    <t>鎌ケ谷市鎌ケ谷9丁目4</t>
  </si>
  <si>
    <t>館山自動車道</t>
  </si>
  <si>
    <t>君津市久留里市場</t>
  </si>
  <si>
    <t>君津市西粟倉</t>
  </si>
  <si>
    <t>富津市佐貫</t>
  </si>
  <si>
    <t>浦安市猫実5丁目18</t>
  </si>
  <si>
    <t>四街道市大日</t>
  </si>
  <si>
    <t>袖ケ浦市大曽根</t>
  </si>
  <si>
    <t>山武市矢部</t>
  </si>
  <si>
    <t>山武市松尾町山室</t>
  </si>
  <si>
    <t>いすみ市大原</t>
  </si>
  <si>
    <t>大網白里市仏島</t>
  </si>
  <si>
    <t>市道中央今井町線</t>
  </si>
  <si>
    <t>2021
年平均</t>
    <phoneticPr fontId="3"/>
  </si>
  <si>
    <t>表中の数値は、公益財団法人成田空港周辺地域共生財団発行の「令和3年度成田国際空港周辺航空機騒音測定結果（年報）」による。</t>
    <rPh sb="0" eb="2">
      <t>ヒョウチュウ</t>
    </rPh>
    <rPh sb="3" eb="5">
      <t>スウチ</t>
    </rPh>
    <rPh sb="7" eb="9">
      <t>コウエキ</t>
    </rPh>
    <rPh sb="9" eb="11">
      <t>ザイダン</t>
    </rPh>
    <rPh sb="11" eb="13">
      <t>ホウジン</t>
    </rPh>
    <rPh sb="13" eb="15">
      <t>ナリタ</t>
    </rPh>
    <rPh sb="15" eb="17">
      <t>クウコウ</t>
    </rPh>
    <rPh sb="17" eb="19">
      <t>シュウヘン</t>
    </rPh>
    <rPh sb="19" eb="21">
      <t>チイキ</t>
    </rPh>
    <rPh sb="21" eb="23">
      <t>キョウセイ</t>
    </rPh>
    <rPh sb="23" eb="25">
      <t>ザイダン</t>
    </rPh>
    <rPh sb="25" eb="27">
      <t>ハッコウ</t>
    </rPh>
    <rPh sb="29" eb="30">
      <t>レイ</t>
    </rPh>
    <rPh sb="30" eb="31">
      <t>ワ</t>
    </rPh>
    <rPh sb="32" eb="33">
      <t>ネン</t>
    </rPh>
    <rPh sb="33" eb="34">
      <t>ド</t>
    </rPh>
    <rPh sb="34" eb="36">
      <t>ナリタ</t>
    </rPh>
    <rPh sb="36" eb="38">
      <t>コクサイ</t>
    </rPh>
    <rPh sb="38" eb="40">
      <t>クウコウ</t>
    </rPh>
    <rPh sb="40" eb="42">
      <t>シュウヘン</t>
    </rPh>
    <rPh sb="42" eb="45">
      <t>コウクウキ</t>
    </rPh>
    <rPh sb="45" eb="47">
      <t>ソウオン</t>
    </rPh>
    <rPh sb="47" eb="49">
      <t>ソクテイ</t>
    </rPh>
    <rPh sb="49" eb="51">
      <t>ケッカ</t>
    </rPh>
    <rPh sb="52" eb="54">
      <t>ネンポウ</t>
    </rPh>
    <phoneticPr fontId="3"/>
  </si>
  <si>
    <t>地域の類型</t>
    <rPh sb="0" eb="2">
      <t>チイキ</t>
    </rPh>
    <phoneticPr fontId="4"/>
  </si>
  <si>
    <t>昼　間(午前6時～午後10時)</t>
    <phoneticPr fontId="4"/>
  </si>
  <si>
    <t>夜　間(午後10時～午前6時)</t>
    <phoneticPr fontId="4"/>
  </si>
  <si>
    <t>55デシベル以下</t>
    <phoneticPr fontId="4"/>
  </si>
  <si>
    <t>　 　　「Ａ」第1,2種低層住居専用地域、第1,2種中高層住居専用地域</t>
    <phoneticPr fontId="4"/>
  </si>
  <si>
    <t xml:space="preserve"> 　　　「Ｂ」第1,2種住居地域、準住居地域等</t>
    <phoneticPr fontId="4"/>
  </si>
  <si>
    <t xml:space="preserve"> 　　　「Ｃ」近隣商業地域、商業地域、準工業地域、工業地域（一部地域を除く）、工業専用地域等</t>
    <phoneticPr fontId="4"/>
  </si>
  <si>
    <t>注：幹線交通を担う道路に近接する空間については、上表に関わらず、特例として次表の欄に掲げるとおり。</t>
    <phoneticPr fontId="4"/>
  </si>
  <si>
    <t>注3：「幹線交通を担う道路に近接する空間」とは、2車線以下の道路では道路端から15m、2車線を超える道路では20mの区域
　　 をいう。</t>
    <phoneticPr fontId="4"/>
  </si>
  <si>
    <t>区域の区分　　　　　　　　　　　　</t>
    <phoneticPr fontId="4"/>
  </si>
  <si>
    <t>注1：ａ～ｃ区域については、市内の区域は市長が、町村内の区域は県知事が指定している。</t>
    <phoneticPr fontId="4"/>
  </si>
  <si>
    <t>注2：県知事が指定する町村内のa～c区域は次のとおり。</t>
    <phoneticPr fontId="4"/>
  </si>
  <si>
    <t xml:space="preserve">       「ｂ区域」第1,2種住居地域、準住居地域等</t>
    <phoneticPr fontId="4"/>
  </si>
  <si>
    <t xml:space="preserve">       「ａ区域」第1,2種低層住居専用地域、第1,2種中高層住居専用地域</t>
    <phoneticPr fontId="4"/>
  </si>
  <si>
    <t xml:space="preserve">       「ｃ区域」近隣商業地域、商業地域、準工業地域、工業地域（一部地域を除く）、工業専用地域等</t>
    <phoneticPr fontId="4"/>
  </si>
  <si>
    <t>区域の区分</t>
    <rPh sb="0" eb="2">
      <t>クイキ</t>
    </rPh>
    <rPh sb="3" eb="5">
      <t>クブン</t>
    </rPh>
    <phoneticPr fontId="4"/>
  </si>
  <si>
    <t>注3：幹線交通を担う道路に近接する区域に係る限度は、昼間においては75デシベル、夜間においては70デシベルとされている。</t>
    <phoneticPr fontId="4"/>
  </si>
  <si>
    <t>注1：第1,2種区域及び時間の区分については、市内の区域は市長が、町村内の区域は県知事が指定している。</t>
    <phoneticPr fontId="4"/>
  </si>
  <si>
    <t>注2：県知事が指定する町村内の第1,2種区域は次のとおり。</t>
    <phoneticPr fontId="4"/>
  </si>
  <si>
    <t xml:space="preserve">       「第1種区域」第1,2種低層住居専用地域、第1,2種中高層住居専用地域、第1,2種住居地域、準住居地域等</t>
    <phoneticPr fontId="4"/>
  </si>
  <si>
    <t xml:space="preserve">       「第2種区域」近隣商業地域、商業地域、準工業地域、工業地域</t>
    <phoneticPr fontId="4"/>
  </si>
  <si>
    <t>注：指定地域は、市内の地域は市長が、町村内の地域は県知事が指定している。</t>
    <phoneticPr fontId="4"/>
  </si>
  <si>
    <t>都市計画法の用途地域
以外も含めて指定</t>
    <phoneticPr fontId="4"/>
  </si>
  <si>
    <t>都市計画法の用途地域
を指定</t>
    <phoneticPr fontId="4"/>
  </si>
  <si>
    <t>区域の区分</t>
    <phoneticPr fontId="4"/>
  </si>
  <si>
    <t>第1種区域</t>
    <phoneticPr fontId="4"/>
  </si>
  <si>
    <t>第2種区域</t>
    <phoneticPr fontId="4"/>
  </si>
  <si>
    <t>第3種区域</t>
    <phoneticPr fontId="4"/>
  </si>
  <si>
    <t>第4種区域</t>
    <phoneticPr fontId="4"/>
  </si>
  <si>
    <r>
      <t>昼　間</t>
    </r>
    <r>
      <rPr>
        <sz val="9"/>
        <rFont val="ＭＳ 明朝"/>
        <family val="1"/>
        <charset val="128"/>
      </rPr>
      <t>(午前6時～午後10時)</t>
    </r>
    <phoneticPr fontId="4"/>
  </si>
  <si>
    <r>
      <t>夜　間</t>
    </r>
    <r>
      <rPr>
        <sz val="9"/>
        <rFont val="ＭＳ 明朝"/>
        <family val="1"/>
        <charset val="128"/>
      </rPr>
      <t>(午後10時～午前6時)</t>
    </r>
    <phoneticPr fontId="4"/>
  </si>
  <si>
    <r>
      <t xml:space="preserve">夜　間
</t>
    </r>
    <r>
      <rPr>
        <sz val="9"/>
        <rFont val="ＭＳ 明朝"/>
        <family val="1"/>
        <charset val="128"/>
      </rPr>
      <t>（午後10時～午前6時）</t>
    </r>
    <phoneticPr fontId="4"/>
  </si>
  <si>
    <r>
      <t>夜　間</t>
    </r>
    <r>
      <rPr>
        <sz val="9"/>
        <rFont val="ＭＳ 明朝"/>
        <family val="1"/>
        <charset val="128"/>
      </rPr>
      <t>(午後10時～午前6時)</t>
    </r>
    <rPh sb="0" eb="1">
      <t>ヨル</t>
    </rPh>
    <rPh sb="2" eb="3">
      <t>アイダ</t>
    </rPh>
    <phoneticPr fontId="4"/>
  </si>
  <si>
    <r>
      <t>昼　間</t>
    </r>
    <r>
      <rPr>
        <sz val="9"/>
        <rFont val="ＭＳ 明朝"/>
        <family val="1"/>
        <charset val="128"/>
      </rPr>
      <t>(午前6時～午後10時)</t>
    </r>
    <rPh sb="0" eb="1">
      <t>ヒル</t>
    </rPh>
    <rPh sb="2" eb="3">
      <t>アイダ</t>
    </rPh>
    <phoneticPr fontId="4"/>
  </si>
  <si>
    <t>注1：第1～4種区域、時間の区分及び基準値については、市内の区域は市長が、町村内の区域は県知事が指定している。</t>
    <phoneticPr fontId="4"/>
  </si>
  <si>
    <t>注2：県知事が指定する町村内の第1～4種区域は次のとおり。</t>
    <phoneticPr fontId="4"/>
  </si>
  <si>
    <t>　　　 「第1種区域」第1,2種低層住居専用地域、第1,2種中高層住居専用地域</t>
    <phoneticPr fontId="4"/>
  </si>
  <si>
    <t xml:space="preserve"> 　　　「第2種区域」第1,2種住居地域、準住居地域等</t>
    <phoneticPr fontId="4"/>
  </si>
  <si>
    <t xml:space="preserve"> 　　　「第3種区域」近隣商業地域、商業地域、準工業地域等</t>
    <phoneticPr fontId="4"/>
  </si>
  <si>
    <t xml:space="preserve"> 　　　「第4種区域」工業地域（一部地域を除く）、工業専用地域</t>
    <phoneticPr fontId="4"/>
  </si>
  <si>
    <t>9.5.1 振動規制法に基づく指定地域</t>
    <phoneticPr fontId="4"/>
  </si>
  <si>
    <t>注1：用途区域のうち、工業専用地域を除く。</t>
    <phoneticPr fontId="4"/>
  </si>
  <si>
    <r>
      <t xml:space="preserve">昼　間
</t>
    </r>
    <r>
      <rPr>
        <sz val="9"/>
        <rFont val="ＭＳ 明朝"/>
        <family val="1"/>
        <charset val="128"/>
      </rPr>
      <t>（午前8時～午後7時）</t>
    </r>
    <phoneticPr fontId="4"/>
  </si>
  <si>
    <r>
      <t xml:space="preserve">朝・夕
</t>
    </r>
    <r>
      <rPr>
        <sz val="9"/>
        <rFont val="ＭＳ 明朝"/>
        <family val="1"/>
        <charset val="128"/>
      </rPr>
      <t>（午前6時～午前8時）
（午後7時～午後10時）</t>
    </r>
    <phoneticPr fontId="4"/>
  </si>
  <si>
    <t>注1：第1,2種区域、時間の区分及び基準値については、市内の区域は市長が、町村内の区域は県知事が指定している。</t>
    <rPh sb="16" eb="17">
      <t>オヨ</t>
    </rPh>
    <rPh sb="18" eb="21">
      <t>キジュンチ</t>
    </rPh>
    <phoneticPr fontId="4"/>
  </si>
  <si>
    <t>館山市、木更津市、茂原市、成田市、東金市、旭市、柏市、勝浦市、
市原市（工業専用地域）、鴨川市、君津市、富津市（工業専用地域以外）、
四街道市、袖ケ浦市、八街市、印西市、白井市、富里市、匝瑳市、香取市、
山武市、いすみ市、大網白里市、酒々井町、栄町、多古町、東庄町、
九十九里町、芝山町、横芝光町、一宮町、長生村、白子町</t>
    <phoneticPr fontId="4"/>
  </si>
  <si>
    <t>（１）指定市町村＜物質濃度規制＞</t>
    <phoneticPr fontId="4"/>
  </si>
  <si>
    <t>（２）指定市町村＜臭気指数規制＞</t>
    <phoneticPr fontId="4"/>
  </si>
  <si>
    <t>規制基準
(ppm)</t>
    <phoneticPr fontId="4"/>
  </si>
  <si>
    <t>（２）排出口（流量の許容限度）</t>
    <phoneticPr fontId="4"/>
  </si>
  <si>
    <t>物質名</t>
    <phoneticPr fontId="4"/>
  </si>
  <si>
    <t>メチルメルカプタン</t>
    <phoneticPr fontId="4"/>
  </si>
  <si>
    <t>工場・商店・
住居混在地域</t>
    <phoneticPr fontId="4"/>
  </si>
  <si>
    <r>
      <t>基準値（</t>
    </r>
    <r>
      <rPr>
        <i/>
        <sz val="10"/>
        <rFont val="ＭＳ 明朝"/>
        <family val="1"/>
        <charset val="128"/>
      </rPr>
      <t>Ｌ</t>
    </r>
    <r>
      <rPr>
        <vertAlign val="subscript"/>
        <sz val="10"/>
        <rFont val="ＭＳ 明朝"/>
        <family val="1"/>
        <charset val="128"/>
      </rPr>
      <t>den</t>
    </r>
    <r>
      <rPr>
        <sz val="10"/>
        <rFont val="ＭＳ 明朝"/>
        <family val="1"/>
        <charset val="128"/>
      </rPr>
      <t>）</t>
    </r>
    <phoneticPr fontId="4"/>
  </si>
  <si>
    <r>
      <t>(備考)平成19年12月17日環境省告示第114号により、環境基準の指標が「WECPNL」から「</t>
    </r>
    <r>
      <rPr>
        <i/>
        <sz val="9"/>
        <rFont val="ＭＳ 明朝"/>
        <family val="1"/>
        <charset val="128"/>
      </rPr>
      <t>Ｌ</t>
    </r>
    <r>
      <rPr>
        <sz val="9"/>
        <rFont val="ＭＳ 明朝"/>
        <family val="1"/>
        <charset val="128"/>
      </rPr>
      <t xml:space="preserve">den」に改正され、平成25年4月1日から上表の基準が適用されている。
なお、平成25年3月31日までの基準は下表のとおり。
</t>
    </r>
    <phoneticPr fontId="4"/>
  </si>
  <si>
    <t>成田市、富里市、山武市、
栄町、多古町、横芝光町
及び芝山町</t>
    <phoneticPr fontId="4"/>
  </si>
  <si>
    <t>船橋市、柏市、鎌ケ谷市
及び白井市の一部</t>
    <phoneticPr fontId="4"/>
  </si>
  <si>
    <t>東京国際空港(羽田空港)
及び木更津飛行場</t>
    <phoneticPr fontId="4"/>
  </si>
  <si>
    <r>
      <t>環境基準
の類型</t>
    </r>
    <r>
      <rPr>
        <vertAlign val="superscript"/>
        <sz val="10"/>
        <rFont val="ＭＳ 明朝"/>
        <family val="1"/>
        <charset val="128"/>
      </rPr>
      <t>※１</t>
    </r>
    <rPh sb="0" eb="2">
      <t>カンキョウ</t>
    </rPh>
    <rPh sb="2" eb="4">
      <t>キジュン</t>
    </rPh>
    <rPh sb="6" eb="8">
      <t>ルイケイ</t>
    </rPh>
    <phoneticPr fontId="3"/>
  </si>
  <si>
    <r>
      <rPr>
        <i/>
        <sz val="10"/>
        <rFont val="ＭＳ 明朝"/>
        <family val="1"/>
        <charset val="128"/>
      </rPr>
      <t>L</t>
    </r>
    <r>
      <rPr>
        <vertAlign val="subscript"/>
        <sz val="10"/>
        <rFont val="ＭＳ 明朝"/>
        <family val="1"/>
        <charset val="128"/>
      </rPr>
      <t>den</t>
    </r>
    <r>
      <rPr>
        <sz val="10"/>
        <rFont val="ＭＳ 明朝"/>
        <family val="1"/>
        <charset val="128"/>
      </rPr>
      <t>(dB)</t>
    </r>
    <phoneticPr fontId="4"/>
  </si>
  <si>
    <r>
      <t>達成
状況</t>
    </r>
    <r>
      <rPr>
        <vertAlign val="superscript"/>
        <sz val="10"/>
        <rFont val="ＭＳ 明朝"/>
        <family val="1"/>
        <charset val="128"/>
      </rPr>
      <t>※2</t>
    </r>
    <rPh sb="0" eb="2">
      <t>タッセイ</t>
    </rPh>
    <rPh sb="3" eb="5">
      <t>ジョウキョウ</t>
    </rPh>
    <phoneticPr fontId="3"/>
  </si>
  <si>
    <r>
      <t xml:space="preserve">年平均
</t>
    </r>
    <r>
      <rPr>
        <sz val="8"/>
        <rFont val="ＭＳ 明朝"/>
        <family val="1"/>
        <charset val="128"/>
      </rPr>
      <t>(回/日)</t>
    </r>
    <rPh sb="0" eb="3">
      <t>ネンヘイキン</t>
    </rPh>
    <rPh sb="5" eb="6">
      <t>カイ</t>
    </rPh>
    <rPh sb="7" eb="8">
      <t>ニチ</t>
    </rPh>
    <phoneticPr fontId="3"/>
  </si>
  <si>
    <t>注2：指定地域については、市内の地域は市長が、町村内の地域は県知事が指定している。</t>
    <phoneticPr fontId="4"/>
  </si>
  <si>
    <t>注：基準値については、市内の地域は市長が、町村内の地域は県知事が定めている。</t>
    <rPh sb="12" eb="13">
      <t>ナイ</t>
    </rPh>
    <rPh sb="14" eb="16">
      <t>チイキ</t>
    </rPh>
    <rPh sb="23" eb="24">
      <t>ナイ</t>
    </rPh>
    <rPh sb="25" eb="27">
      <t>チイキ</t>
    </rPh>
    <phoneticPr fontId="4"/>
  </si>
  <si>
    <t>注：指定地域については、市内の地域は市長が、町村内の地域は県知事が指定している。</t>
    <rPh sb="2" eb="4">
      <t>シテイ</t>
    </rPh>
    <rPh sb="4" eb="6">
      <t>チイキ</t>
    </rPh>
    <rPh sb="13" eb="14">
      <t>ナイ</t>
    </rPh>
    <rPh sb="15" eb="17">
      <t>チイキ</t>
    </rPh>
    <rPh sb="24" eb="25">
      <t>ナイ</t>
    </rPh>
    <rPh sb="26" eb="28">
      <t>チイキ</t>
    </rPh>
    <phoneticPr fontId="4"/>
  </si>
  <si>
    <r>
      <rPr>
        <i/>
        <sz val="10"/>
        <rFont val="ＭＳ 明朝"/>
        <family val="1"/>
        <charset val="128"/>
      </rPr>
      <t>L</t>
    </r>
    <r>
      <rPr>
        <vertAlign val="subscript"/>
        <sz val="10"/>
        <rFont val="ＭＳ 明朝"/>
        <family val="1"/>
        <charset val="128"/>
      </rPr>
      <t>den</t>
    </r>
    <r>
      <rPr>
        <sz val="10"/>
        <rFont val="ＭＳ 明朝"/>
        <family val="1"/>
        <charset val="128"/>
      </rPr>
      <t>(dB)</t>
    </r>
    <phoneticPr fontId="3"/>
  </si>
  <si>
    <r>
      <t>達成
状況</t>
    </r>
    <r>
      <rPr>
        <sz val="6"/>
        <rFont val="ＭＳ 明朝"/>
        <family val="1"/>
        <charset val="128"/>
      </rPr>
      <t xml:space="preserve">
</t>
    </r>
    <r>
      <rPr>
        <vertAlign val="superscript"/>
        <sz val="10"/>
        <rFont val="ＭＳ 明朝"/>
        <family val="1"/>
        <charset val="128"/>
      </rPr>
      <t>※２</t>
    </r>
    <rPh sb="3" eb="5">
      <t>ジョウキョウ</t>
    </rPh>
    <phoneticPr fontId="3"/>
  </si>
  <si>
    <r>
      <t xml:space="preserve">期間
平均
</t>
    </r>
    <r>
      <rPr>
        <sz val="8"/>
        <rFont val="ＭＳ 明朝"/>
        <family val="1"/>
        <charset val="128"/>
      </rPr>
      <t>(回/日)</t>
    </r>
    <rPh sb="0" eb="2">
      <t>キカン</t>
    </rPh>
    <rPh sb="3" eb="5">
      <t>ヘイキン</t>
    </rPh>
    <rPh sb="7" eb="8">
      <t>カイ</t>
    </rPh>
    <rPh sb="9" eb="10">
      <t>ニチ</t>
    </rPh>
    <phoneticPr fontId="3"/>
  </si>
  <si>
    <r>
      <t>達成
状況</t>
    </r>
    <r>
      <rPr>
        <vertAlign val="superscript"/>
        <sz val="10"/>
        <rFont val="ＭＳ 明朝"/>
        <family val="1"/>
        <charset val="128"/>
      </rPr>
      <t>※２</t>
    </r>
    <rPh sb="3" eb="5">
      <t>ジョウキョウ</t>
    </rPh>
    <phoneticPr fontId="3"/>
  </si>
  <si>
    <r>
      <t xml:space="preserve">年平均
</t>
    </r>
    <r>
      <rPr>
        <sz val="8"/>
        <rFont val="ＭＳ 明朝"/>
        <family val="1"/>
        <charset val="128"/>
      </rPr>
      <t>(回/日)</t>
    </r>
    <rPh sb="0" eb="1">
      <t>ネン</t>
    </rPh>
    <rPh sb="1" eb="3">
      <t>ヘイキン</t>
    </rPh>
    <rPh sb="5" eb="6">
      <t>カイ</t>
    </rPh>
    <rPh sb="7" eb="8">
      <t>ニチ</t>
    </rPh>
    <phoneticPr fontId="3"/>
  </si>
  <si>
    <r>
      <t xml:space="preserve">環境
基準
類型
</t>
    </r>
    <r>
      <rPr>
        <vertAlign val="superscript"/>
        <sz val="10"/>
        <rFont val="ＭＳ 明朝"/>
        <family val="1"/>
        <charset val="128"/>
      </rPr>
      <t>※1</t>
    </r>
    <rPh sb="0" eb="2">
      <t>カンキョウ</t>
    </rPh>
    <rPh sb="3" eb="5">
      <t>キジュン</t>
    </rPh>
    <rPh sb="6" eb="8">
      <t>ルイケイ</t>
    </rPh>
    <phoneticPr fontId="3"/>
  </si>
  <si>
    <t>2021
年平均</t>
    <rPh sb="5" eb="8">
      <t>ネンヘイキン</t>
    </rPh>
    <phoneticPr fontId="3"/>
  </si>
  <si>
    <t>前年
との差</t>
    <rPh sb="0" eb="2">
      <t>ゼンネン</t>
    </rPh>
    <rPh sb="5" eb="6">
      <t>サ</t>
    </rPh>
    <phoneticPr fontId="4"/>
  </si>
  <si>
    <t>2021
年平均</t>
    <rPh sb="5" eb="8">
      <t>ネンヘイキン</t>
    </rPh>
    <phoneticPr fontId="4"/>
  </si>
  <si>
    <t>前年と
の差</t>
    <rPh sb="0" eb="2">
      <t>ゼンネン</t>
    </rPh>
    <rPh sb="5" eb="6">
      <t>サ</t>
    </rPh>
    <phoneticPr fontId="3"/>
  </si>
  <si>
    <r>
      <t xml:space="preserve">2021
年間
推計値
</t>
    </r>
    <r>
      <rPr>
        <vertAlign val="superscript"/>
        <sz val="10"/>
        <rFont val="ＭＳ 明朝"/>
        <family val="1"/>
        <charset val="128"/>
      </rPr>
      <t>※４</t>
    </r>
    <phoneticPr fontId="3"/>
  </si>
  <si>
    <r>
      <rPr>
        <sz val="10"/>
        <rFont val="ＭＳ 明朝"/>
        <family val="1"/>
        <charset val="128"/>
      </rPr>
      <t>柏市</t>
    </r>
    <rPh sb="0" eb="2">
      <t>カシワシ</t>
    </rPh>
    <phoneticPr fontId="3"/>
  </si>
  <si>
    <r>
      <rPr>
        <sz val="10"/>
        <rFont val="ＭＳ 明朝"/>
        <family val="1"/>
        <charset val="128"/>
      </rPr>
      <t>塚崎運動場</t>
    </r>
    <rPh sb="0" eb="2">
      <t>ツカサキ</t>
    </rPh>
    <rPh sb="2" eb="4">
      <t>ウンドウ</t>
    </rPh>
    <rPh sb="4" eb="5">
      <t>バ</t>
    </rPh>
    <phoneticPr fontId="3"/>
  </si>
  <si>
    <r>
      <rPr>
        <sz val="10"/>
        <rFont val="ＭＳ 明朝"/>
        <family val="1"/>
        <charset val="128"/>
      </rPr>
      <t>藤ケ谷新田区民館</t>
    </r>
    <rPh sb="0" eb="3">
      <t>フジガヤ</t>
    </rPh>
    <rPh sb="3" eb="5">
      <t>シンデン</t>
    </rPh>
    <rPh sb="5" eb="6">
      <t>ク</t>
    </rPh>
    <rPh sb="6" eb="7">
      <t>ミン</t>
    </rPh>
    <rPh sb="7" eb="8">
      <t>カン</t>
    </rPh>
    <phoneticPr fontId="3"/>
  </si>
  <si>
    <r>
      <rPr>
        <sz val="10"/>
        <rFont val="ＭＳ 明朝"/>
        <family val="1"/>
        <charset val="128"/>
      </rPr>
      <t>鎌ケ谷市</t>
    </r>
    <rPh sb="0" eb="4">
      <t>カマガヤシ</t>
    </rPh>
    <phoneticPr fontId="3"/>
  </si>
  <si>
    <r>
      <rPr>
        <sz val="10"/>
        <rFont val="ＭＳ 明朝"/>
        <family val="1"/>
        <charset val="128"/>
      </rPr>
      <t>福太郎アリーナ</t>
    </r>
    <r>
      <rPr>
        <vertAlign val="superscript"/>
        <sz val="10"/>
        <rFont val="ＭＳ 明朝"/>
        <family val="1"/>
        <charset val="128"/>
      </rPr>
      <t>※５</t>
    </r>
    <rPh sb="0" eb="3">
      <t>フクタロウ</t>
    </rPh>
    <phoneticPr fontId="3"/>
  </si>
  <si>
    <r>
      <rPr>
        <sz val="10"/>
        <rFont val="ＭＳ 明朝"/>
        <family val="1"/>
        <charset val="128"/>
      </rPr>
      <t>鎌ケ谷小学校</t>
    </r>
    <rPh sb="0" eb="3">
      <t>カマガヤ</t>
    </rPh>
    <rPh sb="3" eb="6">
      <t>ショウガッコウ</t>
    </rPh>
    <phoneticPr fontId="3"/>
  </si>
  <si>
    <r>
      <rPr>
        <sz val="10"/>
        <rFont val="ＭＳ 明朝"/>
        <family val="1"/>
        <charset val="128"/>
      </rPr>
      <t>白井市</t>
    </r>
    <rPh sb="0" eb="2">
      <t>シロイ</t>
    </rPh>
    <rPh sb="2" eb="3">
      <t>シ</t>
    </rPh>
    <phoneticPr fontId="3"/>
  </si>
  <si>
    <r>
      <rPr>
        <sz val="10"/>
        <rFont val="ＭＳ 明朝"/>
        <family val="1"/>
        <charset val="128"/>
      </rPr>
      <t>冨士地区消防小屋</t>
    </r>
    <rPh sb="0" eb="2">
      <t>フジ</t>
    </rPh>
    <rPh sb="2" eb="4">
      <t>チク</t>
    </rPh>
    <rPh sb="4" eb="6">
      <t>ショウボウ</t>
    </rPh>
    <rPh sb="6" eb="8">
      <t>ゴヤ</t>
    </rPh>
    <phoneticPr fontId="3"/>
  </si>
  <si>
    <r>
      <rPr>
        <sz val="10"/>
        <rFont val="ＭＳ 明朝"/>
        <family val="1"/>
        <charset val="128"/>
      </rPr>
      <t>わたなべ幼稚園</t>
    </r>
    <rPh sb="4" eb="7">
      <t>ヨウチエン</t>
    </rPh>
    <phoneticPr fontId="3"/>
  </si>
  <si>
    <t>非達成局数</t>
    <rPh sb="0" eb="1">
      <t>ヒ</t>
    </rPh>
    <rPh sb="3" eb="4">
      <t>キョク</t>
    </rPh>
    <rPh sb="4" eb="5">
      <t>カズ</t>
    </rPh>
    <phoneticPr fontId="3"/>
  </si>
  <si>
    <t>指定地域外局数</t>
    <rPh sb="0" eb="2">
      <t>シテイ</t>
    </rPh>
    <rPh sb="2" eb="5">
      <t>チイキガイ</t>
    </rPh>
    <rPh sb="5" eb="6">
      <t>キョク</t>
    </rPh>
    <rPh sb="6" eb="7">
      <t>スウ</t>
    </rPh>
    <phoneticPr fontId="3"/>
  </si>
  <si>
    <t>注：環境基準達成住戸数は、昼間・夜間とも環境基準を達成している住戸数。</t>
    <rPh sb="0" eb="1">
      <t>チュウ</t>
    </rPh>
    <rPh sb="2" eb="4">
      <t>カンキョウ</t>
    </rPh>
    <rPh sb="4" eb="6">
      <t>キジュン</t>
    </rPh>
    <rPh sb="6" eb="8">
      <t>タッセイ</t>
    </rPh>
    <rPh sb="8" eb="9">
      <t>スミ</t>
    </rPh>
    <rPh sb="9" eb="10">
      <t>ト</t>
    </rPh>
    <rPh sb="10" eb="11">
      <t>スウ</t>
    </rPh>
    <rPh sb="13" eb="15">
      <t>ヒルマ</t>
    </rPh>
    <rPh sb="16" eb="18">
      <t>ヤカン</t>
    </rPh>
    <rPh sb="20" eb="22">
      <t>カンキョウ</t>
    </rPh>
    <rPh sb="22" eb="24">
      <t>キジュン</t>
    </rPh>
    <rPh sb="25" eb="27">
      <t>タッセイ</t>
    </rPh>
    <rPh sb="31" eb="33">
      <t>ジュウコ</t>
    </rPh>
    <rPh sb="33" eb="34">
      <t>スウ</t>
    </rPh>
    <phoneticPr fontId="4"/>
  </si>
  <si>
    <t>注1：超過地点数は、昼間・夜間のいずれかの時間帯で要請限度を超えている地点数。</t>
    <rPh sb="0" eb="1">
      <t>チュウ</t>
    </rPh>
    <rPh sb="3" eb="5">
      <t>チョウカ</t>
    </rPh>
    <rPh sb="5" eb="7">
      <t>チテン</t>
    </rPh>
    <rPh sb="7" eb="8">
      <t>スウ</t>
    </rPh>
    <rPh sb="10" eb="12">
      <t>ヒルマ</t>
    </rPh>
    <rPh sb="13" eb="15">
      <t>ヤカン</t>
    </rPh>
    <rPh sb="21" eb="24">
      <t>ジカンタイ</t>
    </rPh>
    <rPh sb="25" eb="27">
      <t>ヨウセイ</t>
    </rPh>
    <rPh sb="27" eb="29">
      <t>ゲンド</t>
    </rPh>
    <rPh sb="30" eb="31">
      <t>コ</t>
    </rPh>
    <rPh sb="35" eb="37">
      <t>チテン</t>
    </rPh>
    <rPh sb="37" eb="38">
      <t>スウ</t>
    </rPh>
    <phoneticPr fontId="4"/>
  </si>
  <si>
    <t>　 ※1　環境基準のあてはめがない地域Ｘについては、Bがあてはめられているとみなす。</t>
    <rPh sb="5" eb="9">
      <t>カンキョウキジュン</t>
    </rPh>
    <rPh sb="17" eb="19">
      <t>チイキ</t>
    </rPh>
    <phoneticPr fontId="4"/>
  </si>
  <si>
    <t>注2：a～c区域については、市内の区域は市長が、町村内の区域は県知事が指定している。</t>
    <rPh sb="0" eb="1">
      <t>チュウ</t>
    </rPh>
    <phoneticPr fontId="4"/>
  </si>
  <si>
    <t>測定場所</t>
    <rPh sb="2" eb="4">
      <t>バショ</t>
    </rPh>
    <phoneticPr fontId="4"/>
  </si>
  <si>
    <t>評価区間の場所</t>
    <rPh sb="0" eb="2">
      <t>ヒョウカ</t>
    </rPh>
    <rPh sb="2" eb="4">
      <t>クカン</t>
    </rPh>
    <rPh sb="5" eb="7">
      <t>バショ</t>
    </rPh>
    <phoneticPr fontId="4"/>
  </si>
  <si>
    <t>※1　区域の区分については、市内の区域は市長が、町村内の区域は県知事が指定している。
　　　ａ：ａ区域（専ら住居の用に供される区域）　　
　　　ｂ：ｂ区域（主として住居のように供される区域）　
　　　ｃ：ｃ区域（相当数の住居と併せて商業、工業等の用に供される区域）　　　</t>
    <phoneticPr fontId="4"/>
  </si>
  <si>
    <t>11.1(7/63)</t>
    <phoneticPr fontId="4"/>
  </si>
  <si>
    <t>1,230件補助（再助成含む）</t>
    <phoneticPr fontId="4"/>
  </si>
  <si>
    <t>R4</t>
    <phoneticPr fontId="4"/>
  </si>
  <si>
    <t>注：各年度の調査期間は前年7月1日から当年6月30日まで。悪臭発生件数は、「悪臭＋害虫」など複合問題も含んだ件数。</t>
    <rPh sb="29" eb="31">
      <t>アクシュウ</t>
    </rPh>
    <rPh sb="31" eb="35">
      <t>ハッセイケンスウ</t>
    </rPh>
    <rPh sb="38" eb="40">
      <t>アクシュウ</t>
    </rPh>
    <rPh sb="41" eb="43">
      <t>ガイチュウ</t>
    </rPh>
    <rPh sb="46" eb="48">
      <t>フクゴウ</t>
    </rPh>
    <rPh sb="48" eb="50">
      <t>モンダイ</t>
    </rPh>
    <rPh sb="51" eb="52">
      <t>フク</t>
    </rPh>
    <rPh sb="54" eb="56">
      <t>ケンスウ</t>
    </rPh>
    <phoneticPr fontId="4"/>
  </si>
  <si>
    <t>R5</t>
  </si>
  <si>
    <t>注1：個別の住居等において騒音の影響を受けやすい面の窓を主として閉めた生活が営まれていると認められるときは、屋内へ透過する騒音に係る基準（昼間にあっては45デシベル以下、夜間にあっては40デシベル以下）によることができる。</t>
    <rPh sb="0" eb="1">
      <t>チュウ</t>
    </rPh>
    <phoneticPr fontId="4"/>
  </si>
  <si>
    <t>注2：「幹線交通を担う道路」とは、道路法第3条に規定する高速自動車国道、一般国道、都道府県道及び市町村道(4車線以上)のほか、一般自動車道であって都市計画法施行規則第7条第1項第1号に定める自動車専用道路をいう。</t>
    <phoneticPr fontId="4"/>
  </si>
  <si>
    <t>ｂ区域のうち二車線以上の車線を有する道路に面する区域及びｃ区域のうち車線を有する道路に面する区域</t>
    <phoneticPr fontId="4"/>
  </si>
  <si>
    <t>千葉市、市川市、船橋市、木更津市、柏市、市原市、流山市、八千代市、我孫子市、君津市、富津市、袖ケ浦市、香取市、酒々井町</t>
    <phoneticPr fontId="4"/>
  </si>
  <si>
    <t>銚子市、館山市、松戸市、野田市、茂原市、成田市、佐倉市、東金市、旭市、習志野市、勝浦市、鴨川市、鎌ケ谷市、浦安市、四街道市、八街市、印西市、白井市、富里市、匝瑳市、山武市、いすみ市、大網白里市、栄町、多古町、東庄町、九十九里町、芝山町、横芝光町、一宮町、長生村、白子町、御宿町</t>
    <phoneticPr fontId="4"/>
  </si>
  <si>
    <t>注3：第2～4種区域のうち、学校、保育所、病院、診療所（患者の収容施設を有するもの）、図書館、特別養護老人ホーム並びに幼保連携型認定こども園の敷地の周囲おおむね50メートルの区域内における基準値は、表のそれぞれの基準から5デシベル減じた値。</t>
    <phoneticPr fontId="4"/>
  </si>
  <si>
    <t>銚子市、市川市、館山市、松戸市、野田市、茂原市、成田市、佐倉市、東金市、旭市、習志野市、勝浦市、鴨川市、鎌ケ谷市、浦安市、四街道市、八街市、印西市、白井市、富里市、匝瑳市、山武市、いすみ市、大網白里市、栄町、多古町、東庄町、九十九里町、芝山町、横芝光町、一宮町、長生村、白子町、御宿町</t>
    <phoneticPr fontId="4"/>
  </si>
  <si>
    <t>千葉市、船橋市、木更津市、柏市、市原市、流山市、八千代市、我孫子市、君津市、富津市、袖ケ浦市、香取市、酒々井町</t>
    <phoneticPr fontId="4"/>
  </si>
  <si>
    <t>注3：第1,2種区域において、学校、保育所、病院、診療所（患者の収容施設を有するもの）、図書館、特別養護老人ホーム並びに幼保連携型認定こども園の敷地の周囲おおむね50メートルの区域内における基準値は、表のそれぞれの基準から5デシベル減じた値。</t>
    <phoneticPr fontId="4"/>
  </si>
  <si>
    <t>第1種低層住居専用地域、第2種低層住居専用地域、田園住居地域、第1種中高層住居専用地域、第2種中高層住居専用地域、第1種住居地域、第2種住居地域、準住居地域</t>
    <phoneticPr fontId="4"/>
  </si>
  <si>
    <t>Ⅰ類型：①都市計画法に基づく用途地域のうち、
　　　　　第1種低層住居専用地域、
　　　　　第2種低層住居専用地域、
　　　　　第1種中高層住居専用地域、
　　　　　第2種中高層住居専用地域、
　　　　　第1種住居地域、第2種住居地域、
　　　　　準住居地域及び田園住居地域。
　　　　②都市計画法に基づく用途地域の定めのない地域（工業団地を除く）。
Ⅱ類型：①都市計画法に基づく用途地域のうち、近隣商業地域、商業地域、準工業地域及び工業地域。
　　　　②都市計画法に基づく用途地域の定めのない地域のうち工業団地。
※工業専用地域及び空港・飛行場の敷地を除く。</t>
    <phoneticPr fontId="4"/>
  </si>
  <si>
    <t>住宅の移転補償 1,120戸実施</t>
    <phoneticPr fontId="4"/>
  </si>
  <si>
    <t>土地の買入れ 873.4ha実施</t>
    <phoneticPr fontId="4"/>
  </si>
  <si>
    <t>6,399台補助（再助成含む）</t>
    <phoneticPr fontId="4"/>
  </si>
  <si>
    <t>164件補助</t>
    <phoneticPr fontId="4"/>
  </si>
  <si>
    <t>0.0(0/7)</t>
  </si>
  <si>
    <t>11.1(5/45)</t>
  </si>
  <si>
    <t>14.3(1/7)</t>
  </si>
  <si>
    <t>10.2(6/59)</t>
  </si>
  <si>
    <t>国道14号</t>
  </si>
  <si>
    <t>千葉市花見川区幕張町5丁目</t>
  </si>
  <si>
    <t>国道16号</t>
  </si>
  <si>
    <t>国道51号</t>
  </si>
  <si>
    <t>国道126号</t>
  </si>
  <si>
    <t>千葉市若葉区野呂町</t>
  </si>
  <si>
    <t>国道357号</t>
  </si>
  <si>
    <t>千葉市若葉区中田町</t>
  </si>
  <si>
    <t>千葉市中央区椿森3丁目1</t>
  </si>
  <si>
    <t>千葉市稲毛区穴川3丁目5</t>
  </si>
  <si>
    <t>千葉市稲毛区穴川3丁目9</t>
  </si>
  <si>
    <t>千葉市若葉区北谷津町</t>
  </si>
  <si>
    <t>千葉市中央区星久喜町</t>
  </si>
  <si>
    <t>千葉市中央区椿森2丁目</t>
  </si>
  <si>
    <t>千葉市稲毛区穴川3丁目13</t>
  </si>
  <si>
    <t>千葉市稲毛区天台1丁目5</t>
  </si>
  <si>
    <t>千葉市稲毛区天台1丁目</t>
  </si>
  <si>
    <t>千葉市稲毛区穴川3丁目</t>
  </si>
  <si>
    <t>千葉市中央区神明町21</t>
  </si>
  <si>
    <t>千葉市中央区港町1</t>
  </si>
  <si>
    <t>千葉市中央区長洲1丁目22</t>
  </si>
  <si>
    <t>千葉市中央区長洲2丁目27</t>
  </si>
  <si>
    <t>千葉市中央区長洲2丁目28</t>
  </si>
  <si>
    <t>千葉市中央区神明町</t>
  </si>
  <si>
    <t>千葉市緑区越智町</t>
  </si>
  <si>
    <t>千葉市中央区長洲1丁目</t>
  </si>
  <si>
    <t>千葉市緑区あすみが丘1丁目43</t>
  </si>
  <si>
    <t>千葉市中央区長洲2丁目</t>
  </si>
  <si>
    <t>千葉市緑区小食土町</t>
  </si>
  <si>
    <t>千葉市中央区青葉町</t>
  </si>
  <si>
    <t>千葉市若葉区貝塚町</t>
  </si>
  <si>
    <t>千葉市緑区誉田町1丁目</t>
  </si>
  <si>
    <t>千葉市緑区誉田町2丁目</t>
  </si>
  <si>
    <t>千葉市稲毛区小深町</t>
  </si>
  <si>
    <t>千葉市緑区大高町</t>
  </si>
  <si>
    <t>千葉市若葉区西都賀5丁目</t>
  </si>
  <si>
    <t>千葉市中央区松波4丁目</t>
  </si>
  <si>
    <t>千葉市中央区松波2丁目17</t>
  </si>
  <si>
    <t>千葉市中央区弁天4丁目11</t>
  </si>
  <si>
    <t>市道西千葉駅稲荷町線</t>
  </si>
  <si>
    <t>千葉市稲毛区作草部2丁目</t>
  </si>
  <si>
    <t>千葉市稲毛区作草部2丁目1</t>
  </si>
  <si>
    <t>千葉市中央区東千葉2丁目</t>
  </si>
  <si>
    <t>千葉市中央区祐光3丁目8</t>
  </si>
  <si>
    <t>千葉市中央区道場南2丁目</t>
  </si>
  <si>
    <t>千葉市中央区祐光4丁目3</t>
  </si>
  <si>
    <t>千葉市中央区亀岡町9</t>
  </si>
  <si>
    <t>千葉市中央区矢作町</t>
  </si>
  <si>
    <t>千葉市中央区千葉寺町</t>
  </si>
  <si>
    <t>千葉市中央区稲荷町3丁目1</t>
  </si>
  <si>
    <t>銚子市春日町</t>
  </si>
  <si>
    <t>銚子市三崎町2丁目2600-1</t>
  </si>
  <si>
    <t>銚子市野尻町114-2</t>
  </si>
  <si>
    <t>銚子市猿田町1155</t>
  </si>
  <si>
    <t>銚子市天王台9911-1</t>
  </si>
  <si>
    <t>銚子市三崎町2丁目2611-13</t>
  </si>
  <si>
    <t>市川市新田1丁目10</t>
  </si>
  <si>
    <t>市川市新田5丁目1</t>
  </si>
  <si>
    <t>市川市平田2丁目5</t>
  </si>
  <si>
    <t>市川市二俣2丁目13</t>
  </si>
  <si>
    <t>市川市高谷3丁目7</t>
  </si>
  <si>
    <t>市川市上妙典</t>
  </si>
  <si>
    <t>市川市大町271</t>
  </si>
  <si>
    <t>市川市大町</t>
  </si>
  <si>
    <t>市川市稲荷木3丁目12</t>
  </si>
  <si>
    <t>市川市東大和田</t>
  </si>
  <si>
    <t>市川市東菅野2丁目7</t>
  </si>
  <si>
    <t>市川市新井3丁目2</t>
  </si>
  <si>
    <t>市川市南行徳3丁目4</t>
  </si>
  <si>
    <t>市川市新井2丁目2</t>
  </si>
  <si>
    <t>船橋市本中山2丁目</t>
  </si>
  <si>
    <t>船橋市浜町2丁目</t>
  </si>
  <si>
    <t>国道296号</t>
  </si>
  <si>
    <t>船橋市駿河台1丁目</t>
  </si>
  <si>
    <t>船橋市丸山4丁目</t>
  </si>
  <si>
    <t>船橋市咲が丘1丁目</t>
  </si>
  <si>
    <t>京葉道路</t>
  </si>
  <si>
    <t>船橋市海神町2丁目</t>
  </si>
  <si>
    <t>船橋市海神町3丁目</t>
  </si>
  <si>
    <t>船橋市行田2-15-65</t>
  </si>
  <si>
    <t>船橋市西船2丁目</t>
  </si>
  <si>
    <t>船橋市行田町</t>
  </si>
  <si>
    <t>船橋市三咲3-9-9</t>
  </si>
  <si>
    <t>船橋市みやぎ台</t>
  </si>
  <si>
    <t>船橋市習志野1丁目</t>
  </si>
  <si>
    <t>船橋市前原西2-38</t>
  </si>
  <si>
    <t>船橋市前原東1丁目</t>
  </si>
  <si>
    <t>船橋市前原西1丁目</t>
  </si>
  <si>
    <t>館山市那古</t>
  </si>
  <si>
    <t>木更津市笹子</t>
  </si>
  <si>
    <t>木更津市犬成</t>
  </si>
  <si>
    <t>木更津市築地</t>
  </si>
  <si>
    <t>木更津市貝渕4丁目20</t>
  </si>
  <si>
    <t>木更津市桜町2丁目11</t>
  </si>
  <si>
    <t>木更津市金田東1丁目20</t>
  </si>
  <si>
    <t>木更津市高柳</t>
  </si>
  <si>
    <t>木更津市永井作2丁目9</t>
  </si>
  <si>
    <t>木更津市菅生</t>
  </si>
  <si>
    <t>木更津市東中央3丁目8</t>
  </si>
  <si>
    <t>木更津市文京4丁目5</t>
  </si>
  <si>
    <t>木更津市江川</t>
  </si>
  <si>
    <t>木更津市岩根2丁目1</t>
  </si>
  <si>
    <t>国道6号</t>
  </si>
  <si>
    <t>松戸市上矢切</t>
  </si>
  <si>
    <t>国道298号</t>
  </si>
  <si>
    <t>松戸市小山418</t>
  </si>
  <si>
    <t>松戸市下矢切22</t>
  </si>
  <si>
    <t>松戸市栗山</t>
  </si>
  <si>
    <t>松戸市中矢切</t>
  </si>
  <si>
    <t>松戸市上矢切299-1</t>
  </si>
  <si>
    <t>松戸市河原塚351-12</t>
  </si>
  <si>
    <t>松戸市田中新田</t>
  </si>
  <si>
    <t>松戸市日暮</t>
  </si>
  <si>
    <t>松戸市根木内41</t>
  </si>
  <si>
    <t>市道2級7号</t>
  </si>
  <si>
    <t>松戸市新松戸4-124</t>
  </si>
  <si>
    <t>松戸市新松戸</t>
  </si>
  <si>
    <t>国道408号</t>
  </si>
  <si>
    <t>成田市倉水</t>
  </si>
  <si>
    <t>成田市名木</t>
  </si>
  <si>
    <t>成田市野毛平</t>
  </si>
  <si>
    <t>成田市伊能</t>
  </si>
  <si>
    <t>成田市桜田</t>
  </si>
  <si>
    <t>国道409号</t>
  </si>
  <si>
    <t>成田市並木町</t>
  </si>
  <si>
    <t>成田市本城</t>
  </si>
  <si>
    <t>成田市西三里塚</t>
  </si>
  <si>
    <t>成田市和田</t>
  </si>
  <si>
    <t>成田市ウイング土屋</t>
  </si>
  <si>
    <t>成田市青山</t>
  </si>
  <si>
    <t>成田市宗吾</t>
  </si>
  <si>
    <t>成田市吉倉</t>
  </si>
  <si>
    <t>旭市新町</t>
  </si>
  <si>
    <t>旭市清和乙</t>
  </si>
  <si>
    <t>旭市川口</t>
  </si>
  <si>
    <t>旭市泉川</t>
  </si>
  <si>
    <t>柏市西原2丁目11</t>
  </si>
  <si>
    <t>柏市旭町3丁目3</t>
  </si>
  <si>
    <t>柏市宿連寺</t>
  </si>
  <si>
    <t>柏市小青田1丁目6</t>
  </si>
  <si>
    <t>柏市船戸1丁目2</t>
  </si>
  <si>
    <t>柏市船戸山高野</t>
  </si>
  <si>
    <t>柏市五條谷</t>
  </si>
  <si>
    <t>柏市大井</t>
  </si>
  <si>
    <t>柏市箕輪新田</t>
  </si>
  <si>
    <t>柏市光ケ丘3丁目3</t>
  </si>
  <si>
    <t>柏市酒井根</t>
  </si>
  <si>
    <t>国道128号</t>
  </si>
  <si>
    <t>勝浦市大沢</t>
  </si>
  <si>
    <t>勝浦市鵜原</t>
  </si>
  <si>
    <t>勝浦市興津850</t>
  </si>
  <si>
    <t>勝浦市興津2682</t>
  </si>
  <si>
    <t>国道297号</t>
  </si>
  <si>
    <t>市原市五井西1丁目13-17</t>
  </si>
  <si>
    <t>市原市新生</t>
  </si>
  <si>
    <t>市原市五井南海岸</t>
  </si>
  <si>
    <t>市原市皆吉1080-9</t>
  </si>
  <si>
    <t>市原市栢橋</t>
  </si>
  <si>
    <t>市原市安久谷</t>
  </si>
  <si>
    <t>市原市米沢807</t>
  </si>
  <si>
    <t>市原市古市場357</t>
  </si>
  <si>
    <t>市原市更級2丁目7-5</t>
  </si>
  <si>
    <t>市原市村上</t>
  </si>
  <si>
    <t>市原市郡本</t>
  </si>
  <si>
    <t>市原市能満1833</t>
  </si>
  <si>
    <t>市原市下野90-1</t>
  </si>
  <si>
    <t>市原市金剛地</t>
  </si>
  <si>
    <t>市原市石神491</t>
  </si>
  <si>
    <t>市原市朝生原</t>
  </si>
  <si>
    <t>市原市大久保4-1</t>
  </si>
  <si>
    <t>市原市菅野</t>
  </si>
  <si>
    <t>市原市廿五里1391</t>
  </si>
  <si>
    <t>市原市宮原</t>
  </si>
  <si>
    <t>市原市廿五里</t>
  </si>
  <si>
    <t>市原市田尾559</t>
  </si>
  <si>
    <t>市原市月崎309</t>
  </si>
  <si>
    <t>市原市月崎</t>
  </si>
  <si>
    <t>市原市南国分寺台4丁目2-5</t>
  </si>
  <si>
    <t>市原市五井海岸</t>
  </si>
  <si>
    <t>市原市東国分寺台3丁目11</t>
  </si>
  <si>
    <t>市原市ちはら台南1丁目1-10</t>
  </si>
  <si>
    <t>市原市ちはら台西1丁目11</t>
  </si>
  <si>
    <t>市原市ちはら台西5丁目23</t>
  </si>
  <si>
    <t>流山市西初石</t>
  </si>
  <si>
    <t>流山市下花輪</t>
  </si>
  <si>
    <t>流山市青田</t>
  </si>
  <si>
    <t>流山市平方</t>
  </si>
  <si>
    <t>流山市南</t>
  </si>
  <si>
    <t>流山市西深井</t>
  </si>
  <si>
    <t>八千代市勝田台南3丁目23</t>
  </si>
  <si>
    <t>八千代市下市場1丁目3</t>
  </si>
  <si>
    <t>八千代市大和田新田</t>
  </si>
  <si>
    <t>八千代市八千代台西9丁目15</t>
  </si>
  <si>
    <t>我孫子市柴崎</t>
  </si>
  <si>
    <t>我孫子市根戸</t>
  </si>
  <si>
    <t>我孫子市青山</t>
  </si>
  <si>
    <t>我孫子市寿2丁目27</t>
  </si>
  <si>
    <t>我孫子市若松178-1</t>
  </si>
  <si>
    <t>我孫子市寿2丁目13</t>
  </si>
  <si>
    <t>国道464号</t>
  </si>
  <si>
    <t>鎌ケ谷市くぬぎ山5丁目3</t>
  </si>
  <si>
    <t>鎌ケ谷市西佐津間1丁目24</t>
  </si>
  <si>
    <t>鎌ケ谷市中佐津間1丁目1</t>
  </si>
  <si>
    <t>鎌ケ谷市中佐津間2丁目17</t>
  </si>
  <si>
    <t>鎌ケ谷市南初富6丁目4</t>
  </si>
  <si>
    <t>鎌ケ谷市丸山1丁目1</t>
  </si>
  <si>
    <t>鎌ケ谷市富岡1丁目1</t>
  </si>
  <si>
    <t>鎌ケ谷市南鎌ケ谷2丁目2</t>
  </si>
  <si>
    <t>鎌ケ谷市南鎌ケ谷2丁目5</t>
  </si>
  <si>
    <t>国道465号</t>
  </si>
  <si>
    <t>君津市藤林</t>
  </si>
  <si>
    <t>君津市黄和田畑</t>
  </si>
  <si>
    <t>君津市大戸見</t>
  </si>
  <si>
    <t>君津市東日笠</t>
  </si>
  <si>
    <t>君津市大岩</t>
  </si>
  <si>
    <t>君津市東粟倉</t>
  </si>
  <si>
    <t>君津市植畑</t>
  </si>
  <si>
    <t>君津市平田</t>
  </si>
  <si>
    <t>君津市笹</t>
  </si>
  <si>
    <t>君津市大戸見旧名殿</t>
  </si>
  <si>
    <t>君津市香木原</t>
  </si>
  <si>
    <t>君津市川谷</t>
  </si>
  <si>
    <t>君津市大鷲</t>
  </si>
  <si>
    <t>君津市大鷲新田</t>
  </si>
  <si>
    <t>市道伽藍大和田線</t>
  </si>
  <si>
    <t>君津市大和田1丁目17</t>
  </si>
  <si>
    <t>君津市大和田</t>
  </si>
  <si>
    <t>君津市中富</t>
  </si>
  <si>
    <t>富津市花輪</t>
  </si>
  <si>
    <t>富津市竹岡</t>
  </si>
  <si>
    <t>国道127号</t>
  </si>
  <si>
    <t>富津市亀沢</t>
  </si>
  <si>
    <t>富津市山中</t>
  </si>
  <si>
    <t>浦安市東野3丁目41</t>
  </si>
  <si>
    <t>浦安市弁天</t>
  </si>
  <si>
    <t>浦安市舞浜</t>
  </si>
  <si>
    <t>浦安市当代島2丁目1</t>
  </si>
  <si>
    <t>浦安市当代島3丁目</t>
  </si>
  <si>
    <t>浦安市当代島1丁目1</t>
  </si>
  <si>
    <t>浦安市猫実3丁目18</t>
  </si>
  <si>
    <t>浦安市海楽</t>
  </si>
  <si>
    <t>市道幹線9号</t>
  </si>
  <si>
    <t>浦安市入船4丁目7</t>
  </si>
  <si>
    <t>浦安市入船1丁目1</t>
  </si>
  <si>
    <t>浦安市明海1丁目2</t>
  </si>
  <si>
    <t>市道幹線12号</t>
  </si>
  <si>
    <t>浦安市明海5丁目8</t>
  </si>
  <si>
    <t>浦安市高洲9丁目4</t>
  </si>
  <si>
    <t>浦安市明海7丁目1</t>
  </si>
  <si>
    <t>四街道市鹿渡</t>
  </si>
  <si>
    <t>四街道市物井</t>
  </si>
  <si>
    <t>四街道市千代田1丁目41</t>
  </si>
  <si>
    <t>四街道市千代田2丁目24</t>
  </si>
  <si>
    <t>市道物井山梨2号線</t>
  </si>
  <si>
    <t>四街道市みそら2丁目16</t>
  </si>
  <si>
    <t>四街道市みそら2丁目10</t>
  </si>
  <si>
    <t>四街道市みそら2丁目13</t>
  </si>
  <si>
    <t>袖ケ浦市大鳥居</t>
  </si>
  <si>
    <t>袖ケ浦市上宮田</t>
  </si>
  <si>
    <t>袖ケ浦市玉野</t>
  </si>
  <si>
    <t>袖ケ浦市大竹</t>
  </si>
  <si>
    <t>袖ケ浦市奈良輪</t>
  </si>
  <si>
    <t>袖ケ浦市今井1丁目73</t>
  </si>
  <si>
    <t>袖ケ浦市坂戸市場1808-8</t>
  </si>
  <si>
    <t>八街市山田台</t>
  </si>
  <si>
    <t>八街市沖</t>
  </si>
  <si>
    <t>印西市木下東3-1-3</t>
  </si>
  <si>
    <t>印西市平岡</t>
  </si>
  <si>
    <t>印西市竹袋</t>
  </si>
  <si>
    <t>印西市木下南2-10-11</t>
  </si>
  <si>
    <t>印西市木下</t>
  </si>
  <si>
    <t>印西市発作</t>
  </si>
  <si>
    <t>千葉竜ヶ崎線</t>
  </si>
  <si>
    <t>印西市木下東1-11-7</t>
  </si>
  <si>
    <t>印西市相嶋</t>
  </si>
  <si>
    <t>市道00-023</t>
  </si>
  <si>
    <t>印西市西の原1-2-5</t>
  </si>
  <si>
    <t>印西市原4丁目5</t>
  </si>
  <si>
    <t>印西市原1丁目2</t>
  </si>
  <si>
    <t>市道00-027</t>
  </si>
  <si>
    <t>印西市原4-1-1</t>
  </si>
  <si>
    <t>印西市原2丁目6</t>
  </si>
  <si>
    <t>印西市原2丁目1</t>
  </si>
  <si>
    <t>白井市大山口1丁目26</t>
  </si>
  <si>
    <t>白井市大松1-2</t>
  </si>
  <si>
    <t>白井市笹塚1-1</t>
  </si>
  <si>
    <t>白井市南山1丁目4</t>
  </si>
  <si>
    <t>白井市富塚564</t>
  </si>
  <si>
    <t>白井市谷田847</t>
  </si>
  <si>
    <t>富里市十倉</t>
  </si>
  <si>
    <t>南房総市和田町柴259</t>
  </si>
  <si>
    <t>南房総市和田町下三原392</t>
  </si>
  <si>
    <t>南房総市和田町花園8-1</t>
  </si>
  <si>
    <t>南房総市三坂6-1</t>
  </si>
  <si>
    <t>南房総市平久里中183-1</t>
  </si>
  <si>
    <t>南房総市本織1061</t>
  </si>
  <si>
    <t>匝瑳市八日市場ハ793-25</t>
  </si>
  <si>
    <t>匝瑳市椿</t>
  </si>
  <si>
    <t>匝瑳市八日市場イ275</t>
  </si>
  <si>
    <t>匝瑳市高野126</t>
  </si>
  <si>
    <t>匝瑳市飯倉26-18</t>
  </si>
  <si>
    <t>匝瑳市堀川6857</t>
  </si>
  <si>
    <t>匝瑳市平木2458-9</t>
  </si>
  <si>
    <t>匝瑳市平木3400-1</t>
  </si>
  <si>
    <t>匝瑳市吉崎</t>
  </si>
  <si>
    <t>香取市返田560</t>
  </si>
  <si>
    <t>香取市本矢作</t>
  </si>
  <si>
    <t>香取市多田2209</t>
  </si>
  <si>
    <t>国道356号</t>
  </si>
  <si>
    <t>香取市津宮4130</t>
  </si>
  <si>
    <t>香取市分郷1</t>
  </si>
  <si>
    <t>香取市津宮103</t>
  </si>
  <si>
    <t>香取市佐原ホ677-2</t>
  </si>
  <si>
    <t>香取市北1-12-2</t>
  </si>
  <si>
    <t>香取市佐原ホ456-1</t>
  </si>
  <si>
    <t>香取市岩部504</t>
  </si>
  <si>
    <t>香取市岩部1997-50</t>
  </si>
  <si>
    <t>香取市西田部</t>
  </si>
  <si>
    <t>香取市岩部876-11</t>
  </si>
  <si>
    <t>香取市岩部3374</t>
  </si>
  <si>
    <t>香取市虫幡577-3</t>
  </si>
  <si>
    <t>香取市野田450</t>
  </si>
  <si>
    <t>香取市虫幡183</t>
  </si>
  <si>
    <t>香取市八日市場1339</t>
  </si>
  <si>
    <t>香取市大角1636-1</t>
  </si>
  <si>
    <t>香取市大角1648</t>
  </si>
  <si>
    <t>香取市新里1125</t>
  </si>
  <si>
    <t>香取市鳩山344-5</t>
  </si>
  <si>
    <t>香取市鳩山</t>
  </si>
  <si>
    <t>山武市森</t>
  </si>
  <si>
    <t>山武市小松</t>
  </si>
  <si>
    <t>山武市蓮沼ロ</t>
  </si>
  <si>
    <t>山武市本須賀</t>
  </si>
  <si>
    <t>山武市松尾町松尾</t>
  </si>
  <si>
    <t>いすみ市小池</t>
  </si>
  <si>
    <t>いすみ市岬町中原</t>
  </si>
  <si>
    <t>大網白里市柿餅</t>
  </si>
  <si>
    <t>大網白里市南今泉</t>
  </si>
  <si>
    <t>大網白里市柳橋</t>
  </si>
  <si>
    <t>大網白里市北吉田</t>
  </si>
  <si>
    <t>印旛郡酒々井町馬橋</t>
  </si>
  <si>
    <t>印旛郡酒々井町伊篠新田</t>
  </si>
  <si>
    <t>印旛郡酒々井町酒々井</t>
  </si>
  <si>
    <t>印旛郡酒々井町本佐倉</t>
  </si>
  <si>
    <t>印旛郡酒々井町中央台1丁目28</t>
  </si>
  <si>
    <t>印旛郡酒々井町上岩橋</t>
  </si>
  <si>
    <t>印旛郡酒々井町伊篠</t>
  </si>
  <si>
    <t>印旛郡酒々井町尾上</t>
  </si>
  <si>
    <t>印旛郡酒々井町下台</t>
  </si>
  <si>
    <t>印旛郡酒々井町上本佐倉</t>
  </si>
  <si>
    <t>印旛郡酒々井町墨</t>
  </si>
  <si>
    <t>印旛郡酒々井町下岩橋</t>
  </si>
  <si>
    <t>印旛郡栄町須賀</t>
  </si>
  <si>
    <t>印旛郡栄町矢口</t>
  </si>
  <si>
    <t>印旛郡栄町西</t>
  </si>
  <si>
    <t>印旛郡栄町安食卜杭新田</t>
  </si>
  <si>
    <t>印旛郡栄町安食</t>
  </si>
  <si>
    <t>印旛郡栄町酒直台</t>
  </si>
  <si>
    <t>印旛郡栄町竜角寺台2丁目26</t>
  </si>
  <si>
    <t>印旛郡栄町酒直</t>
  </si>
  <si>
    <t>印旛郡栄町請方</t>
  </si>
  <si>
    <t>印旛郡栄町北</t>
  </si>
  <si>
    <t>印旛郡栄町布鎌酒直</t>
  </si>
  <si>
    <t>香取郡神崎町松崎</t>
  </si>
  <si>
    <t>香取郡神崎町今</t>
  </si>
  <si>
    <t>香取郡神崎町高谷</t>
  </si>
  <si>
    <t>香取郡神埼町松崎</t>
  </si>
  <si>
    <t>香取郡神崎町郡</t>
  </si>
  <si>
    <t>香取郡神埼町大貫</t>
  </si>
  <si>
    <t>香取郡神崎町神崎本宿</t>
  </si>
  <si>
    <t>香取郡神崎町神崎神宿</t>
  </si>
  <si>
    <t>香取郡神崎町小松</t>
  </si>
  <si>
    <t>香取郡神崎町藤の台</t>
  </si>
  <si>
    <t>香取郡神崎町武田</t>
  </si>
  <si>
    <t>香取郡東庄町石出</t>
  </si>
  <si>
    <t>香取郡東庄町東今泉</t>
  </si>
  <si>
    <t>香取郡東庄町新宿</t>
  </si>
  <si>
    <t>香取郡東庄町笹川い</t>
  </si>
  <si>
    <t>香取郡東庄町粟野</t>
  </si>
  <si>
    <t>香取郡東庄町八重穂</t>
  </si>
  <si>
    <t>香取郡東庄町小南</t>
  </si>
  <si>
    <t>香取郡東庄町大友</t>
  </si>
  <si>
    <t>香取郡東庄町窪野谷</t>
  </si>
  <si>
    <t>香取郡東庄町夏目</t>
  </si>
  <si>
    <t>香取郡東庄町舟戸</t>
  </si>
  <si>
    <t>香取郡東庄町青馬</t>
  </si>
  <si>
    <t>香取郡東庄町今郡</t>
  </si>
  <si>
    <t>香取郡東庄町宮本</t>
  </si>
  <si>
    <t>香取郡東庄町谷津</t>
  </si>
  <si>
    <t>国道298号</t>
    <rPh sb="0" eb="2">
      <t>コクドウ</t>
    </rPh>
    <rPh sb="5" eb="6">
      <t>ゴウ</t>
    </rPh>
    <phoneticPr fontId="4"/>
  </si>
  <si>
    <t>2023/1/17～2023/1/20</t>
  </si>
  <si>
    <t>市道0101号</t>
    <rPh sb="0" eb="2">
      <t>シドウ</t>
    </rPh>
    <rPh sb="6" eb="7">
      <t>ゴウ</t>
    </rPh>
    <phoneticPr fontId="4"/>
  </si>
  <si>
    <t xml:space="preserve">      6
10
      4</t>
    <phoneticPr fontId="4"/>
  </si>
  <si>
    <t>2023/1/23～2023/1/24</t>
  </si>
  <si>
    <t>2023/1/23～2023/1/26</t>
  </si>
  <si>
    <t>2023/1/30～2023/1/31</t>
  </si>
  <si>
    <t>2023/2/1～2023/2/2</t>
  </si>
  <si>
    <t>成田市花崎町795</t>
  </si>
  <si>
    <t>2022/12/6～2022/12/9</t>
  </si>
  <si>
    <t>成田市土屋724-2</t>
  </si>
  <si>
    <t>県道62号
（成田松尾線）</t>
    <rPh sb="0" eb="2">
      <t>ケンドウ</t>
    </rPh>
    <rPh sb="4" eb="5">
      <t>ゴウ</t>
    </rPh>
    <phoneticPr fontId="4"/>
  </si>
  <si>
    <t>成田市本三里塚152</t>
  </si>
  <si>
    <t>成田市中台5-1</t>
  </si>
  <si>
    <t>2022/10/25～2022/10/27</t>
  </si>
  <si>
    <t>2023/2/28～2023/3/2</t>
  </si>
  <si>
    <t>2023/3/7～2023/3/9</t>
  </si>
  <si>
    <t>2022/11/29～2022/12/1</t>
  </si>
  <si>
    <t>2022/11/8～2022/11/10</t>
  </si>
  <si>
    <t>2022/11/15～2022/11/17</t>
  </si>
  <si>
    <t>2022/12/14～2022/12/15</t>
  </si>
  <si>
    <t>2023/2/27～2023/3/2</t>
  </si>
  <si>
    <t>2022/4/21,/25,/26</t>
  </si>
  <si>
    <t>2022/5/20,/21,/26</t>
  </si>
  <si>
    <t>2022/5/10,/12,/14</t>
  </si>
  <si>
    <t>2022/12/10,/12,/15</t>
  </si>
  <si>
    <t>2022/10/25,/27,/28</t>
  </si>
  <si>
    <t>2023/2/5,/6,/9</t>
  </si>
  <si>
    <t>2023/1/19,/20,/21</t>
  </si>
  <si>
    <t>2022/5/26,/27,/30</t>
  </si>
  <si>
    <t>県道6号
（市川浦安線）</t>
    <rPh sb="0" eb="2">
      <t>ケンドウ</t>
    </rPh>
    <rPh sb="3" eb="4">
      <t>ゴウ</t>
    </rPh>
    <phoneticPr fontId="4"/>
  </si>
  <si>
    <t>県道242号
（浦安停車場線）</t>
    <rPh sb="5" eb="6">
      <t>ゴウ</t>
    </rPh>
    <phoneticPr fontId="4"/>
  </si>
  <si>
    <t xml:space="preserve">      4
10
      6</t>
    <phoneticPr fontId="4"/>
  </si>
  <si>
    <t xml:space="preserve">      4
12
      8</t>
    <phoneticPr fontId="4"/>
  </si>
  <si>
    <t>2023/1/31～2023/2/7</t>
  </si>
  <si>
    <t>2023/2/8～2023/2/9</t>
  </si>
  <si>
    <t>県道83号
（山田台大網白里線）</t>
    <rPh sb="0" eb="2">
      <t>ケンドウ</t>
    </rPh>
    <rPh sb="4" eb="5">
      <t>ゴウ</t>
    </rPh>
    <phoneticPr fontId="4"/>
  </si>
  <si>
    <t>県道289号
（岩富山田台線）</t>
    <rPh sb="5" eb="6">
      <t>ゴウ</t>
    </rPh>
    <phoneticPr fontId="4"/>
  </si>
  <si>
    <t>千葉市花見川区幕張町5丁目</t>
    <rPh sb="0" eb="3">
      <t>チバシ</t>
    </rPh>
    <phoneticPr fontId="4"/>
  </si>
  <si>
    <t>2022/12/6～2022/12/7</t>
  </si>
  <si>
    <t>2022/12/8～2022/12/9</t>
  </si>
  <si>
    <t>国道16号
＋
京葉道路</t>
    <phoneticPr fontId="4"/>
  </si>
  <si>
    <t>2022/10/27～2022/10/28</t>
  </si>
  <si>
    <t xml:space="preserve">     4
8
     4</t>
    <phoneticPr fontId="4"/>
  </si>
  <si>
    <t>2022/10/20～2022/10/21</t>
  </si>
  <si>
    <t>2022/10/31～2022/11/1</t>
  </si>
  <si>
    <t>国道357号
＋
東関東自動車道</t>
    <phoneticPr fontId="4"/>
  </si>
  <si>
    <t xml:space="preserve">     4
10  
     6</t>
    <phoneticPr fontId="4"/>
  </si>
  <si>
    <t>県道20号
（千葉大網線）</t>
    <rPh sb="0" eb="2">
      <t>ケンドウ</t>
    </rPh>
    <rPh sb="4" eb="5">
      <t>ゴウ</t>
    </rPh>
    <phoneticPr fontId="4"/>
  </si>
  <si>
    <t>県道69号
（長沼船橋線）</t>
    <rPh sb="0" eb="2">
      <t>ケンドウ</t>
    </rPh>
    <rPh sb="4" eb="5">
      <t>ゴウ</t>
    </rPh>
    <phoneticPr fontId="4"/>
  </si>
  <si>
    <t>県道72号
（穴川天戸線）</t>
    <rPh sb="0" eb="2">
      <t>ケンドウ</t>
    </rPh>
    <rPh sb="4" eb="5">
      <t>ゴウ</t>
    </rPh>
    <phoneticPr fontId="4"/>
  </si>
  <si>
    <t>県道14号
（千葉茂原線）</t>
    <rPh sb="0" eb="2">
      <t>ケンドウ</t>
    </rPh>
    <rPh sb="4" eb="5">
      <t>ゴウ</t>
    </rPh>
    <phoneticPr fontId="4"/>
  </si>
  <si>
    <t>2022/10/18～2022/10/19</t>
  </si>
  <si>
    <t>2022/4/25～2022/4/26</t>
  </si>
  <si>
    <t>都市計画道路
土気町47号線</t>
    <rPh sb="0" eb="6">
      <t>トシケイカクドウロ</t>
    </rPh>
    <phoneticPr fontId="4"/>
  </si>
  <si>
    <t>2022/7/6～2022/7/7</t>
  </si>
  <si>
    <t>2022/10/5～2022/10/6</t>
  </si>
  <si>
    <t>2022/11/16～2022/11/17</t>
  </si>
  <si>
    <t>都市計画道路
大膳野町誉田町線</t>
    <rPh sb="0" eb="4">
      <t>トシケイカク</t>
    </rPh>
    <rPh sb="4" eb="6">
      <t>ドウロ</t>
    </rPh>
    <phoneticPr fontId="4"/>
  </si>
  <si>
    <t>2022/12/12～2022/12/13</t>
  </si>
  <si>
    <t>都市計画道路
大膳野町誉田町線</t>
    <rPh sb="0" eb="6">
      <t>トシケイカクドウロ</t>
    </rPh>
    <phoneticPr fontId="4"/>
  </si>
  <si>
    <t>県道133号
（稲毛停車場穴川線）</t>
    <rPh sb="0" eb="2">
      <t>ケンドウ</t>
    </rPh>
    <rPh sb="5" eb="6">
      <t>ゴウ</t>
    </rPh>
    <phoneticPr fontId="4"/>
  </si>
  <si>
    <t>千葉市稲毛区小仲台５丁目</t>
  </si>
  <si>
    <t>2023/1/18～2023/1/24</t>
  </si>
  <si>
    <t>2023/2/27～2023/2/28</t>
  </si>
  <si>
    <t>2023/3/10～2023/3/15</t>
  </si>
  <si>
    <t xml:space="preserve">     6
10
     4</t>
    <phoneticPr fontId="4"/>
  </si>
  <si>
    <t>2
1</t>
    <phoneticPr fontId="4"/>
  </si>
  <si>
    <t>2022/4/20～2022/4/21</t>
  </si>
  <si>
    <t>2022/6/16～2022/6/17</t>
  </si>
  <si>
    <t>2022/6/15～2022/6/16</t>
  </si>
  <si>
    <t>2022/8/3～2022/8/4</t>
  </si>
  <si>
    <t>2022/6/30～2022/7/7</t>
  </si>
  <si>
    <t>2022/9/8～2022/9/9</t>
  </si>
  <si>
    <t>2023/2/2～2023/2/3</t>
  </si>
  <si>
    <t>2022/12/6
～2022/12/9</t>
  </si>
  <si>
    <t>県道64号
（千葉臼井印西線）</t>
    <rPh sb="0" eb="2">
      <t>ケンドウ</t>
    </rPh>
    <rPh sb="4" eb="5">
      <t>ゴウ</t>
    </rPh>
    <rPh sb="7" eb="9">
      <t>チバ</t>
    </rPh>
    <rPh sb="9" eb="11">
      <t>ウスイ</t>
    </rPh>
    <rPh sb="11" eb="14">
      <t>インザイセン</t>
    </rPh>
    <phoneticPr fontId="4"/>
  </si>
  <si>
    <t>佐倉市臼井田</t>
    <rPh sb="0" eb="3">
      <t>サクラシ</t>
    </rPh>
    <rPh sb="3" eb="5">
      <t>ウスイ</t>
    </rPh>
    <rPh sb="5" eb="6">
      <t>タ</t>
    </rPh>
    <phoneticPr fontId="4"/>
  </si>
  <si>
    <t>県道65号
（佐倉印西線）</t>
    <rPh sb="0" eb="2">
      <t>ケンドウ</t>
    </rPh>
    <rPh sb="4" eb="5">
      <t>ゴウ</t>
    </rPh>
    <rPh sb="7" eb="9">
      <t>サクラ</t>
    </rPh>
    <rPh sb="9" eb="12">
      <t>インザイセン</t>
    </rPh>
    <phoneticPr fontId="4"/>
  </si>
  <si>
    <t>佐倉市岩名</t>
    <rPh sb="0" eb="3">
      <t>サクラシ</t>
    </rPh>
    <rPh sb="3" eb="5">
      <t>イワナ</t>
    </rPh>
    <phoneticPr fontId="4"/>
  </si>
  <si>
    <t>県道136号
（佐倉停車場千代田線）</t>
    <rPh sb="0" eb="2">
      <t>ケンドウ</t>
    </rPh>
    <rPh sb="5" eb="6">
      <t>ゴウ</t>
    </rPh>
    <rPh sb="8" eb="10">
      <t>サクラ</t>
    </rPh>
    <rPh sb="10" eb="13">
      <t>テイシャジョウ</t>
    </rPh>
    <rPh sb="13" eb="16">
      <t>チヨダ</t>
    </rPh>
    <rPh sb="16" eb="17">
      <t>セン</t>
    </rPh>
    <phoneticPr fontId="4"/>
  </si>
  <si>
    <t>佐倉市寺崎北3丁目1</t>
    <rPh sb="0" eb="3">
      <t>サクラシ</t>
    </rPh>
    <rPh sb="3" eb="5">
      <t>テラサキ</t>
    </rPh>
    <rPh sb="5" eb="6">
      <t>キタ</t>
    </rPh>
    <rPh sb="7" eb="9">
      <t>チョウメ</t>
    </rPh>
    <phoneticPr fontId="4"/>
  </si>
  <si>
    <t>県道277号
（神門八街線）</t>
    <rPh sb="0" eb="2">
      <t>ケンドウ</t>
    </rPh>
    <rPh sb="5" eb="6">
      <t>ゴウ</t>
    </rPh>
    <rPh sb="8" eb="10">
      <t>シンモン</t>
    </rPh>
    <rPh sb="10" eb="13">
      <t>ヤチマタセン</t>
    </rPh>
    <phoneticPr fontId="4"/>
  </si>
  <si>
    <t>佐倉市神門</t>
    <rPh sb="0" eb="3">
      <t>サクラシ</t>
    </rPh>
    <rPh sb="3" eb="5">
      <t>シンモン</t>
    </rPh>
    <phoneticPr fontId="4"/>
  </si>
  <si>
    <t>2023/1/17～2023/1/18</t>
  </si>
  <si>
    <t xml:space="preserve">     4
10
     6</t>
    <phoneticPr fontId="4"/>
  </si>
  <si>
    <t>1
2</t>
    <phoneticPr fontId="4"/>
  </si>
  <si>
    <t xml:space="preserve">     4
12
     8</t>
    <phoneticPr fontId="4"/>
  </si>
  <si>
    <t>2022/12/7～2022/12/8</t>
  </si>
  <si>
    <t>※1　区域の区分については、市内の区域は市長が、町村内の区域は県知事が指定している。
　　　1：第1種区域（良好な住居の環境を保全するため、特に静穏の保持を必要とする区域及び住民の用に供されているため、静穏の保持を必要と
　　　　する区域）
　　　2：第2種区域（住居の用に併せて商業、工業等の用に供されている区域であって、その区域内の住民の生活環境を保全するため、振動の発生
　　　　を防止する必要がある区域及び主として工業等の用に供されている区域であって、その区域内の住民の生活環境を悪化させないため、著しい
　　　　振動の発生を防止する必要がある区域）
　　　0：区域外</t>
    <rPh sb="187" eb="188">
      <t>セイ</t>
    </rPh>
    <rPh sb="253" eb="254">
      <t>イチジル</t>
    </rPh>
    <phoneticPr fontId="4"/>
  </si>
  <si>
    <t>（１）成田国際空港株式会社の行う対策（2022年度末までの実績）</t>
    <phoneticPr fontId="4"/>
  </si>
  <si>
    <t>（２）県の行う対策（2022年度末までの実績）</t>
    <phoneticPr fontId="4"/>
  </si>
  <si>
    <r>
      <t>9.8.3　成田国際空港周辺航空機騒音測定結果</t>
    </r>
    <r>
      <rPr>
        <vertAlign val="superscript"/>
        <sz val="14"/>
        <rFont val="ＭＳ ゴシック"/>
        <family val="3"/>
        <charset val="128"/>
      </rPr>
      <t>※1</t>
    </r>
    <r>
      <rPr>
        <sz val="14"/>
        <rFont val="ＭＳ ゴシック"/>
        <family val="3"/>
        <charset val="128"/>
      </rPr>
      <t>（2022年度）</t>
    </r>
    <rPh sb="6" eb="8">
      <t>ナリタ</t>
    </rPh>
    <rPh sb="8" eb="10">
      <t>コクサイ</t>
    </rPh>
    <rPh sb="10" eb="12">
      <t>クウコウ</t>
    </rPh>
    <rPh sb="12" eb="14">
      <t>シュウヘン</t>
    </rPh>
    <rPh sb="14" eb="17">
      <t>コウクウキ</t>
    </rPh>
    <rPh sb="17" eb="19">
      <t>ソウオン</t>
    </rPh>
    <rPh sb="19" eb="21">
      <t>ソクテイ</t>
    </rPh>
    <rPh sb="21" eb="23">
      <t>ケッカ</t>
    </rPh>
    <rPh sb="30" eb="32">
      <t>ネンド</t>
    </rPh>
    <phoneticPr fontId="3"/>
  </si>
  <si>
    <t>2022
年平均</t>
    <phoneticPr fontId="3"/>
  </si>
  <si>
    <t>年平均
(回／日)</t>
    <rPh sb="0" eb="3">
      <t>ネンヘイキン</t>
    </rPh>
    <rPh sb="5" eb="6">
      <t>カイ</t>
    </rPh>
    <rPh sb="7" eb="8">
      <t>ニチ</t>
    </rPh>
    <phoneticPr fontId="3"/>
  </si>
  <si>
    <r>
      <rPr>
        <i/>
        <sz val="14"/>
        <rFont val="ＭＳ 明朝"/>
        <family val="1"/>
        <charset val="128"/>
      </rPr>
      <t>L</t>
    </r>
    <r>
      <rPr>
        <vertAlign val="subscript"/>
        <sz val="14"/>
        <rFont val="ＭＳ 明朝"/>
        <family val="1"/>
        <charset val="128"/>
      </rPr>
      <t>den</t>
    </r>
    <r>
      <rPr>
        <sz val="12"/>
        <rFont val="ＭＳ 明朝"/>
        <family val="1"/>
        <charset val="128"/>
      </rPr>
      <t>（dB）</t>
    </r>
    <phoneticPr fontId="4"/>
  </si>
  <si>
    <t>-</t>
    <phoneticPr fontId="4"/>
  </si>
  <si>
    <t>No.64 菱田局は2022年3月に移設（旧菱田局は廃局）したため、前年度との比較は行わない。</t>
    <rPh sb="6" eb="9">
      <t>ヒシダキョク</t>
    </rPh>
    <rPh sb="14" eb="15">
      <t>ネン</t>
    </rPh>
    <rPh sb="16" eb="17">
      <t>ガツ</t>
    </rPh>
    <rPh sb="18" eb="20">
      <t>イセツ</t>
    </rPh>
    <rPh sb="21" eb="22">
      <t>キュウ</t>
    </rPh>
    <rPh sb="22" eb="24">
      <t>ヒシダ</t>
    </rPh>
    <rPh sb="24" eb="25">
      <t>キョク</t>
    </rPh>
    <rPh sb="26" eb="28">
      <t>ハイキョク</t>
    </rPh>
    <rPh sb="34" eb="37">
      <t>ゼンネンド</t>
    </rPh>
    <rPh sb="39" eb="41">
      <t>ヒカク</t>
    </rPh>
    <rPh sb="42" eb="43">
      <t>オコナ</t>
    </rPh>
    <phoneticPr fontId="4"/>
  </si>
  <si>
    <t>9.8.6　羽田空港周辺航空機騒音測定結果（2022年度）</t>
    <phoneticPr fontId="38"/>
  </si>
  <si>
    <t>2022
年平均</t>
    <rPh sb="5" eb="8">
      <t>ネンヘイキン</t>
    </rPh>
    <phoneticPr fontId="4"/>
  </si>
  <si>
    <t>2022
年平均</t>
    <rPh sb="5" eb="8">
      <t>ネンヘイキン</t>
    </rPh>
    <phoneticPr fontId="3"/>
  </si>
  <si>
    <t>○</t>
    <phoneticPr fontId="4"/>
  </si>
  <si>
    <t>※1</t>
    <phoneticPr fontId="4"/>
  </si>
  <si>
    <r>
      <t xml:space="preserve"> 環境基準類型は、昭和53年千葉県告示第695号で定めている。
 　環境基準Ⅰ類型　　</t>
    </r>
    <r>
      <rPr>
        <i/>
        <sz val="10"/>
        <rFont val="ＭＳ 明朝"/>
        <family val="1"/>
        <charset val="128"/>
      </rPr>
      <t>L</t>
    </r>
    <r>
      <rPr>
        <vertAlign val="subscript"/>
        <sz val="10"/>
        <rFont val="ＭＳ 明朝"/>
        <family val="1"/>
        <charset val="128"/>
      </rPr>
      <t>den</t>
    </r>
    <r>
      <rPr>
        <sz val="10"/>
        <rFont val="ＭＳ 明朝"/>
        <family val="1"/>
        <charset val="128"/>
      </rPr>
      <t xml:space="preserve"> 57ﾃﾞｼﾍﾞﾙ以下
 　環境基準Ⅱ類型　  </t>
    </r>
    <r>
      <rPr>
        <i/>
        <sz val="10"/>
        <rFont val="ＭＳ 明朝"/>
        <family val="1"/>
        <charset val="128"/>
      </rPr>
      <t>L</t>
    </r>
    <r>
      <rPr>
        <vertAlign val="subscript"/>
        <sz val="10"/>
        <rFont val="ＭＳ 明朝"/>
        <family val="1"/>
        <charset val="128"/>
      </rPr>
      <t>den</t>
    </r>
    <r>
      <rPr>
        <sz val="10"/>
        <rFont val="ＭＳ 明朝"/>
        <family val="1"/>
        <charset val="128"/>
      </rPr>
      <t xml:space="preserve"> 62ﾃﾞｼﾍﾞﾙ以下</t>
    </r>
    <phoneticPr fontId="3"/>
  </si>
  <si>
    <t>※2</t>
    <phoneticPr fontId="4"/>
  </si>
  <si>
    <t xml:space="preserve"> 環境基準達成状況の評価は年平均で行う。</t>
    <rPh sb="1" eb="3">
      <t>カンキョウ</t>
    </rPh>
    <rPh sb="3" eb="5">
      <t>キジュン</t>
    </rPh>
    <rPh sb="7" eb="9">
      <t>ジョウキョウ</t>
    </rPh>
    <rPh sb="10" eb="12">
      <t>ヒョウカ</t>
    </rPh>
    <rPh sb="13" eb="16">
      <t>ネンヘイキン</t>
    </rPh>
    <rPh sb="17" eb="18">
      <t>オコナ</t>
    </rPh>
    <phoneticPr fontId="3"/>
  </si>
  <si>
    <t>※3</t>
    <phoneticPr fontId="4"/>
  </si>
  <si>
    <t xml:space="preserve"> 大久保局は2021年度の値が参考値（施設工事に伴う欠測期間が環境省マニュアルに基づく許容限度を超過）
 のため、2022年度の値との比較は行わない。</t>
    <phoneticPr fontId="3"/>
  </si>
  <si>
    <r>
      <t>高柳局</t>
    </r>
    <r>
      <rPr>
        <vertAlign val="superscript"/>
        <sz val="10"/>
        <rFont val="ＭＳ 明朝"/>
        <family val="1"/>
        <charset val="128"/>
      </rPr>
      <t xml:space="preserve">
</t>
    </r>
    <r>
      <rPr>
        <sz val="8"/>
        <rFont val="ＭＳ 明朝"/>
        <family val="1"/>
        <charset val="128"/>
      </rPr>
      <t>(太陽光発電設備
設置運営事業用地)</t>
    </r>
    <rPh sb="0" eb="2">
      <t>タカヤナギ</t>
    </rPh>
    <rPh sb="2" eb="3">
      <t>キョク</t>
    </rPh>
    <rPh sb="5" eb="8">
      <t>タイヨウコウ</t>
    </rPh>
    <rPh sb="8" eb="10">
      <t>ハツデン</t>
    </rPh>
    <rPh sb="10" eb="12">
      <t>セツビ</t>
    </rPh>
    <rPh sb="13" eb="15">
      <t>セッチ</t>
    </rPh>
    <rPh sb="15" eb="17">
      <t>ウンエイ</t>
    </rPh>
    <rPh sb="17" eb="19">
      <t>ジギョウ</t>
    </rPh>
    <rPh sb="19" eb="21">
      <t>ヨウチ</t>
    </rPh>
    <phoneticPr fontId="3"/>
  </si>
  <si>
    <r>
      <t xml:space="preserve">2022
年間
推計値
</t>
    </r>
    <r>
      <rPr>
        <vertAlign val="superscript"/>
        <sz val="10"/>
        <rFont val="ＭＳ 明朝"/>
        <family val="1"/>
        <charset val="128"/>
      </rPr>
      <t>※４</t>
    </r>
    <phoneticPr fontId="3"/>
  </si>
  <si>
    <t>五本松小学校</t>
    <rPh sb="0" eb="3">
      <t>ゴホンマツ</t>
    </rPh>
    <rPh sb="3" eb="6">
      <t>ショウガッコウ</t>
    </rPh>
    <phoneticPr fontId="3"/>
  </si>
  <si>
    <t>9.9.3　自動車騒音の面的評価（2022年度）</t>
    <rPh sb="6" eb="9">
      <t>ジドウシャ</t>
    </rPh>
    <rPh sb="9" eb="11">
      <t>ソウオン</t>
    </rPh>
    <rPh sb="12" eb="14">
      <t>メンテキ</t>
    </rPh>
    <rPh sb="14" eb="16">
      <t>ヒョウカ</t>
    </rPh>
    <rPh sb="21" eb="23">
      <t>ネンド</t>
    </rPh>
    <phoneticPr fontId="4"/>
  </si>
  <si>
    <t>国道16号
＋
京葉道路</t>
    <rPh sb="8" eb="12">
      <t>ケイヨウドウロ</t>
    </rPh>
    <phoneticPr fontId="4"/>
  </si>
  <si>
    <t>　　4
8
　　4</t>
    <phoneticPr fontId="4"/>
  </si>
  <si>
    <t>国道357号
＋
東関東自動車道</t>
    <rPh sb="9" eb="10">
      <t>ヒガシ</t>
    </rPh>
    <rPh sb="10" eb="12">
      <t>カントウ</t>
    </rPh>
    <rPh sb="12" eb="15">
      <t>ジドウシャ</t>
    </rPh>
    <rPh sb="15" eb="16">
      <t>ドウ</t>
    </rPh>
    <phoneticPr fontId="4"/>
  </si>
  <si>
    <t>　　4
10
　　6</t>
    <phoneticPr fontId="4"/>
  </si>
  <si>
    <t>国道126号
（千葉東金道路）</t>
  </si>
  <si>
    <t>県道64号
（千葉臼井印西線）</t>
    <rPh sb="0" eb="2">
      <t>ケンドウ</t>
    </rPh>
    <rPh sb="4" eb="5">
      <t>ゴウ</t>
    </rPh>
    <phoneticPr fontId="4"/>
  </si>
  <si>
    <t>国道126号</t>
    <rPh sb="0" eb="2">
      <t>コクドウ</t>
    </rPh>
    <rPh sb="5" eb="6">
      <t>ゴウ</t>
    </rPh>
    <phoneticPr fontId="4"/>
  </si>
  <si>
    <t>県道71号
（銚子旭線）</t>
    <rPh sb="0" eb="2">
      <t>ケンドウ</t>
    </rPh>
    <rPh sb="4" eb="5">
      <t>ゴウ</t>
    </rPh>
    <rPh sb="7" eb="9">
      <t>チョウシ</t>
    </rPh>
    <rPh sb="9" eb="11">
      <t>アサヒセン</t>
    </rPh>
    <phoneticPr fontId="4"/>
  </si>
  <si>
    <t>県道286号
（愛宕山公園線）</t>
    <rPh sb="0" eb="2">
      <t>ケンドウ</t>
    </rPh>
    <rPh sb="5" eb="6">
      <t>ゴウ</t>
    </rPh>
    <rPh sb="8" eb="11">
      <t>アタゴヤマ</t>
    </rPh>
    <rPh sb="11" eb="14">
      <t>コウエンセン</t>
    </rPh>
    <phoneticPr fontId="4"/>
  </si>
  <si>
    <t>国道14号</t>
    <rPh sb="0" eb="2">
      <t>コクドウ</t>
    </rPh>
    <rPh sb="4" eb="5">
      <t>ゴウ</t>
    </rPh>
    <phoneticPr fontId="4"/>
  </si>
  <si>
    <t>京葉道路</t>
    <rPh sb="0" eb="2">
      <t>ケイヨウ</t>
    </rPh>
    <rPh sb="2" eb="4">
      <t>ドウロ</t>
    </rPh>
    <phoneticPr fontId="4"/>
  </si>
  <si>
    <t>国道464号</t>
    <rPh sb="0" eb="2">
      <t>コクドウ</t>
    </rPh>
    <rPh sb="5" eb="6">
      <t>ゴウ</t>
    </rPh>
    <phoneticPr fontId="4"/>
  </si>
  <si>
    <t>県道6号
(市川浦安線)</t>
    <rPh sb="0" eb="2">
      <t>ケンドウ</t>
    </rPh>
    <rPh sb="3" eb="4">
      <t>ゴウ</t>
    </rPh>
    <rPh sb="6" eb="8">
      <t>イチカワ</t>
    </rPh>
    <rPh sb="8" eb="10">
      <t>ウラヤス</t>
    </rPh>
    <rPh sb="10" eb="11">
      <t>セン</t>
    </rPh>
    <phoneticPr fontId="4"/>
  </si>
  <si>
    <t>県道51号
（市川柏線）</t>
    <rPh sb="0" eb="2">
      <t>ケンドウ</t>
    </rPh>
    <rPh sb="4" eb="5">
      <t>ゴウ</t>
    </rPh>
    <rPh sb="7" eb="9">
      <t>イチカワ</t>
    </rPh>
    <rPh sb="9" eb="10">
      <t>カシワ</t>
    </rPh>
    <rPh sb="10" eb="11">
      <t>セン</t>
    </rPh>
    <phoneticPr fontId="4"/>
  </si>
  <si>
    <t>船橋市宮本9丁目</t>
    <rPh sb="3" eb="5">
      <t>ミヤモト</t>
    </rPh>
    <rPh sb="6" eb="8">
      <t>チョウメ</t>
    </rPh>
    <phoneticPr fontId="4"/>
  </si>
  <si>
    <t>県道15号
（千葉船橋海浜線）</t>
    <rPh sb="0" eb="2">
      <t>ケンドウ</t>
    </rPh>
    <rPh sb="4" eb="5">
      <t>ゴウ</t>
    </rPh>
    <rPh sb="7" eb="9">
      <t>チバ</t>
    </rPh>
    <rPh sb="9" eb="11">
      <t>フナバシ</t>
    </rPh>
    <rPh sb="11" eb="13">
      <t>カイヒン</t>
    </rPh>
    <rPh sb="13" eb="14">
      <t>セン</t>
    </rPh>
    <phoneticPr fontId="4"/>
  </si>
  <si>
    <t>船橋市若松1丁目</t>
    <rPh sb="0" eb="3">
      <t>フナバシシ</t>
    </rPh>
    <rPh sb="3" eb="5">
      <t>ワカマツ</t>
    </rPh>
    <rPh sb="6" eb="8">
      <t>チョウメ</t>
    </rPh>
    <phoneticPr fontId="4"/>
  </si>
  <si>
    <t>県道8号
（船橋我孫子線）</t>
    <rPh sb="0" eb="2">
      <t>ケンドウ</t>
    </rPh>
    <rPh sb="3" eb="4">
      <t>ゴウ</t>
    </rPh>
    <phoneticPr fontId="4"/>
  </si>
  <si>
    <t>県道180号
（松戸原木線）</t>
    <rPh sb="0" eb="2">
      <t>ケンドウ</t>
    </rPh>
    <rPh sb="5" eb="6">
      <t>ゴウ</t>
    </rPh>
    <phoneticPr fontId="4"/>
  </si>
  <si>
    <t>県道59号
（市川印西線）</t>
    <rPh sb="0" eb="2">
      <t>ケンドウ</t>
    </rPh>
    <rPh sb="4" eb="5">
      <t>ゴウ</t>
    </rPh>
    <phoneticPr fontId="4"/>
  </si>
  <si>
    <t>県道9号
（船橋松戸線）</t>
    <rPh sb="0" eb="2">
      <t>ケンドウ</t>
    </rPh>
    <rPh sb="3" eb="4">
      <t>ゴウ</t>
    </rPh>
    <phoneticPr fontId="4"/>
  </si>
  <si>
    <t>県道57号
（千葉鎌ヶ谷松戸線）</t>
    <rPh sb="0" eb="2">
      <t>ケンドウ</t>
    </rPh>
    <rPh sb="4" eb="5">
      <t>ゴウ</t>
    </rPh>
    <phoneticPr fontId="4"/>
  </si>
  <si>
    <t>国道127号</t>
    <rPh sb="0" eb="2">
      <t>コクドウ</t>
    </rPh>
    <rPh sb="5" eb="6">
      <t>ゴウ</t>
    </rPh>
    <phoneticPr fontId="4"/>
  </si>
  <si>
    <t>館山市北条</t>
    <rPh sb="0" eb="2">
      <t>タテヤマ</t>
    </rPh>
    <rPh sb="2" eb="3">
      <t>シ</t>
    </rPh>
    <rPh sb="3" eb="5">
      <t>ホウジョウ</t>
    </rPh>
    <phoneticPr fontId="4"/>
  </si>
  <si>
    <t>館山市北条</t>
    <rPh sb="0" eb="3">
      <t>タテヤマシ</t>
    </rPh>
    <rPh sb="3" eb="5">
      <t>ホウジョウ</t>
    </rPh>
    <phoneticPr fontId="4"/>
  </si>
  <si>
    <t>館山市那古</t>
    <rPh sb="0" eb="3">
      <t>タテヤマシ</t>
    </rPh>
    <rPh sb="3" eb="4">
      <t>ナ</t>
    </rPh>
    <rPh sb="4" eb="5">
      <t>フル</t>
    </rPh>
    <phoneticPr fontId="4"/>
  </si>
  <si>
    <t>館山市川名</t>
    <rPh sb="3" eb="5">
      <t>カワナ</t>
    </rPh>
    <phoneticPr fontId="4"/>
  </si>
  <si>
    <t>県道187号
（館山千倉線）</t>
    <rPh sb="0" eb="2">
      <t>ケンドウ</t>
    </rPh>
    <rPh sb="5" eb="6">
      <t>ゴウ</t>
    </rPh>
    <rPh sb="8" eb="10">
      <t>タテヤマ</t>
    </rPh>
    <rPh sb="10" eb="13">
      <t>チクラセン</t>
    </rPh>
    <phoneticPr fontId="4"/>
  </si>
  <si>
    <t>館山市二子</t>
    <rPh sb="0" eb="3">
      <t>タテヤマシ</t>
    </rPh>
    <rPh sb="3" eb="5">
      <t>フタコ</t>
    </rPh>
    <phoneticPr fontId="4"/>
  </si>
  <si>
    <t>館山市稲</t>
    <rPh sb="0" eb="3">
      <t>タテヤマシ</t>
    </rPh>
    <rPh sb="3" eb="4">
      <t>イネ</t>
    </rPh>
    <phoneticPr fontId="4"/>
  </si>
  <si>
    <t>館山市水岡</t>
    <rPh sb="0" eb="3">
      <t>タテヤマシ</t>
    </rPh>
    <rPh sb="3" eb="5">
      <t>ミズオカ</t>
    </rPh>
    <phoneticPr fontId="4"/>
  </si>
  <si>
    <t>館山自動車道</t>
    <rPh sb="0" eb="2">
      <t>タテヤマ</t>
    </rPh>
    <rPh sb="2" eb="5">
      <t>ジドウシャ</t>
    </rPh>
    <rPh sb="5" eb="6">
      <t>ドウ</t>
    </rPh>
    <phoneticPr fontId="4"/>
  </si>
  <si>
    <t>木更津市笹子</t>
    <rPh sb="0" eb="4">
      <t>キサラヅシ</t>
    </rPh>
    <rPh sb="4" eb="6">
      <t>ササゴ</t>
    </rPh>
    <phoneticPr fontId="4"/>
  </si>
  <si>
    <t>木更津市羽鳥野2丁目1</t>
    <rPh sb="0" eb="4">
      <t>キサラヅシ</t>
    </rPh>
    <rPh sb="4" eb="7">
      <t>ハトリノ</t>
    </rPh>
    <rPh sb="8" eb="10">
      <t>チョウメ</t>
    </rPh>
    <phoneticPr fontId="4"/>
  </si>
  <si>
    <t>木更津市港南台5丁目9</t>
    <rPh sb="0" eb="4">
      <t>キサラヅシ</t>
    </rPh>
    <rPh sb="4" eb="7">
      <t>コウナンダイ</t>
    </rPh>
    <rPh sb="8" eb="10">
      <t>チョウメ</t>
    </rPh>
    <phoneticPr fontId="4"/>
  </si>
  <si>
    <t>国道16号</t>
    <rPh sb="0" eb="2">
      <t>コクドウ</t>
    </rPh>
    <rPh sb="4" eb="5">
      <t>ゴウ</t>
    </rPh>
    <phoneticPr fontId="4"/>
  </si>
  <si>
    <t>国道410号</t>
    <rPh sb="0" eb="2">
      <t>コクドウ</t>
    </rPh>
    <rPh sb="5" eb="6">
      <t>ゴウ</t>
    </rPh>
    <phoneticPr fontId="4"/>
  </si>
  <si>
    <t>県道270号
（木更津袖ケ浦線）</t>
    <rPh sb="0" eb="2">
      <t>ケンドウ</t>
    </rPh>
    <rPh sb="5" eb="6">
      <t>ゴウ</t>
    </rPh>
    <rPh sb="8" eb="15">
      <t>キサラヅソデガウラセン</t>
    </rPh>
    <phoneticPr fontId="4"/>
  </si>
  <si>
    <t>市道206号</t>
    <rPh sb="0" eb="2">
      <t>シドウ</t>
    </rPh>
    <rPh sb="5" eb="6">
      <t>ゴウ</t>
    </rPh>
    <phoneticPr fontId="4"/>
  </si>
  <si>
    <t>県道1号
（市川松戸線）</t>
    <rPh sb="0" eb="2">
      <t>ケンドウ</t>
    </rPh>
    <rPh sb="3" eb="4">
      <t>ゴウ</t>
    </rPh>
    <phoneticPr fontId="4"/>
  </si>
  <si>
    <t>県道51号
（市川柏線）</t>
    <rPh sb="0" eb="2">
      <t>ケンドウ</t>
    </rPh>
    <rPh sb="4" eb="5">
      <t>ゴウ</t>
    </rPh>
    <phoneticPr fontId="4"/>
  </si>
  <si>
    <t>県道261号
（松戸柏線）</t>
    <rPh sb="0" eb="2">
      <t>ケンドウ</t>
    </rPh>
    <rPh sb="5" eb="6">
      <t>ゴウ</t>
    </rPh>
    <phoneticPr fontId="4"/>
  </si>
  <si>
    <t>県道3号
（つくば野田線）</t>
    <rPh sb="0" eb="2">
      <t>ケンドウ</t>
    </rPh>
    <rPh sb="3" eb="4">
      <t>ゴウ</t>
    </rPh>
    <rPh sb="9" eb="11">
      <t>ノダ</t>
    </rPh>
    <rPh sb="11" eb="12">
      <t>セン</t>
    </rPh>
    <phoneticPr fontId="4"/>
  </si>
  <si>
    <t>野田市柳沢</t>
    <rPh sb="0" eb="3">
      <t>ノダシ</t>
    </rPh>
    <rPh sb="3" eb="5">
      <t>ヤナギサワ</t>
    </rPh>
    <phoneticPr fontId="4"/>
  </si>
  <si>
    <t>県道17号
（結城野田線）</t>
    <rPh sb="0" eb="2">
      <t>ケンドウ</t>
    </rPh>
    <rPh sb="4" eb="5">
      <t>ゴウ</t>
    </rPh>
    <rPh sb="7" eb="9">
      <t>ユウキ</t>
    </rPh>
    <rPh sb="9" eb="11">
      <t>ノダ</t>
    </rPh>
    <rPh sb="11" eb="12">
      <t>セン</t>
    </rPh>
    <phoneticPr fontId="4"/>
  </si>
  <si>
    <t>野田市清水</t>
    <rPh sb="0" eb="3">
      <t>ノダシ</t>
    </rPh>
    <rPh sb="3" eb="5">
      <t>シミズ</t>
    </rPh>
    <phoneticPr fontId="4"/>
  </si>
  <si>
    <t>野田市谷津</t>
    <rPh sb="3" eb="5">
      <t>ヤツ</t>
    </rPh>
    <phoneticPr fontId="4"/>
  </si>
  <si>
    <t>野田市野田</t>
    <rPh sb="0" eb="3">
      <t>ノダシ</t>
    </rPh>
    <rPh sb="3" eb="5">
      <t>ノダ</t>
    </rPh>
    <phoneticPr fontId="4"/>
  </si>
  <si>
    <t>野田市野田</t>
    <rPh sb="0" eb="5">
      <t>ノダシノダ</t>
    </rPh>
    <phoneticPr fontId="4"/>
  </si>
  <si>
    <t>県道5号
（松戸野田線）</t>
    <rPh sb="0" eb="2">
      <t>ケンドウ</t>
    </rPh>
    <rPh sb="3" eb="4">
      <t>ゴウ</t>
    </rPh>
    <rPh sb="6" eb="8">
      <t>マツド</t>
    </rPh>
    <rPh sb="8" eb="10">
      <t>ノダ</t>
    </rPh>
    <rPh sb="10" eb="11">
      <t>セン</t>
    </rPh>
    <phoneticPr fontId="4"/>
  </si>
  <si>
    <t>野田市上花輪</t>
    <rPh sb="0" eb="3">
      <t>ノダシ</t>
    </rPh>
    <rPh sb="3" eb="6">
      <t>カミハナワ</t>
    </rPh>
    <phoneticPr fontId="4"/>
  </si>
  <si>
    <t>野田市中野台</t>
    <rPh sb="0" eb="3">
      <t>ノダシ</t>
    </rPh>
    <rPh sb="3" eb="5">
      <t>ナカノ</t>
    </rPh>
    <rPh sb="5" eb="6">
      <t>ダイ</t>
    </rPh>
    <phoneticPr fontId="4"/>
  </si>
  <si>
    <t>国道128号</t>
    <rPh sb="0" eb="2">
      <t>コクドウ</t>
    </rPh>
    <rPh sb="5" eb="6">
      <t>ゴウ</t>
    </rPh>
    <phoneticPr fontId="4"/>
  </si>
  <si>
    <t>茂原市茂原</t>
    <rPh sb="0" eb="3">
      <t>モバラシ</t>
    </rPh>
    <rPh sb="3" eb="5">
      <t>モバラ</t>
    </rPh>
    <phoneticPr fontId="4"/>
  </si>
  <si>
    <t>茂原市千代田町2丁目4-6</t>
    <rPh sb="0" eb="3">
      <t>モバラシ</t>
    </rPh>
    <rPh sb="3" eb="6">
      <t>チヨダ</t>
    </rPh>
    <rPh sb="6" eb="7">
      <t>マチ</t>
    </rPh>
    <rPh sb="8" eb="10">
      <t>チョウメ</t>
    </rPh>
    <phoneticPr fontId="4"/>
  </si>
  <si>
    <t>茂原市茂原359</t>
    <rPh sb="0" eb="3">
      <t>モバラシ</t>
    </rPh>
    <rPh sb="3" eb="5">
      <t>モバラ</t>
    </rPh>
    <phoneticPr fontId="4"/>
  </si>
  <si>
    <t>首都圏中央連絡自動車道</t>
    <rPh sb="0" eb="3">
      <t>シュトケン</t>
    </rPh>
    <rPh sb="3" eb="5">
      <t>チュウオウ</t>
    </rPh>
    <rPh sb="5" eb="7">
      <t>レンラク</t>
    </rPh>
    <rPh sb="7" eb="10">
      <t>ジドウシャ</t>
    </rPh>
    <rPh sb="10" eb="11">
      <t>ドウ</t>
    </rPh>
    <phoneticPr fontId="4"/>
  </si>
  <si>
    <t>県道43号
（八街三里塚線）</t>
    <rPh sb="0" eb="2">
      <t>ケンドウ</t>
    </rPh>
    <rPh sb="4" eb="5">
      <t>ゴウ</t>
    </rPh>
    <phoneticPr fontId="4"/>
  </si>
  <si>
    <t>県道63号
（成田下総線）</t>
    <rPh sb="0" eb="2">
      <t>ケンドウ</t>
    </rPh>
    <rPh sb="4" eb="5">
      <t>ゴウ</t>
    </rPh>
    <phoneticPr fontId="4"/>
  </si>
  <si>
    <t>県道137号
（宗吾酒々井線）</t>
    <rPh sb="0" eb="2">
      <t>ケンドウ</t>
    </rPh>
    <rPh sb="5" eb="6">
      <t>ゴウ</t>
    </rPh>
    <phoneticPr fontId="4"/>
  </si>
  <si>
    <t>佐倉市臼井</t>
    <rPh sb="0" eb="3">
      <t>サクラシ</t>
    </rPh>
    <rPh sb="3" eb="5">
      <t>ウスイ</t>
    </rPh>
    <phoneticPr fontId="4"/>
  </si>
  <si>
    <t>佐倉市臼井田干拓</t>
    <rPh sb="0" eb="3">
      <t>サクラシ</t>
    </rPh>
    <rPh sb="3" eb="5">
      <t>ウスイ</t>
    </rPh>
    <rPh sb="5" eb="6">
      <t>タ</t>
    </rPh>
    <rPh sb="6" eb="8">
      <t>カンタク</t>
    </rPh>
    <phoneticPr fontId="4"/>
  </si>
  <si>
    <t>佐倉市田町</t>
    <rPh sb="0" eb="3">
      <t>サクラシ</t>
    </rPh>
    <rPh sb="3" eb="5">
      <t>タマチ</t>
    </rPh>
    <phoneticPr fontId="4"/>
  </si>
  <si>
    <t>佐倉市萩山新田干拓</t>
    <rPh sb="3" eb="5">
      <t>ハギヤマ</t>
    </rPh>
    <rPh sb="5" eb="7">
      <t>シンデン</t>
    </rPh>
    <rPh sb="7" eb="9">
      <t>カンタク</t>
    </rPh>
    <phoneticPr fontId="4"/>
  </si>
  <si>
    <t>佐倉市表町</t>
    <rPh sb="0" eb="3">
      <t>サクラシ</t>
    </rPh>
    <rPh sb="3" eb="5">
      <t>オモテマチ</t>
    </rPh>
    <phoneticPr fontId="4"/>
  </si>
  <si>
    <t>佐倉市羽鳥</t>
    <rPh sb="0" eb="3">
      <t>サクラシ</t>
    </rPh>
    <rPh sb="3" eb="5">
      <t>ハトリ</t>
    </rPh>
    <phoneticPr fontId="4"/>
  </si>
  <si>
    <t>佐倉市神門</t>
    <rPh sb="0" eb="3">
      <t>サクラシ</t>
    </rPh>
    <rPh sb="3" eb="4">
      <t>カミ</t>
    </rPh>
    <rPh sb="4" eb="5">
      <t>モン</t>
    </rPh>
    <phoneticPr fontId="4"/>
  </si>
  <si>
    <t>佐倉市岩富</t>
    <rPh sb="0" eb="3">
      <t>サクラシ</t>
    </rPh>
    <rPh sb="3" eb="4">
      <t>イワ</t>
    </rPh>
    <rPh sb="4" eb="5">
      <t>トミ</t>
    </rPh>
    <phoneticPr fontId="4"/>
  </si>
  <si>
    <t>県道124号
（緑海東金線）</t>
    <rPh sb="0" eb="2">
      <t>ケンドウ</t>
    </rPh>
    <rPh sb="5" eb="6">
      <t>ゴウ</t>
    </rPh>
    <rPh sb="8" eb="9">
      <t>ミドリ</t>
    </rPh>
    <rPh sb="9" eb="10">
      <t>ウミ</t>
    </rPh>
    <rPh sb="10" eb="12">
      <t>トウガネ</t>
    </rPh>
    <rPh sb="12" eb="13">
      <t>セン</t>
    </rPh>
    <phoneticPr fontId="4"/>
  </si>
  <si>
    <t>東金市求名58-1</t>
    <rPh sb="0" eb="3">
      <t>トウガネシ</t>
    </rPh>
    <rPh sb="3" eb="5">
      <t>グミョウ</t>
    </rPh>
    <phoneticPr fontId="4"/>
  </si>
  <si>
    <t>東金市下武射田</t>
    <rPh sb="0" eb="3">
      <t>トウガネシ</t>
    </rPh>
    <rPh sb="3" eb="7">
      <t>シモムザタ</t>
    </rPh>
    <phoneticPr fontId="4"/>
  </si>
  <si>
    <t>東金市田間</t>
    <rPh sb="0" eb="5">
      <t>トウガネシタマ</t>
    </rPh>
    <phoneticPr fontId="4"/>
  </si>
  <si>
    <t>県道214号
（東金停車場線）</t>
    <rPh sb="0" eb="2">
      <t>ケンドウ</t>
    </rPh>
    <rPh sb="5" eb="6">
      <t>ゴウ</t>
    </rPh>
    <rPh sb="8" eb="10">
      <t>トウガネ</t>
    </rPh>
    <rPh sb="10" eb="14">
      <t>テイシャジョウセン</t>
    </rPh>
    <phoneticPr fontId="4"/>
  </si>
  <si>
    <t>東金市東金938</t>
    <rPh sb="0" eb="3">
      <t>トウガネシ</t>
    </rPh>
    <rPh sb="3" eb="5">
      <t>トウガネ</t>
    </rPh>
    <phoneticPr fontId="4"/>
  </si>
  <si>
    <t>東金市田間</t>
    <rPh sb="0" eb="3">
      <t>トウガネシ</t>
    </rPh>
    <rPh sb="3" eb="5">
      <t>タマ</t>
    </rPh>
    <phoneticPr fontId="4"/>
  </si>
  <si>
    <t>東金市東新宿</t>
    <rPh sb="0" eb="3">
      <t>トウガネシ</t>
    </rPh>
    <rPh sb="3" eb="4">
      <t>ヒガシ</t>
    </rPh>
    <rPh sb="4" eb="6">
      <t>シンジュク</t>
    </rPh>
    <phoneticPr fontId="4"/>
  </si>
  <si>
    <t>東金市東金588</t>
    <rPh sb="0" eb="3">
      <t>トウガネシ</t>
    </rPh>
    <rPh sb="3" eb="5">
      <t>トウガネ</t>
    </rPh>
    <phoneticPr fontId="4"/>
  </si>
  <si>
    <t>東金市東金</t>
    <rPh sb="0" eb="3">
      <t>トウガネシ</t>
    </rPh>
    <rPh sb="3" eb="5">
      <t>トウガネ</t>
    </rPh>
    <phoneticPr fontId="4"/>
  </si>
  <si>
    <t>県道28号
（旭小見川線）</t>
    <rPh sb="0" eb="2">
      <t>ケンドウ</t>
    </rPh>
    <rPh sb="4" eb="5">
      <t>ゴウ</t>
    </rPh>
    <phoneticPr fontId="4"/>
  </si>
  <si>
    <t>県道74号
（多古笹本線）</t>
    <rPh sb="0" eb="2">
      <t>ケンドウ</t>
    </rPh>
    <rPh sb="4" eb="5">
      <t>ゴウ</t>
    </rPh>
    <phoneticPr fontId="4"/>
  </si>
  <si>
    <t>県道105号
（干潟停車場豊畑線）</t>
    <rPh sb="0" eb="2">
      <t>ケンドウ</t>
    </rPh>
    <rPh sb="5" eb="6">
      <t>ゴウ</t>
    </rPh>
    <phoneticPr fontId="4"/>
  </si>
  <si>
    <t>県道69号
（長沼船橋線）</t>
    <rPh sb="0" eb="2">
      <t>ケンドウ</t>
    </rPh>
    <rPh sb="4" eb="5">
      <t>ゴウ</t>
    </rPh>
    <rPh sb="7" eb="9">
      <t>ナガヌマ</t>
    </rPh>
    <rPh sb="9" eb="11">
      <t>フナバシ</t>
    </rPh>
    <rPh sb="11" eb="12">
      <t>セン</t>
    </rPh>
    <phoneticPr fontId="4"/>
  </si>
  <si>
    <t>習志野市大久保4丁目5</t>
    <rPh sb="0" eb="4">
      <t>ナラシノシ</t>
    </rPh>
    <rPh sb="4" eb="7">
      <t>オオクボ</t>
    </rPh>
    <rPh sb="8" eb="10">
      <t>チョウメ</t>
    </rPh>
    <phoneticPr fontId="4"/>
  </si>
  <si>
    <t>習志野市藤崎2-15</t>
    <rPh sb="0" eb="3">
      <t>ナラシノ</t>
    </rPh>
    <rPh sb="3" eb="4">
      <t>シ</t>
    </rPh>
    <rPh sb="4" eb="6">
      <t>フジサキ</t>
    </rPh>
    <phoneticPr fontId="4"/>
  </si>
  <si>
    <t>習志野市実籾3-26</t>
    <rPh sb="0" eb="4">
      <t>ナラシノシ</t>
    </rPh>
    <rPh sb="4" eb="6">
      <t>ミモミ</t>
    </rPh>
    <phoneticPr fontId="4"/>
  </si>
  <si>
    <t>県道57号
（千葉鎌ケ谷松戸線）</t>
    <rPh sb="0" eb="2">
      <t>ケンドウ</t>
    </rPh>
    <rPh sb="4" eb="5">
      <t>ゴウ</t>
    </rPh>
    <rPh sb="7" eb="9">
      <t>チバ</t>
    </rPh>
    <rPh sb="9" eb="12">
      <t>カマガヤ</t>
    </rPh>
    <rPh sb="12" eb="14">
      <t>マツド</t>
    </rPh>
    <rPh sb="14" eb="15">
      <t>セン</t>
    </rPh>
    <phoneticPr fontId="4"/>
  </si>
  <si>
    <t>習志野市実籾5丁目4</t>
    <rPh sb="0" eb="4">
      <t>ナラシノシ</t>
    </rPh>
    <rPh sb="4" eb="6">
      <t>ミモミ</t>
    </rPh>
    <rPh sb="7" eb="9">
      <t>チョウメ</t>
    </rPh>
    <phoneticPr fontId="4"/>
  </si>
  <si>
    <t>習志野市実籾本郷34-1</t>
    <rPh sb="0" eb="4">
      <t>ナラシノシ</t>
    </rPh>
    <rPh sb="4" eb="8">
      <t>ミモミホンゴウ</t>
    </rPh>
    <phoneticPr fontId="4"/>
  </si>
  <si>
    <t>習志野市実籾6-28</t>
    <rPh sb="0" eb="4">
      <t>ナラシノシ</t>
    </rPh>
    <rPh sb="4" eb="6">
      <t>ミモミ</t>
    </rPh>
    <phoneticPr fontId="4"/>
  </si>
  <si>
    <t>県道7号
（我孫子関宿線）</t>
    <rPh sb="0" eb="2">
      <t>ケンドウ</t>
    </rPh>
    <rPh sb="3" eb="4">
      <t>ゴウ</t>
    </rPh>
    <phoneticPr fontId="4"/>
  </si>
  <si>
    <t>県道280号
（白井流山線）</t>
    <rPh sb="0" eb="2">
      <t>ケンドウ</t>
    </rPh>
    <rPh sb="5" eb="6">
      <t>ゴウ</t>
    </rPh>
    <phoneticPr fontId="4"/>
  </si>
  <si>
    <t>県道234号
（上総興津停車場線）</t>
    <rPh sb="0" eb="2">
      <t>ケンドウ</t>
    </rPh>
    <rPh sb="5" eb="6">
      <t>ゴウ</t>
    </rPh>
    <phoneticPr fontId="4"/>
  </si>
  <si>
    <t>県道21号
（五井本納線）</t>
    <rPh sb="0" eb="2">
      <t>ケンドウ</t>
    </rPh>
    <rPh sb="4" eb="5">
      <t>ゴウ</t>
    </rPh>
    <phoneticPr fontId="4"/>
  </si>
  <si>
    <t>県道32号
（大多喜君津線）</t>
    <rPh sb="0" eb="2">
      <t>ケンドウ</t>
    </rPh>
    <rPh sb="4" eb="5">
      <t>ゴウ</t>
    </rPh>
    <phoneticPr fontId="4"/>
  </si>
  <si>
    <t>県道139号
（茂原五井線）</t>
    <rPh sb="0" eb="2">
      <t>ケンドウ</t>
    </rPh>
    <rPh sb="5" eb="6">
      <t>ゴウ</t>
    </rPh>
    <phoneticPr fontId="4"/>
  </si>
  <si>
    <t>県道171号
（加茂長南線）</t>
    <rPh sb="0" eb="2">
      <t>ケンドウ</t>
    </rPh>
    <rPh sb="5" eb="6">
      <t>ゴウ</t>
    </rPh>
    <phoneticPr fontId="4"/>
  </si>
  <si>
    <t>県道172号
（大多喜里見線）</t>
    <rPh sb="0" eb="2">
      <t>ケンドウ</t>
    </rPh>
    <rPh sb="5" eb="6">
      <t>ゴウ</t>
    </rPh>
    <phoneticPr fontId="4"/>
  </si>
  <si>
    <t>都市計画道路
川岸西広線</t>
    <rPh sb="0" eb="6">
      <t>トシケイカクドウロ</t>
    </rPh>
    <phoneticPr fontId="4"/>
  </si>
  <si>
    <t>市道4号線
（公園通り）</t>
  </si>
  <si>
    <t>県道5号
（松戸野田線）</t>
    <rPh sb="0" eb="2">
      <t>ケンドウ</t>
    </rPh>
    <rPh sb="3" eb="4">
      <t>ゴウ</t>
    </rPh>
    <phoneticPr fontId="4"/>
  </si>
  <si>
    <t>県道262号
（幕張八千代線）</t>
    <rPh sb="0" eb="2">
      <t>ケンドウ</t>
    </rPh>
    <rPh sb="5" eb="6">
      <t>ゴウ</t>
    </rPh>
    <phoneticPr fontId="4"/>
  </si>
  <si>
    <t>国道128号</t>
    <rPh sb="0" eb="2">
      <t>コクドウ</t>
    </rPh>
    <rPh sb="5" eb="6">
      <t>ゴウ</t>
    </rPh>
    <phoneticPr fontId="1"/>
  </si>
  <si>
    <t>鴨川市天津</t>
    <rPh sb="0" eb="5">
      <t>カモガワシアマツ</t>
    </rPh>
    <phoneticPr fontId="1"/>
  </si>
  <si>
    <t>鴨川市東町</t>
    <rPh sb="0" eb="5">
      <t>カモガワシヒガシチョウ</t>
    </rPh>
    <phoneticPr fontId="1"/>
  </si>
  <si>
    <t>鴨川市小湊</t>
    <rPh sb="0" eb="5">
      <t>カモガワシコミナト</t>
    </rPh>
    <phoneticPr fontId="1"/>
  </si>
  <si>
    <t>県道24号
（千葉鴨川線）</t>
    <rPh sb="0" eb="2">
      <t>ケンドウ</t>
    </rPh>
    <rPh sb="4" eb="5">
      <t>ゴウ</t>
    </rPh>
    <phoneticPr fontId="4"/>
  </si>
  <si>
    <t>鴨川市太田学</t>
    <rPh sb="0" eb="6">
      <t>カモガワシオダガク</t>
    </rPh>
    <phoneticPr fontId="1"/>
  </si>
  <si>
    <t>鴨川市打墨</t>
    <rPh sb="0" eb="4">
      <t>カモガワシウ</t>
    </rPh>
    <rPh sb="4" eb="5">
      <t>スミ</t>
    </rPh>
    <phoneticPr fontId="1"/>
  </si>
  <si>
    <t>県道8号
（船橋我孫子線）</t>
    <rPh sb="3" eb="4">
      <t>ゴウ</t>
    </rPh>
    <phoneticPr fontId="4"/>
  </si>
  <si>
    <t>県道57号
（千葉鎌ケ谷松戸線）</t>
    <rPh sb="4" eb="5">
      <t>ゴウ</t>
    </rPh>
    <phoneticPr fontId="4"/>
  </si>
  <si>
    <t>県道59号
（市川印西線）</t>
    <rPh sb="4" eb="5">
      <t>ゴウ</t>
    </rPh>
    <phoneticPr fontId="4"/>
  </si>
  <si>
    <t>県道269号
（大鷲木更津線）</t>
    <rPh sb="0" eb="2">
      <t>ケンドウ</t>
    </rPh>
    <rPh sb="5" eb="6">
      <t>ゴウ</t>
    </rPh>
    <phoneticPr fontId="4"/>
  </si>
  <si>
    <t>県道34号
（鴨川保田線）</t>
    <rPh sb="0" eb="2">
      <t>ケンドウ</t>
    </rPh>
    <rPh sb="4" eb="5">
      <t>ゴウ</t>
    </rPh>
    <phoneticPr fontId="4"/>
  </si>
  <si>
    <t>県道87号
（袖ケ浦中島木更津線）</t>
    <rPh sb="0" eb="2">
      <t>ケンドウ</t>
    </rPh>
    <rPh sb="4" eb="5">
      <t>ゴウ</t>
    </rPh>
    <phoneticPr fontId="4"/>
  </si>
  <si>
    <t>県道77号
（富里酒々井線）</t>
    <rPh sb="0" eb="2">
      <t>ケンドウ</t>
    </rPh>
    <rPh sb="4" eb="5">
      <t>ゴウ</t>
    </rPh>
    <phoneticPr fontId="4"/>
  </si>
  <si>
    <t>県道88号
（富津館山線）</t>
    <rPh sb="0" eb="2">
      <t>ケンドウ</t>
    </rPh>
    <rPh sb="4" eb="5">
      <t>ゴウ</t>
    </rPh>
    <phoneticPr fontId="4"/>
  </si>
  <si>
    <t>県道49号
（八日市場栄線）</t>
    <rPh sb="0" eb="2">
      <t>ケンドウ</t>
    </rPh>
    <rPh sb="4" eb="5">
      <t>ゴウ</t>
    </rPh>
    <phoneticPr fontId="4"/>
  </si>
  <si>
    <t>県道299号
（平和共興線）</t>
    <rPh sb="0" eb="2">
      <t>ケンドウ</t>
    </rPh>
    <rPh sb="5" eb="6">
      <t>ゴウ</t>
    </rPh>
    <phoneticPr fontId="4"/>
  </si>
  <si>
    <t>県道16号
（佐原八日市場線）</t>
    <rPh sb="0" eb="2">
      <t>ケンドウ</t>
    </rPh>
    <rPh sb="4" eb="5">
      <t>ゴウ</t>
    </rPh>
    <phoneticPr fontId="4"/>
  </si>
  <si>
    <t>県道44号
（成田小見川鹿島港線）</t>
    <rPh sb="0" eb="2">
      <t>ケンドウ</t>
    </rPh>
    <rPh sb="4" eb="5">
      <t>ゴウ</t>
    </rPh>
    <phoneticPr fontId="4"/>
  </si>
  <si>
    <t>県道56号
（佐原椿海線）</t>
    <rPh sb="0" eb="2">
      <t>ケンドウ</t>
    </rPh>
    <rPh sb="4" eb="5">
      <t>ゴウ</t>
    </rPh>
    <phoneticPr fontId="4"/>
  </si>
  <si>
    <t>県道70号
（大栄栗源干潟線）</t>
    <rPh sb="0" eb="2">
      <t>ケンドウ</t>
    </rPh>
    <rPh sb="4" eb="5">
      <t>ゴウ</t>
    </rPh>
    <phoneticPr fontId="4"/>
  </si>
  <si>
    <t>香取市新里1461</t>
    <phoneticPr fontId="4"/>
  </si>
  <si>
    <t>県道30号
（飯岡一宮線）</t>
    <rPh sb="0" eb="2">
      <t>ケンドウ</t>
    </rPh>
    <rPh sb="4" eb="5">
      <t>ゴウ</t>
    </rPh>
    <phoneticPr fontId="4"/>
  </si>
  <si>
    <t>山武市松尾町八田</t>
    <rPh sb="5" eb="6">
      <t>マチ</t>
    </rPh>
    <phoneticPr fontId="4"/>
  </si>
  <si>
    <t>県道138号
（正気茂原線）</t>
    <rPh sb="0" eb="2">
      <t>ケンドウ</t>
    </rPh>
    <rPh sb="5" eb="6">
      <t>ゴウ</t>
    </rPh>
    <phoneticPr fontId="4"/>
  </si>
  <si>
    <t>県道76号
（成東酒々井線）</t>
    <rPh sb="0" eb="2">
      <t>ケンドウ</t>
    </rPh>
    <rPh sb="4" eb="5">
      <t>ゴウ</t>
    </rPh>
    <phoneticPr fontId="4"/>
  </si>
  <si>
    <t>県道18号
（成田安食線）</t>
    <rPh sb="0" eb="2">
      <t>ケンドウ</t>
    </rPh>
    <rPh sb="4" eb="5">
      <t>ゴウ</t>
    </rPh>
    <phoneticPr fontId="4"/>
  </si>
  <si>
    <t>県道68号
（美浦栄線）</t>
    <rPh sb="0" eb="2">
      <t>ケンドウ</t>
    </rPh>
    <rPh sb="4" eb="5">
      <t>ゴウ</t>
    </rPh>
    <phoneticPr fontId="4"/>
  </si>
  <si>
    <t>県道107号
（江戸崎神崎線）</t>
    <rPh sb="0" eb="2">
      <t>ケンドウ</t>
    </rPh>
    <rPh sb="5" eb="6">
      <t>ゴウ</t>
    </rPh>
    <rPh sb="8" eb="11">
      <t>エドサキ</t>
    </rPh>
    <phoneticPr fontId="4"/>
  </si>
  <si>
    <t>県道110号
（郡停車場大須賀線）</t>
    <rPh sb="0" eb="2">
      <t>ケンドウ</t>
    </rPh>
    <rPh sb="5" eb="6">
      <t>ゴウ</t>
    </rPh>
    <phoneticPr fontId="4"/>
  </si>
  <si>
    <t>県道260号
（谷原息栖東庄線）</t>
    <rPh sb="0" eb="2">
      <t>ケンドウ</t>
    </rPh>
    <rPh sb="5" eb="6">
      <t>ゴウ</t>
    </rPh>
    <phoneticPr fontId="4"/>
  </si>
  <si>
    <t>県道265号
（小見川海上線）</t>
    <rPh sb="0" eb="2">
      <t>ケンドウ</t>
    </rPh>
    <rPh sb="5" eb="6">
      <t>ゴウ</t>
    </rPh>
    <phoneticPr fontId="4"/>
  </si>
  <si>
    <t>県道266号
（旭笹川線）</t>
    <rPh sb="0" eb="2">
      <t>ケンドウ</t>
    </rPh>
    <rPh sb="5" eb="6">
      <t>ゴウ</t>
    </rPh>
    <phoneticPr fontId="4"/>
  </si>
  <si>
    <t>県道267号
（下総橘停車場東城線）</t>
    <rPh sb="0" eb="2">
      <t>ケンドウ</t>
    </rPh>
    <rPh sb="5" eb="6">
      <t>ゴウ</t>
    </rPh>
    <phoneticPr fontId="4"/>
  </si>
  <si>
    <t>9.9.4　自動車騒音要請限度調査結果（2022年度）</t>
    <rPh sb="24" eb="26">
      <t>ネンド</t>
    </rPh>
    <phoneticPr fontId="4"/>
  </si>
  <si>
    <t>道路敷地境界
からの距離</t>
    <rPh sb="0" eb="2">
      <t>ドウロ</t>
    </rPh>
    <rPh sb="2" eb="4">
      <t>シキチ</t>
    </rPh>
    <rPh sb="4" eb="6">
      <t>キョウカイ</t>
    </rPh>
    <rPh sb="10" eb="12">
      <t>キョリ</t>
    </rPh>
    <phoneticPr fontId="4"/>
  </si>
  <si>
    <t>国道14号</t>
    <rPh sb="4" eb="5">
      <t>ゴウ</t>
    </rPh>
    <phoneticPr fontId="1"/>
  </si>
  <si>
    <t>船橋市宮本2-15-5</t>
    <rPh sb="0" eb="3">
      <t>フナバシシ</t>
    </rPh>
    <rPh sb="3" eb="5">
      <t>ミヤモト</t>
    </rPh>
    <phoneticPr fontId="1"/>
  </si>
  <si>
    <t>2022/7/5～2022/7/8</t>
    <phoneticPr fontId="4"/>
  </si>
  <si>
    <t>国道16号</t>
    <rPh sb="4" eb="5">
      <t>ゴウ</t>
    </rPh>
    <phoneticPr fontId="1"/>
  </si>
  <si>
    <t>船橋市小室町902</t>
    <rPh sb="0" eb="3">
      <t>フナバシシ</t>
    </rPh>
    <rPh sb="3" eb="6">
      <t>コムロチョウ</t>
    </rPh>
    <phoneticPr fontId="1"/>
  </si>
  <si>
    <t>2022/12/13～2022/12/15</t>
    <phoneticPr fontId="4"/>
  </si>
  <si>
    <t>東関東自動車道
＋
国道357号</t>
    <rPh sb="0" eb="1">
      <t>ヒガシ</t>
    </rPh>
    <rPh sb="1" eb="3">
      <t>カントウ</t>
    </rPh>
    <rPh sb="3" eb="6">
      <t>ジドウシャ</t>
    </rPh>
    <rPh sb="6" eb="7">
      <t>ドウ</t>
    </rPh>
    <rPh sb="15" eb="16">
      <t>ゴウ</t>
    </rPh>
    <phoneticPr fontId="1"/>
  </si>
  <si>
    <t>船橋市日の出1-16</t>
    <rPh sb="0" eb="3">
      <t>フナバシシ</t>
    </rPh>
    <rPh sb="3" eb="4">
      <t>ヒ</t>
    </rPh>
    <rPh sb="5" eb="6">
      <t>デ</t>
    </rPh>
    <phoneticPr fontId="1"/>
  </si>
  <si>
    <t>2022/6/21～2022/6/23</t>
    <phoneticPr fontId="4"/>
  </si>
  <si>
    <t>　　　6
10
　　　4</t>
    <phoneticPr fontId="4"/>
  </si>
  <si>
    <t>国道296号</t>
    <rPh sb="5" eb="6">
      <t>ゴウ</t>
    </rPh>
    <phoneticPr fontId="1"/>
  </si>
  <si>
    <t>船橋市滝台1-1-20</t>
    <rPh sb="0" eb="3">
      <t>フナバシシ</t>
    </rPh>
    <rPh sb="3" eb="5">
      <t>タキダイ</t>
    </rPh>
    <phoneticPr fontId="1"/>
  </si>
  <si>
    <t>2022/7/26～2022/7/29</t>
    <phoneticPr fontId="4"/>
  </si>
  <si>
    <t>船橋市東船橋5-7-7</t>
    <rPh sb="0" eb="3">
      <t>フナバシシ</t>
    </rPh>
    <rPh sb="3" eb="4">
      <t>ヒガシ</t>
    </rPh>
    <rPh sb="4" eb="6">
      <t>フナバシ</t>
    </rPh>
    <phoneticPr fontId="1"/>
  </si>
  <si>
    <t>2022/11/7～2022/11/11</t>
    <phoneticPr fontId="4"/>
  </si>
  <si>
    <t>県道8号
(船橋我孫子線)</t>
    <rPh sb="0" eb="2">
      <t>ケンドウ</t>
    </rPh>
    <rPh sb="3" eb="4">
      <t>ゴウ</t>
    </rPh>
    <rPh sb="6" eb="8">
      <t>フナバシ</t>
    </rPh>
    <rPh sb="8" eb="11">
      <t>アビコ</t>
    </rPh>
    <rPh sb="11" eb="12">
      <t>セン</t>
    </rPh>
    <phoneticPr fontId="1"/>
  </si>
  <si>
    <t>船橋市馬込町902-2</t>
    <rPh sb="0" eb="3">
      <t>フナバシシ</t>
    </rPh>
    <rPh sb="3" eb="6">
      <t>マゴメチョウ</t>
    </rPh>
    <phoneticPr fontId="1"/>
  </si>
  <si>
    <t>2023/1/17～2022/1/19</t>
    <phoneticPr fontId="4"/>
  </si>
  <si>
    <t>県道180号
(松戸原木線)</t>
    <rPh sb="0" eb="2">
      <t>ケンドウ</t>
    </rPh>
    <rPh sb="5" eb="6">
      <t>ゴウ</t>
    </rPh>
    <rPh sb="8" eb="10">
      <t>マツド</t>
    </rPh>
    <rPh sb="10" eb="12">
      <t>バラキ</t>
    </rPh>
    <rPh sb="12" eb="13">
      <t>セン</t>
    </rPh>
    <phoneticPr fontId="1"/>
  </si>
  <si>
    <t>船橋市古作2-1</t>
    <rPh sb="0" eb="3">
      <t>フナバシシ</t>
    </rPh>
    <rPh sb="3" eb="5">
      <t>コサク</t>
    </rPh>
    <phoneticPr fontId="1"/>
  </si>
  <si>
    <t>2022/10/25～2022/10/27</t>
    <phoneticPr fontId="4"/>
  </si>
  <si>
    <t>県道59号
(市川印西線)</t>
    <rPh sb="0" eb="2">
      <t>ケンドウ</t>
    </rPh>
    <rPh sb="4" eb="5">
      <t>ゴウ</t>
    </rPh>
    <rPh sb="7" eb="9">
      <t>イチカワ</t>
    </rPh>
    <rPh sb="9" eb="11">
      <t>インザイ</t>
    </rPh>
    <rPh sb="11" eb="12">
      <t>セン</t>
    </rPh>
    <phoneticPr fontId="1"/>
  </si>
  <si>
    <t>船橋市藤原1-4</t>
    <rPh sb="0" eb="3">
      <t>フナバシシ</t>
    </rPh>
    <rPh sb="3" eb="5">
      <t>フジワラ</t>
    </rPh>
    <phoneticPr fontId="1"/>
  </si>
  <si>
    <t>2022/10/3～2022/10/6</t>
    <phoneticPr fontId="4"/>
  </si>
  <si>
    <t>国道6号</t>
    <rPh sb="3" eb="4">
      <t>ゴウ</t>
    </rPh>
    <phoneticPr fontId="1"/>
  </si>
  <si>
    <t>松戸市松戸558-2</t>
    <rPh sb="0" eb="3">
      <t>マツドシ</t>
    </rPh>
    <rPh sb="3" eb="5">
      <t>マツド</t>
    </rPh>
    <phoneticPr fontId="1"/>
  </si>
  <si>
    <t>2023/1/23～2023/1/24</t>
    <phoneticPr fontId="4"/>
  </si>
  <si>
    <t>松戸市上本郷2234-5</t>
    <rPh sb="3" eb="6">
      <t>カミホンゴウ</t>
    </rPh>
    <phoneticPr fontId="1"/>
  </si>
  <si>
    <t>松戸市二ツ木126</t>
    <rPh sb="3" eb="4">
      <t>フタ</t>
    </rPh>
    <rPh sb="5" eb="6">
      <t>ギ</t>
    </rPh>
    <phoneticPr fontId="1"/>
  </si>
  <si>
    <t>国道298号</t>
    <rPh sb="5" eb="6">
      <t>ゴウ</t>
    </rPh>
    <phoneticPr fontId="1"/>
  </si>
  <si>
    <t>松戸市小山418</t>
    <rPh sb="3" eb="5">
      <t>コヤマ</t>
    </rPh>
    <phoneticPr fontId="1"/>
  </si>
  <si>
    <t>県道8号
（船橋我孫子線）</t>
    <rPh sb="0" eb="2">
      <t>ケンドウ</t>
    </rPh>
    <rPh sb="3" eb="4">
      <t>ゴウ</t>
    </rPh>
    <rPh sb="6" eb="8">
      <t>フナバシ</t>
    </rPh>
    <rPh sb="8" eb="11">
      <t>ワビコ</t>
    </rPh>
    <rPh sb="11" eb="12">
      <t>セン</t>
    </rPh>
    <phoneticPr fontId="1"/>
  </si>
  <si>
    <t>習志野市谷津3-30</t>
    <rPh sb="0" eb="4">
      <t>ナラシノシ</t>
    </rPh>
    <rPh sb="4" eb="6">
      <t>ヤツ</t>
    </rPh>
    <phoneticPr fontId="1"/>
  </si>
  <si>
    <t>東関東自動車道
＋
国道357号</t>
    <rPh sb="0" eb="1">
      <t>ヒガシ</t>
    </rPh>
    <rPh sb="1" eb="3">
      <t>カントウ</t>
    </rPh>
    <rPh sb="3" eb="6">
      <t>ジドウシャ</t>
    </rPh>
    <rPh sb="6" eb="7">
      <t>ドウ</t>
    </rPh>
    <rPh sb="10" eb="12">
      <t>コクドウ</t>
    </rPh>
    <rPh sb="15" eb="16">
      <t>ゴウ</t>
    </rPh>
    <phoneticPr fontId="1"/>
  </si>
  <si>
    <t>習志野市秋津4-20</t>
    <rPh sb="0" eb="4">
      <t>ナラシノシ</t>
    </rPh>
    <rPh sb="4" eb="6">
      <t>アキツ</t>
    </rPh>
    <phoneticPr fontId="1"/>
  </si>
  <si>
    <t>習志野市香澄5-16</t>
    <rPh sb="0" eb="4">
      <t>ナラシノシ</t>
    </rPh>
    <rPh sb="4" eb="6">
      <t>カスミ</t>
    </rPh>
    <phoneticPr fontId="1"/>
  </si>
  <si>
    <t>国道296号</t>
    <rPh sb="0" eb="2">
      <t>コクドウ</t>
    </rPh>
    <rPh sb="5" eb="6">
      <t>ゴウ</t>
    </rPh>
    <phoneticPr fontId="1"/>
  </si>
  <si>
    <t>習志野市谷津5-36</t>
    <rPh sb="0" eb="4">
      <t>ナラシノシ</t>
    </rPh>
    <rPh sb="4" eb="6">
      <t>ヤツ</t>
    </rPh>
    <phoneticPr fontId="1"/>
  </si>
  <si>
    <t>国道14号</t>
    <rPh sb="0" eb="2">
      <t>コクドウ</t>
    </rPh>
    <rPh sb="4" eb="5">
      <t>ゴウ</t>
    </rPh>
    <phoneticPr fontId="1"/>
  </si>
  <si>
    <t>習志野市谷津2-20</t>
    <rPh sb="0" eb="4">
      <t>ナラシノシ</t>
    </rPh>
    <rPh sb="4" eb="6">
      <t>ヤツ</t>
    </rPh>
    <phoneticPr fontId="1"/>
  </si>
  <si>
    <t>県道69号
（長沼船橋線）</t>
    <rPh sb="0" eb="2">
      <t>ケンドウ</t>
    </rPh>
    <rPh sb="4" eb="5">
      <t>ゴウ</t>
    </rPh>
    <rPh sb="7" eb="9">
      <t>ナガヌマ</t>
    </rPh>
    <rPh sb="9" eb="11">
      <t>フナバシ</t>
    </rPh>
    <rPh sb="11" eb="12">
      <t>セン</t>
    </rPh>
    <phoneticPr fontId="1"/>
  </si>
  <si>
    <t>習志野市大久保4-5</t>
    <rPh sb="0" eb="4">
      <t>ナラシノシ</t>
    </rPh>
    <rPh sb="4" eb="7">
      <t>オオクボ</t>
    </rPh>
    <phoneticPr fontId="1"/>
  </si>
  <si>
    <t>京葉道路</t>
    <rPh sb="0" eb="2">
      <t>ケイヨウ</t>
    </rPh>
    <rPh sb="2" eb="4">
      <t>ドウロ</t>
    </rPh>
    <phoneticPr fontId="1"/>
  </si>
  <si>
    <t>習志野市袖ケ浦6-1</t>
    <rPh sb="0" eb="4">
      <t>ナラシノシ</t>
    </rPh>
    <rPh sb="4" eb="7">
      <t>ソデガウラ</t>
    </rPh>
    <phoneticPr fontId="1"/>
  </si>
  <si>
    <t>市道00-006号線</t>
    <rPh sb="0" eb="2">
      <t>シドウ</t>
    </rPh>
    <rPh sb="8" eb="10">
      <t>ゴウセン</t>
    </rPh>
    <phoneticPr fontId="1"/>
  </si>
  <si>
    <t>習志野市秋津3-5</t>
    <rPh sb="0" eb="4">
      <t>ナラシノシ</t>
    </rPh>
    <rPh sb="4" eb="6">
      <t>アキツ</t>
    </rPh>
    <phoneticPr fontId="1"/>
  </si>
  <si>
    <t>市道00-002号線</t>
    <rPh sb="0" eb="2">
      <t>シドウ</t>
    </rPh>
    <rPh sb="8" eb="10">
      <t>ゴウセン</t>
    </rPh>
    <phoneticPr fontId="1"/>
  </si>
  <si>
    <t>県道57号
（千葉鎌ケ谷松戸線）</t>
    <rPh sb="0" eb="2">
      <t>ケンドウ</t>
    </rPh>
    <rPh sb="4" eb="5">
      <t>ゴウ</t>
    </rPh>
    <rPh sb="7" eb="9">
      <t>チバ</t>
    </rPh>
    <rPh sb="9" eb="12">
      <t>カマガヤ</t>
    </rPh>
    <rPh sb="12" eb="14">
      <t>マツド</t>
    </rPh>
    <rPh sb="14" eb="15">
      <t>セン</t>
    </rPh>
    <phoneticPr fontId="1"/>
  </si>
  <si>
    <t>習志野市実籾4-4</t>
    <rPh sb="0" eb="4">
      <t>ナラシノシ</t>
    </rPh>
    <rPh sb="4" eb="6">
      <t>ミモミ</t>
    </rPh>
    <phoneticPr fontId="1"/>
  </si>
  <si>
    <t>市道00-011号線</t>
    <rPh sb="0" eb="1">
      <t>シ</t>
    </rPh>
    <rPh sb="1" eb="2">
      <t>ミチ</t>
    </rPh>
    <rPh sb="8" eb="10">
      <t>ゴウセン</t>
    </rPh>
    <phoneticPr fontId="1"/>
  </si>
  <si>
    <t>習志野市本大久保2-4</t>
    <rPh sb="0" eb="4">
      <t>ナラシノシ</t>
    </rPh>
    <rPh sb="4" eb="8">
      <t>モトオオクボ</t>
    </rPh>
    <phoneticPr fontId="1"/>
  </si>
  <si>
    <t>市道00-013号線</t>
    <rPh sb="0" eb="2">
      <t>シドウ</t>
    </rPh>
    <rPh sb="8" eb="10">
      <t>ゴウセン</t>
    </rPh>
    <phoneticPr fontId="1"/>
  </si>
  <si>
    <t>習志野市東習志野6-18</t>
    <rPh sb="0" eb="4">
      <t>ナラシノシ</t>
    </rPh>
    <rPh sb="4" eb="5">
      <t>ヒガシ</t>
    </rPh>
    <rPh sb="5" eb="8">
      <t>ナラシノ</t>
    </rPh>
    <phoneticPr fontId="1"/>
  </si>
  <si>
    <t>国道6号</t>
    <rPh sb="0" eb="2">
      <t>コクドウ</t>
    </rPh>
    <rPh sb="3" eb="4">
      <t>ゴウ</t>
    </rPh>
    <phoneticPr fontId="1"/>
  </si>
  <si>
    <t>柏市旭町3-2-1</t>
    <rPh sb="0" eb="2">
      <t>カシワシ</t>
    </rPh>
    <rPh sb="2" eb="4">
      <t>アサヒチョウ</t>
    </rPh>
    <phoneticPr fontId="1"/>
  </si>
  <si>
    <t>国道16号</t>
    <rPh sb="0" eb="2">
      <t>コクドウ</t>
    </rPh>
    <rPh sb="4" eb="5">
      <t>ゴウ</t>
    </rPh>
    <phoneticPr fontId="1"/>
  </si>
  <si>
    <t>柏市柏1367</t>
    <rPh sb="0" eb="2">
      <t>カシワシ</t>
    </rPh>
    <rPh sb="2" eb="3">
      <t>カシワ</t>
    </rPh>
    <phoneticPr fontId="1"/>
  </si>
  <si>
    <t>流山市向小金1丁目239-2</t>
    <rPh sb="0" eb="3">
      <t>ナガレヤマシ</t>
    </rPh>
    <rPh sb="3" eb="6">
      <t>ムカイコガネ</t>
    </rPh>
    <rPh sb="7" eb="9">
      <t>チョウメ</t>
    </rPh>
    <phoneticPr fontId="1"/>
  </si>
  <si>
    <t>県道280号
（白井流山線）</t>
    <rPh sb="0" eb="2">
      <t>ケンドウ</t>
    </rPh>
    <rPh sb="5" eb="6">
      <t>ゴウ</t>
    </rPh>
    <rPh sb="8" eb="10">
      <t>シライ</t>
    </rPh>
    <rPh sb="10" eb="12">
      <t>ナガレヤマ</t>
    </rPh>
    <rPh sb="12" eb="13">
      <t>セン</t>
    </rPh>
    <phoneticPr fontId="1"/>
  </si>
  <si>
    <t>流山市流山986地先</t>
    <rPh sb="3" eb="5">
      <t>ナガレヤマ</t>
    </rPh>
    <rPh sb="8" eb="9">
      <t>チ</t>
    </rPh>
    <rPh sb="9" eb="10">
      <t>サキ</t>
    </rPh>
    <phoneticPr fontId="1"/>
  </si>
  <si>
    <t>市道102号線</t>
    <rPh sb="0" eb="2">
      <t>シドウ</t>
    </rPh>
    <rPh sb="5" eb="7">
      <t>ゴウセン</t>
    </rPh>
    <phoneticPr fontId="1"/>
  </si>
  <si>
    <t>流山市西初石4丁目1411-2</t>
    <rPh sb="3" eb="6">
      <t>ニシハツイシ</t>
    </rPh>
    <rPh sb="7" eb="9">
      <t>チョウメ</t>
    </rPh>
    <phoneticPr fontId="1"/>
  </si>
  <si>
    <t>県道5号
（松戸野田線）</t>
    <rPh sb="0" eb="2">
      <t>ケンドウ</t>
    </rPh>
    <rPh sb="3" eb="4">
      <t>ゴウ</t>
    </rPh>
    <rPh sb="6" eb="8">
      <t>マツド</t>
    </rPh>
    <rPh sb="8" eb="11">
      <t>ノダセン</t>
    </rPh>
    <phoneticPr fontId="1"/>
  </si>
  <si>
    <t>流山市流山2丁目312</t>
    <rPh sb="3" eb="5">
      <t>ナガレヤマ</t>
    </rPh>
    <rPh sb="6" eb="8">
      <t>チョウメ</t>
    </rPh>
    <phoneticPr fontId="1"/>
  </si>
  <si>
    <t>流山市三輪野山3丁目1-8</t>
    <rPh sb="3" eb="7">
      <t>ミワノヤマ</t>
    </rPh>
    <rPh sb="8" eb="10">
      <t>チョウメ</t>
    </rPh>
    <phoneticPr fontId="1"/>
  </si>
  <si>
    <t>流山市美原2丁目131</t>
    <rPh sb="3" eb="5">
      <t>ミハラ</t>
    </rPh>
    <rPh sb="6" eb="8">
      <t>チョウメ</t>
    </rPh>
    <phoneticPr fontId="1"/>
  </si>
  <si>
    <t>市道274号線</t>
    <rPh sb="0" eb="2">
      <t>シドウ</t>
    </rPh>
    <rPh sb="5" eb="7">
      <t>ゴウセン</t>
    </rPh>
    <phoneticPr fontId="1"/>
  </si>
  <si>
    <t>流山市青田6</t>
    <rPh sb="3" eb="5">
      <t>アオタ</t>
    </rPh>
    <phoneticPr fontId="1"/>
  </si>
  <si>
    <t>市道251号線</t>
    <rPh sb="0" eb="2">
      <t>シドウ</t>
    </rPh>
    <rPh sb="5" eb="7">
      <t>ゴウセン</t>
    </rPh>
    <phoneticPr fontId="1"/>
  </si>
  <si>
    <t>流山市前ヶ崎484-12</t>
    <rPh sb="3" eb="6">
      <t>マエガサキ</t>
    </rPh>
    <phoneticPr fontId="1"/>
  </si>
  <si>
    <t>八千代市村上南3-108</t>
    <rPh sb="4" eb="7">
      <t>ムラカミミナミ</t>
    </rPh>
    <phoneticPr fontId="1"/>
  </si>
  <si>
    <t>八千代市大和田新田438-6</t>
    <rPh sb="4" eb="9">
      <t>オオワダシンデン</t>
    </rPh>
    <phoneticPr fontId="1"/>
  </si>
  <si>
    <t>我孫子市我孫子1082-3</t>
    <rPh sb="0" eb="4">
      <t>アビコシ</t>
    </rPh>
    <rPh sb="4" eb="7">
      <t>アビコ</t>
    </rPh>
    <phoneticPr fontId="1"/>
  </si>
  <si>
    <t>市道00-022号線
（手賀沼ふれあいライン）</t>
    <rPh sb="0" eb="2">
      <t>シドウ</t>
    </rPh>
    <rPh sb="8" eb="9">
      <t>ゴウ</t>
    </rPh>
    <rPh sb="9" eb="10">
      <t>セン</t>
    </rPh>
    <rPh sb="12" eb="15">
      <t>テガヌマ</t>
    </rPh>
    <phoneticPr fontId="1"/>
  </si>
  <si>
    <t>我孫子市若松26-4</t>
    <rPh sb="4" eb="6">
      <t>ワカマツ</t>
    </rPh>
    <phoneticPr fontId="1"/>
  </si>
  <si>
    <t>国道356号</t>
    <rPh sb="0" eb="2">
      <t>コクドウ</t>
    </rPh>
    <rPh sb="5" eb="6">
      <t>ゴウ</t>
    </rPh>
    <phoneticPr fontId="1"/>
  </si>
  <si>
    <t>我孫子市下ヶ戸608-1</t>
    <rPh sb="4" eb="7">
      <t>サゲト</t>
    </rPh>
    <phoneticPr fontId="1"/>
  </si>
  <si>
    <t>国道356号バイパス</t>
    <rPh sb="0" eb="2">
      <t>コクドウ</t>
    </rPh>
    <rPh sb="5" eb="6">
      <t>ゴウ</t>
    </rPh>
    <phoneticPr fontId="1"/>
  </si>
  <si>
    <t>我孫子市新々田122-2</t>
    <rPh sb="4" eb="7">
      <t>シンシンデン</t>
    </rPh>
    <phoneticPr fontId="1"/>
  </si>
  <si>
    <t>市道00-042号線
（手賀沼公園久寺家線）</t>
    <rPh sb="0" eb="1">
      <t>シ</t>
    </rPh>
    <rPh sb="1" eb="2">
      <t>ドウ</t>
    </rPh>
    <rPh sb="8" eb="9">
      <t>ゴウ</t>
    </rPh>
    <rPh sb="9" eb="10">
      <t>セン</t>
    </rPh>
    <rPh sb="12" eb="15">
      <t>テガヌマ</t>
    </rPh>
    <rPh sb="15" eb="17">
      <t>コウエン</t>
    </rPh>
    <rPh sb="17" eb="20">
      <t>クジケ</t>
    </rPh>
    <rPh sb="20" eb="21">
      <t>セン</t>
    </rPh>
    <phoneticPr fontId="1"/>
  </si>
  <si>
    <t>我孫子市緑1-6</t>
    <rPh sb="4" eb="5">
      <t>ミドリ</t>
    </rPh>
    <phoneticPr fontId="1"/>
  </si>
  <si>
    <t>我孫子市高野山555-1-1</t>
    <rPh sb="4" eb="7">
      <t>コウノヤマ</t>
    </rPh>
    <phoneticPr fontId="1"/>
  </si>
  <si>
    <t>県道8号
（船橋我孫子線）</t>
    <rPh sb="0" eb="2">
      <t>ケンドウ</t>
    </rPh>
    <rPh sb="3" eb="4">
      <t>ゴウ</t>
    </rPh>
    <rPh sb="6" eb="8">
      <t>フナバシ</t>
    </rPh>
    <rPh sb="8" eb="11">
      <t>アビコ</t>
    </rPh>
    <rPh sb="11" eb="12">
      <t>セン</t>
    </rPh>
    <phoneticPr fontId="1"/>
  </si>
  <si>
    <t>我孫子市泉17-39</t>
    <rPh sb="4" eb="5">
      <t>イズミ</t>
    </rPh>
    <phoneticPr fontId="1"/>
  </si>
  <si>
    <t>県道92号
（君津鴨川線）</t>
    <rPh sb="0" eb="2">
      <t>ケンドウ</t>
    </rPh>
    <rPh sb="4" eb="5">
      <t>ゴウ</t>
    </rPh>
    <rPh sb="7" eb="12">
      <t>キミツカモガワセン</t>
    </rPh>
    <phoneticPr fontId="1"/>
  </si>
  <si>
    <t>君津市内箕輪1-1地先</t>
    <rPh sb="0" eb="6">
      <t>キミツシウチミノワ</t>
    </rPh>
    <rPh sb="9" eb="11">
      <t>チサキ</t>
    </rPh>
    <phoneticPr fontId="1"/>
  </si>
  <si>
    <t>県道160号
（加茂木更津線）</t>
    <rPh sb="0" eb="2">
      <t>ケンドウ</t>
    </rPh>
    <rPh sb="5" eb="6">
      <t>ゴウ</t>
    </rPh>
    <rPh sb="8" eb="10">
      <t>カモ</t>
    </rPh>
    <rPh sb="10" eb="13">
      <t>キサラヅ</t>
    </rPh>
    <rPh sb="13" eb="14">
      <t>セン</t>
    </rPh>
    <phoneticPr fontId="1"/>
  </si>
  <si>
    <t>君津市末吉437地先</t>
    <rPh sb="0" eb="5">
      <t>キミツシスエヨシ</t>
    </rPh>
    <rPh sb="8" eb="10">
      <t>チサキ</t>
    </rPh>
    <phoneticPr fontId="1"/>
  </si>
  <si>
    <t>浦安市当代島3-4</t>
    <rPh sb="0" eb="3">
      <t>ウラヤスシ</t>
    </rPh>
    <rPh sb="3" eb="6">
      <t>トウダイジマ</t>
    </rPh>
    <phoneticPr fontId="1"/>
  </si>
  <si>
    <t>2023/1/17～2023/1/20</t>
    <phoneticPr fontId="4"/>
  </si>
  <si>
    <t>浦安市北栄3-27</t>
    <rPh sb="0" eb="3">
      <t>ウラヤスシ</t>
    </rPh>
    <rPh sb="3" eb="4">
      <t>キタ</t>
    </rPh>
    <rPh sb="4" eb="5">
      <t>サカエ</t>
    </rPh>
    <phoneticPr fontId="1"/>
  </si>
  <si>
    <t>国道357号
＋
首都高速道路湾岸線</t>
    <rPh sb="0" eb="2">
      <t>コクドウ</t>
    </rPh>
    <rPh sb="5" eb="6">
      <t>ゴウ</t>
    </rPh>
    <rPh sb="9" eb="11">
      <t>シュト</t>
    </rPh>
    <rPh sb="11" eb="13">
      <t>コウソク</t>
    </rPh>
    <rPh sb="13" eb="15">
      <t>ドウロ</t>
    </rPh>
    <rPh sb="15" eb="17">
      <t>ワンガン</t>
    </rPh>
    <rPh sb="17" eb="18">
      <t>セン</t>
    </rPh>
    <phoneticPr fontId="1"/>
  </si>
  <si>
    <t>浦安市富岡4-2</t>
    <rPh sb="0" eb="3">
      <t>ウラヤスシ</t>
    </rPh>
    <rPh sb="3" eb="5">
      <t>トミオカ</t>
    </rPh>
    <phoneticPr fontId="1"/>
  </si>
  <si>
    <t>2023/1/24～2023/1/27</t>
    <phoneticPr fontId="4"/>
  </si>
  <si>
    <t>浦安市東野3-31</t>
    <rPh sb="0" eb="3">
      <t>ウラヤスシ</t>
    </rPh>
    <rPh sb="3" eb="5">
      <t>ヒガシノ</t>
    </rPh>
    <phoneticPr fontId="1"/>
  </si>
  <si>
    <t>市道幹線5号</t>
    <rPh sb="0" eb="2">
      <t>シドウ</t>
    </rPh>
    <rPh sb="2" eb="4">
      <t>カンセン</t>
    </rPh>
    <rPh sb="5" eb="6">
      <t>ゴウ</t>
    </rPh>
    <phoneticPr fontId="1"/>
  </si>
  <si>
    <t>浦安市弁天2-2</t>
    <rPh sb="0" eb="3">
      <t>ウラヤスシ</t>
    </rPh>
    <rPh sb="3" eb="5">
      <t>ベンテン</t>
    </rPh>
    <phoneticPr fontId="1"/>
  </si>
  <si>
    <t>県道276号
（西浦安停車場線）</t>
    <rPh sb="0" eb="2">
      <t>ケンドウ</t>
    </rPh>
    <rPh sb="5" eb="6">
      <t>ゴウ</t>
    </rPh>
    <rPh sb="8" eb="9">
      <t>ニシ</t>
    </rPh>
    <rPh sb="9" eb="11">
      <t>ウラヤス</t>
    </rPh>
    <rPh sb="11" eb="14">
      <t>テイシャジョウ</t>
    </rPh>
    <rPh sb="14" eb="15">
      <t>セン</t>
    </rPh>
    <phoneticPr fontId="1"/>
  </si>
  <si>
    <t>浦安市弁天2-37</t>
    <rPh sb="0" eb="3">
      <t>ウラヤスシ</t>
    </rPh>
    <rPh sb="3" eb="5">
      <t>ベンテン</t>
    </rPh>
    <phoneticPr fontId="1"/>
  </si>
  <si>
    <t>市道幹線6号</t>
    <rPh sb="0" eb="2">
      <t>シドウ</t>
    </rPh>
    <rPh sb="2" eb="4">
      <t>カンセン</t>
    </rPh>
    <phoneticPr fontId="1"/>
  </si>
  <si>
    <t>浦安市舞浜2-46</t>
    <rPh sb="0" eb="3">
      <t>ウラヤスシ</t>
    </rPh>
    <rPh sb="3" eb="5">
      <t>マイハマ</t>
    </rPh>
    <phoneticPr fontId="1"/>
  </si>
  <si>
    <t>市道幹線6号</t>
    <rPh sb="0" eb="2">
      <t>シドウ</t>
    </rPh>
    <rPh sb="2" eb="4">
      <t>カンセン</t>
    </rPh>
    <rPh sb="5" eb="6">
      <t>ゴウ</t>
    </rPh>
    <phoneticPr fontId="1"/>
  </si>
  <si>
    <t>浦安市舞浜3-17</t>
    <rPh sb="0" eb="3">
      <t>ウラヤスシ</t>
    </rPh>
    <rPh sb="3" eb="5">
      <t>マイハマ</t>
    </rPh>
    <phoneticPr fontId="1"/>
  </si>
  <si>
    <t>2023/1/23～2023/1/24,
2023/1/25～2023/1/27</t>
    <phoneticPr fontId="4"/>
  </si>
  <si>
    <t>市道勝下清水頭線</t>
    <rPh sb="0" eb="2">
      <t>シドウ</t>
    </rPh>
    <rPh sb="2" eb="4">
      <t>カツシタ</t>
    </rPh>
    <rPh sb="4" eb="6">
      <t>シミズ</t>
    </rPh>
    <rPh sb="6" eb="7">
      <t>カシラ</t>
    </rPh>
    <rPh sb="7" eb="8">
      <t>セン</t>
    </rPh>
    <phoneticPr fontId="1"/>
  </si>
  <si>
    <t>袖ケ浦市蔵波台1丁目4番地</t>
    <rPh sb="0" eb="4">
      <t>ソデガウラシ</t>
    </rPh>
    <rPh sb="4" eb="7">
      <t>クラナミダイ</t>
    </rPh>
    <rPh sb="8" eb="10">
      <t>チョウメ</t>
    </rPh>
    <rPh sb="11" eb="13">
      <t>バンチ</t>
    </rPh>
    <phoneticPr fontId="1"/>
  </si>
  <si>
    <t>八街市山田台288</t>
    <rPh sb="0" eb="3">
      <t>ヤチマタシ</t>
    </rPh>
    <rPh sb="3" eb="6">
      <t>ヤマダダイ</t>
    </rPh>
    <phoneticPr fontId="1"/>
  </si>
  <si>
    <t>八街市山田台127</t>
    <rPh sb="0" eb="3">
      <t>ヤチマタシ</t>
    </rPh>
    <rPh sb="3" eb="6">
      <t>ヤマダダイ</t>
    </rPh>
    <phoneticPr fontId="1"/>
  </si>
  <si>
    <t>八街市山田台661</t>
    <rPh sb="0" eb="3">
      <t>ヤチマタシ</t>
    </rPh>
    <rPh sb="3" eb="6">
      <t>ヤマダダイ</t>
    </rPh>
    <phoneticPr fontId="1"/>
  </si>
  <si>
    <t>9.10　道路振動実態調査結果（2022年度）</t>
    <rPh sb="5" eb="6">
      <t>ドウ</t>
    </rPh>
    <rPh sb="6" eb="7">
      <t>ロ</t>
    </rPh>
    <rPh sb="7" eb="9">
      <t>シンドウ</t>
    </rPh>
    <rPh sb="9" eb="11">
      <t>ジッタイ</t>
    </rPh>
    <rPh sb="11" eb="13">
      <t>チョウサ</t>
    </rPh>
    <rPh sb="13" eb="15">
      <t>ケッカ</t>
    </rPh>
    <rPh sb="20" eb="22">
      <t>ネンド</t>
    </rPh>
    <phoneticPr fontId="4"/>
  </si>
  <si>
    <t>千葉市花見川区宮野木台3丁目</t>
    <rPh sb="12" eb="14">
      <t>チョウメ</t>
    </rPh>
    <phoneticPr fontId="1"/>
  </si>
  <si>
    <t>千葉市若葉区中田町</t>
    <rPh sb="3" eb="6">
      <t>ワカバク</t>
    </rPh>
    <rPh sb="6" eb="9">
      <t>ナカタチョウ</t>
    </rPh>
    <phoneticPr fontId="1"/>
  </si>
  <si>
    <t>千葉市緑区大膳野町</t>
    <rPh sb="3" eb="5">
      <t>ミドリク</t>
    </rPh>
    <rPh sb="5" eb="8">
      <t>ダイゼンノ</t>
    </rPh>
    <rPh sb="8" eb="9">
      <t>チョウ</t>
    </rPh>
    <phoneticPr fontId="1"/>
  </si>
  <si>
    <t>千葉市緑区誉田町１丁目</t>
    <rPh sb="3" eb="5">
      <t>ミドリク</t>
    </rPh>
    <rPh sb="5" eb="8">
      <t>ホンダチョウ</t>
    </rPh>
    <rPh sb="9" eb="11">
      <t>チョウメ</t>
    </rPh>
    <phoneticPr fontId="1"/>
  </si>
  <si>
    <t>千葉市花見川区宮野木台３丁目</t>
    <rPh sb="12" eb="14">
      <t>チョウメ</t>
    </rPh>
    <phoneticPr fontId="1"/>
  </si>
  <si>
    <t>2023/1/26～2023/1/27</t>
  </si>
  <si>
    <t>2023/1/18～2023/1/19</t>
  </si>
  <si>
    <t>市道0101号</t>
    <rPh sb="6" eb="7">
      <t>ゴウ</t>
    </rPh>
    <phoneticPr fontId="1"/>
  </si>
  <si>
    <t>東関東自動車道
+
国道357号</t>
    <rPh sb="0" eb="1">
      <t>ヒガシ</t>
    </rPh>
    <rPh sb="1" eb="3">
      <t>カントウ</t>
    </rPh>
    <rPh sb="3" eb="6">
      <t>ジドウシャ</t>
    </rPh>
    <rPh sb="6" eb="7">
      <t>ドウ</t>
    </rPh>
    <rPh sb="15" eb="16">
      <t>ゴウ</t>
    </rPh>
    <phoneticPr fontId="1"/>
  </si>
  <si>
    <t>2023/1/17～2023/1/19</t>
    <phoneticPr fontId="4"/>
  </si>
  <si>
    <t>松戸市上本郷2234-5</t>
    <rPh sb="0" eb="3">
      <t>マツドシ</t>
    </rPh>
    <rPh sb="3" eb="6">
      <t>カミホンゴウ</t>
    </rPh>
    <phoneticPr fontId="1"/>
  </si>
  <si>
    <t>松戸市古ケ崎2-3255-1</t>
    <rPh sb="3" eb="6">
      <t>コガサキ</t>
    </rPh>
    <phoneticPr fontId="1"/>
  </si>
  <si>
    <t>松戸市紙敷2-3-3</t>
    <rPh sb="3" eb="5">
      <t>カミシキ</t>
    </rPh>
    <phoneticPr fontId="1"/>
  </si>
  <si>
    <t>主要幹線2級市道49号</t>
    <rPh sb="0" eb="4">
      <t>シュヨウカンセン</t>
    </rPh>
    <rPh sb="5" eb="6">
      <t>キュウ</t>
    </rPh>
    <rPh sb="6" eb="8">
      <t>シドウ</t>
    </rPh>
    <rPh sb="10" eb="11">
      <t>ゴウ</t>
    </rPh>
    <phoneticPr fontId="1"/>
  </si>
  <si>
    <t>松戸市胡録台26-3</t>
    <rPh sb="3" eb="6">
      <t>コロクダイ</t>
    </rPh>
    <phoneticPr fontId="1"/>
  </si>
  <si>
    <t>主要幹線2級市道60号</t>
    <rPh sb="0" eb="4">
      <t>シュヨウカンセン</t>
    </rPh>
    <rPh sb="5" eb="6">
      <t>キュウ</t>
    </rPh>
    <rPh sb="6" eb="8">
      <t>シドウ</t>
    </rPh>
    <rPh sb="10" eb="11">
      <t>ゴウ</t>
    </rPh>
    <phoneticPr fontId="1"/>
  </si>
  <si>
    <t>松戸市西馬橋1丁目27番地</t>
    <rPh sb="3" eb="6">
      <t>ニシマバシ</t>
    </rPh>
    <rPh sb="7" eb="9">
      <t>チョウメ</t>
    </rPh>
    <rPh sb="11" eb="12">
      <t>バン</t>
    </rPh>
    <rPh sb="12" eb="13">
      <t>チ</t>
    </rPh>
    <phoneticPr fontId="1"/>
  </si>
  <si>
    <t>国道298号線</t>
    <rPh sb="0" eb="2">
      <t>コクドウ</t>
    </rPh>
    <rPh sb="5" eb="7">
      <t>ゴウセン</t>
    </rPh>
    <phoneticPr fontId="1"/>
  </si>
  <si>
    <t>市道5地区423号</t>
    <rPh sb="0" eb="2">
      <t>シドウ</t>
    </rPh>
    <rPh sb="3" eb="5">
      <t>チク</t>
    </rPh>
    <rPh sb="8" eb="9">
      <t>ゴウ</t>
    </rPh>
    <phoneticPr fontId="1"/>
  </si>
  <si>
    <t>松戸市松戸新田477-16</t>
    <rPh sb="3" eb="5">
      <t>マツド</t>
    </rPh>
    <rPh sb="5" eb="7">
      <t>シンデン</t>
    </rPh>
    <phoneticPr fontId="1"/>
  </si>
  <si>
    <t>主要幹線1級市道23号</t>
    <rPh sb="0" eb="4">
      <t>シュヨウカンセン</t>
    </rPh>
    <rPh sb="5" eb="6">
      <t>キュウ</t>
    </rPh>
    <rPh sb="6" eb="8">
      <t>シドウ</t>
    </rPh>
    <rPh sb="10" eb="11">
      <t>ゴウ</t>
    </rPh>
    <phoneticPr fontId="1"/>
  </si>
  <si>
    <t>松戸市松飛台530-4</t>
    <rPh sb="3" eb="6">
      <t>マツヒダイ</t>
    </rPh>
    <phoneticPr fontId="1"/>
  </si>
  <si>
    <t>国道51号</t>
    <rPh sb="0" eb="2">
      <t>コクドウ</t>
    </rPh>
    <rPh sb="4" eb="5">
      <t>ゴウ</t>
    </rPh>
    <phoneticPr fontId="1"/>
  </si>
  <si>
    <t>成田市花崎町795</t>
    <rPh sb="0" eb="3">
      <t>ナリタシ</t>
    </rPh>
    <rPh sb="3" eb="5">
      <t>ハナサキ</t>
    </rPh>
    <rPh sb="5" eb="6">
      <t>チョウ</t>
    </rPh>
    <phoneticPr fontId="1"/>
  </si>
  <si>
    <t>国道408号</t>
    <rPh sb="0" eb="2">
      <t>コクドウ</t>
    </rPh>
    <rPh sb="5" eb="6">
      <t>ゴウ</t>
    </rPh>
    <phoneticPr fontId="1"/>
  </si>
  <si>
    <t>成田市土屋724-2</t>
    <rPh sb="0" eb="3">
      <t>ナリタシ</t>
    </rPh>
    <rPh sb="3" eb="4">
      <t>ツチ</t>
    </rPh>
    <rPh sb="4" eb="5">
      <t>ヤ</t>
    </rPh>
    <phoneticPr fontId="1"/>
  </si>
  <si>
    <t>成田市本三里塚152</t>
    <rPh sb="0" eb="3">
      <t>ナリタシ</t>
    </rPh>
    <rPh sb="3" eb="7">
      <t>ホンサンリヅカ</t>
    </rPh>
    <phoneticPr fontId="1"/>
  </si>
  <si>
    <t>市道郷部線</t>
    <rPh sb="0" eb="2">
      <t>シドウ</t>
    </rPh>
    <rPh sb="2" eb="4">
      <t>ゴウブ</t>
    </rPh>
    <rPh sb="4" eb="5">
      <t>セン</t>
    </rPh>
    <phoneticPr fontId="1"/>
  </si>
  <si>
    <t>成田市中台5-1</t>
    <rPh sb="0" eb="3">
      <t>ナリタシ</t>
    </rPh>
    <rPh sb="3" eb="5">
      <t>ナカダイ</t>
    </rPh>
    <phoneticPr fontId="1"/>
  </si>
  <si>
    <t>習志野市谷津5－36</t>
    <rPh sb="0" eb="4">
      <t>ナラシノシ</t>
    </rPh>
    <rPh sb="4" eb="6">
      <t>ヤツ</t>
    </rPh>
    <phoneticPr fontId="1"/>
  </si>
  <si>
    <t>習志野市谷津2－20</t>
    <rPh sb="0" eb="4">
      <t>ナラシノシ</t>
    </rPh>
    <rPh sb="4" eb="6">
      <t>ヤツ</t>
    </rPh>
    <phoneticPr fontId="1"/>
  </si>
  <si>
    <t>習志野市大久保4－5</t>
    <rPh sb="0" eb="4">
      <t>ナラシノシ</t>
    </rPh>
    <rPh sb="4" eb="7">
      <t>オオクボ</t>
    </rPh>
    <phoneticPr fontId="1"/>
  </si>
  <si>
    <t>習志野市袖ケ浦6－1</t>
    <rPh sb="0" eb="4">
      <t>ナラシノシ</t>
    </rPh>
    <rPh sb="4" eb="7">
      <t>ソデガウラ</t>
    </rPh>
    <phoneticPr fontId="1"/>
  </si>
  <si>
    <t>習志野市東習志野6－18</t>
    <rPh sb="0" eb="4">
      <t>ナラシノシ</t>
    </rPh>
    <rPh sb="4" eb="8">
      <t>ヒガシナラシノ</t>
    </rPh>
    <phoneticPr fontId="1"/>
  </si>
  <si>
    <t>習志野市秋津4－20</t>
    <rPh sb="0" eb="4">
      <t>ナラシノシ</t>
    </rPh>
    <rPh sb="4" eb="6">
      <t>アキツ</t>
    </rPh>
    <phoneticPr fontId="1"/>
  </si>
  <si>
    <t>八千代市村上南3-108</t>
    <rPh sb="0" eb="4">
      <t>ヤチヨシ</t>
    </rPh>
    <rPh sb="4" eb="7">
      <t>ムラカミミナミ</t>
    </rPh>
    <phoneticPr fontId="1"/>
  </si>
  <si>
    <t>市道高谷10号線</t>
    <rPh sb="0" eb="2">
      <t>シドウ</t>
    </rPh>
    <rPh sb="2" eb="4">
      <t>タカヤ</t>
    </rPh>
    <rPh sb="6" eb="7">
      <t>ゴウ</t>
    </rPh>
    <rPh sb="7" eb="8">
      <t>セン</t>
    </rPh>
    <phoneticPr fontId="1"/>
  </si>
  <si>
    <t>袖ケ浦市高谷52</t>
    <rPh sb="0" eb="4">
      <t>ソデガウラシ</t>
    </rPh>
    <rPh sb="4" eb="6">
      <t>タカヤ</t>
    </rPh>
    <phoneticPr fontId="1"/>
  </si>
  <si>
    <t>注1：Ａ～Ｃ類型については、市内の地域は市長が、町村内の地域は県知事が指定している。</t>
  </si>
  <si>
    <t>注2：県知事が指定する町村内のＡ～Ｃ類型の地域は次のとおり。</t>
  </si>
  <si>
    <t>注3：地域類型には、特に静穏を要する地域に適用する「ＡＡ類型」もあるが、現在、ＡＡ類型を指定した地域はない。</t>
    <phoneticPr fontId="4"/>
  </si>
  <si>
    <r>
      <t>達成
状況</t>
    </r>
    <r>
      <rPr>
        <vertAlign val="superscript"/>
        <sz val="10"/>
        <rFont val="ＭＳ Ｐゴシック"/>
        <family val="3"/>
        <charset val="128"/>
      </rPr>
      <t>※3</t>
    </r>
    <rPh sb="0" eb="2">
      <t>タッセイ</t>
    </rPh>
    <rPh sb="3" eb="5">
      <t>ジョウキョウ</t>
    </rPh>
    <phoneticPr fontId="3"/>
  </si>
  <si>
    <r>
      <t>127施設に助成</t>
    </r>
    <r>
      <rPr>
        <vertAlign val="superscript"/>
        <sz val="11"/>
        <rFont val="ＭＳ 明朝"/>
        <family val="1"/>
        <charset val="128"/>
      </rPr>
      <t>※１</t>
    </r>
    <phoneticPr fontId="4"/>
  </si>
  <si>
    <r>
      <t>5,633戸実施</t>
    </r>
    <r>
      <rPr>
        <vertAlign val="superscript"/>
        <sz val="11"/>
        <rFont val="ＭＳ 明朝"/>
        <family val="1"/>
        <charset val="128"/>
      </rPr>
      <t>※１</t>
    </r>
    <phoneticPr fontId="4"/>
  </si>
  <si>
    <r>
      <t>再助成81戸実施</t>
    </r>
    <r>
      <rPr>
        <vertAlign val="superscript"/>
        <sz val="11"/>
        <rFont val="ＭＳ 明朝"/>
        <family val="1"/>
        <charset val="128"/>
      </rPr>
      <t>※１</t>
    </r>
    <phoneticPr fontId="4"/>
  </si>
  <si>
    <r>
      <t>空調機器更新</t>
    </r>
    <r>
      <rPr>
        <vertAlign val="superscript"/>
        <sz val="11"/>
        <rFont val="ＭＳ 明朝"/>
        <family val="1"/>
        <charset val="128"/>
      </rPr>
      <t>※２</t>
    </r>
    <r>
      <rPr>
        <sz val="11"/>
        <rFont val="ＭＳ 明朝"/>
        <family val="1"/>
        <charset val="128"/>
      </rPr>
      <t>の助成</t>
    </r>
  </si>
  <si>
    <r>
      <t>14,926台実施</t>
    </r>
    <r>
      <rPr>
        <vertAlign val="superscript"/>
        <sz val="11"/>
        <rFont val="ＭＳ 明朝"/>
        <family val="1"/>
        <charset val="128"/>
      </rPr>
      <t>※１</t>
    </r>
    <phoneticPr fontId="4"/>
  </si>
  <si>
    <r>
      <t>141施設に補助</t>
    </r>
    <r>
      <rPr>
        <vertAlign val="superscript"/>
        <sz val="11"/>
        <rFont val="ＭＳ 明朝"/>
        <family val="1"/>
        <charset val="128"/>
      </rPr>
      <t>※１</t>
    </r>
    <phoneticPr fontId="4"/>
  </si>
  <si>
    <r>
      <t>住宅の移転補償及び土地の買入れ</t>
    </r>
    <r>
      <rPr>
        <vertAlign val="superscript"/>
        <sz val="11"/>
        <rFont val="ＭＳ 明朝"/>
        <family val="1"/>
        <charset val="128"/>
      </rPr>
      <t>※３</t>
    </r>
  </si>
  <si>
    <r>
      <t>住宅防音工事の助成</t>
    </r>
    <r>
      <rPr>
        <vertAlign val="superscript"/>
        <sz val="11"/>
        <rFont val="ＭＳ 明朝"/>
        <family val="1"/>
        <charset val="128"/>
      </rPr>
      <t>※４</t>
    </r>
  </si>
  <si>
    <t>9.8.7　下総飛行場周辺航空機騒音測定結果（2022年度）</t>
    <phoneticPr fontId="38"/>
  </si>
  <si>
    <r>
      <t>（２）実態調査地点（14日間測定</t>
    </r>
    <r>
      <rPr>
        <vertAlign val="superscript"/>
        <sz val="11"/>
        <rFont val="ＭＳ ゴシック"/>
        <family val="3"/>
        <charset val="128"/>
      </rPr>
      <t>※3</t>
    </r>
    <r>
      <rPr>
        <sz val="11"/>
        <rFont val="ＭＳ ゴシック"/>
        <family val="3"/>
        <charset val="128"/>
      </rPr>
      <t>）</t>
    </r>
    <phoneticPr fontId="38"/>
  </si>
  <si>
    <r>
      <rPr>
        <sz val="7"/>
        <rFont val="ＭＳ 明朝"/>
        <family val="1"/>
        <charset val="128"/>
      </rPr>
      <t>国道409号(東京湾アクアライン)</t>
    </r>
    <r>
      <rPr>
        <sz val="9"/>
        <rFont val="ＭＳ 明朝"/>
        <family val="1"/>
        <charset val="128"/>
      </rPr>
      <t xml:space="preserve">
</t>
    </r>
    <r>
      <rPr>
        <sz val="12"/>
        <rFont val="ＭＳ 明朝"/>
        <family val="1"/>
        <charset val="128"/>
      </rPr>
      <t>+
国道409号</t>
    </r>
    <rPh sb="0" eb="2">
      <t>コクドウ</t>
    </rPh>
    <rPh sb="5" eb="6">
      <t>ゴウ</t>
    </rPh>
    <rPh sb="7" eb="10">
      <t>トウキョウワン</t>
    </rPh>
    <phoneticPr fontId="4"/>
  </si>
  <si>
    <r>
      <t>国道</t>
    </r>
    <r>
      <rPr>
        <sz val="12"/>
        <rFont val="Century"/>
        <family val="1"/>
      </rPr>
      <t>6</t>
    </r>
    <r>
      <rPr>
        <sz val="12"/>
        <rFont val="ＭＳ 明朝"/>
        <family val="1"/>
        <charset val="128"/>
      </rPr>
      <t>号</t>
    </r>
    <rPh sb="0" eb="2">
      <t>コクドウ</t>
    </rPh>
    <rPh sb="3" eb="4">
      <t>ゴウ</t>
    </rPh>
    <phoneticPr fontId="1"/>
  </si>
  <si>
    <r>
      <t>主要幹線</t>
    </r>
    <r>
      <rPr>
        <sz val="12"/>
        <rFont val="Century"/>
        <family val="1"/>
      </rPr>
      <t>1</t>
    </r>
    <r>
      <rPr>
        <sz val="12"/>
        <rFont val="ＭＳ 明朝"/>
        <family val="1"/>
        <charset val="128"/>
      </rPr>
      <t>級市道</t>
    </r>
    <r>
      <rPr>
        <sz val="12"/>
        <rFont val="Century"/>
        <family val="1"/>
      </rPr>
      <t>32</t>
    </r>
    <r>
      <rPr>
        <sz val="12"/>
        <rFont val="ＭＳ 明朝"/>
        <family val="1"/>
        <charset val="128"/>
      </rPr>
      <t>号</t>
    </r>
    <rPh sb="0" eb="2">
      <t>シュヨウ</t>
    </rPh>
    <rPh sb="2" eb="4">
      <t>カンセン</t>
    </rPh>
    <rPh sb="5" eb="6">
      <t>キュウ</t>
    </rPh>
    <rPh sb="6" eb="8">
      <t>シドウ</t>
    </rPh>
    <rPh sb="10" eb="11">
      <t>ゴウ</t>
    </rPh>
    <phoneticPr fontId="1"/>
  </si>
  <si>
    <r>
      <t>主要幹線</t>
    </r>
    <r>
      <rPr>
        <sz val="12"/>
        <rFont val="Century"/>
        <family val="1"/>
      </rPr>
      <t>1</t>
    </r>
    <r>
      <rPr>
        <sz val="12"/>
        <rFont val="ＭＳ 明朝"/>
        <family val="1"/>
        <charset val="128"/>
      </rPr>
      <t>級市道１号</t>
    </r>
    <rPh sb="0" eb="2">
      <t>シュヨウ</t>
    </rPh>
    <rPh sb="2" eb="4">
      <t>カンセン</t>
    </rPh>
    <rPh sb="5" eb="6">
      <t>キュウ</t>
    </rPh>
    <rPh sb="6" eb="8">
      <t>シドウ</t>
    </rPh>
    <rPh sb="9" eb="10">
      <t>ゴウ</t>
    </rPh>
    <phoneticPr fontId="1"/>
  </si>
  <si>
    <r>
      <t>県道</t>
    </r>
    <r>
      <rPr>
        <sz val="12"/>
        <rFont val="Century"/>
        <family val="1"/>
      </rPr>
      <t>5</t>
    </r>
    <r>
      <rPr>
        <sz val="12"/>
        <rFont val="ＭＳ 明朝"/>
        <family val="1"/>
        <charset val="128"/>
      </rPr>
      <t>号
（松戸野田線）</t>
    </r>
    <rPh sb="0" eb="2">
      <t>ケンドウ</t>
    </rPh>
    <rPh sb="3" eb="4">
      <t>ゴウ</t>
    </rPh>
    <rPh sb="6" eb="8">
      <t>マツド</t>
    </rPh>
    <rPh sb="8" eb="11">
      <t>ノダセン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</si>
</sst>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
    <numFmt numFmtId="178" formatCode="0.0_);[Red]\(0.0\)"/>
    <numFmt numFmtId="179" formatCode="0_);[Red]\(0\)"/>
    <numFmt numFmtId="180" formatCode="0_ "/>
    <numFmt numFmtId="181" formatCode="##0"/>
    <numFmt numFmtId="182" formatCode="0\ &quot;％&quot;"/>
    <numFmt numFmtId="183" formatCode="#,##0.0"/>
    <numFmt numFmtId="184" formatCode="0.0_ "/>
    <numFmt numFmtId="185" formatCode="0.0%"/>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2"/>
      <name val="ＭＳ 明朝"/>
      <family val="1"/>
      <charset val="128"/>
    </font>
    <font>
      <vertAlign val="superscript"/>
      <sz val="10"/>
      <name val="ＭＳ 明朝"/>
      <family val="1"/>
      <charset val="128"/>
    </font>
    <font>
      <sz val="14"/>
      <name val="ＭＳ 明朝"/>
      <family val="1"/>
      <charset val="128"/>
    </font>
    <font>
      <i/>
      <sz val="14"/>
      <name val="ＭＳ 明朝"/>
      <family val="1"/>
      <charset val="128"/>
    </font>
    <font>
      <vertAlign val="subscript"/>
      <sz val="14"/>
      <name val="ＭＳ 明朝"/>
      <family val="1"/>
      <charset val="128"/>
    </font>
    <font>
      <sz val="9"/>
      <name val="ＭＳ 明朝"/>
      <family val="1"/>
      <charset val="128"/>
    </font>
    <font>
      <i/>
      <sz val="10"/>
      <name val="ＭＳ 明朝"/>
      <family val="1"/>
      <charset val="128"/>
    </font>
    <font>
      <vertAlign val="subscript"/>
      <sz val="10"/>
      <name val="ＭＳ 明朝"/>
      <family val="1"/>
      <charset val="128"/>
    </font>
    <font>
      <sz val="10"/>
      <name val="ＭＳ ゴシック"/>
      <family val="3"/>
      <charset val="128"/>
    </font>
    <font>
      <sz val="8"/>
      <name val="ＭＳ ゴシック"/>
      <family val="3"/>
      <charset val="128"/>
    </font>
    <font>
      <sz val="14"/>
      <name val="ＭＳ ゴシック"/>
      <family val="3"/>
      <charset val="128"/>
    </font>
    <font>
      <sz val="12"/>
      <name val="ＭＳ Ｐゴシック"/>
      <family val="3"/>
      <charset val="128"/>
    </font>
    <font>
      <sz val="6"/>
      <name val="ＭＳ Ｐゴシック"/>
      <family val="2"/>
      <charset val="128"/>
      <scheme val="minor"/>
    </font>
    <font>
      <b/>
      <sz val="12"/>
      <name val="ＭＳ ゴシック"/>
      <family val="3"/>
      <charset val="128"/>
    </font>
    <font>
      <b/>
      <sz val="14"/>
      <name val="ＭＳ ゴシック"/>
      <family val="3"/>
      <charset val="128"/>
    </font>
    <font>
      <sz val="10"/>
      <name val="ＭＳ Ｐゴシック"/>
      <family val="3"/>
      <charset val="128"/>
    </font>
    <font>
      <sz val="8"/>
      <name val="ＭＳ Ｐゴシック"/>
      <family val="3"/>
      <charset val="128"/>
    </font>
    <font>
      <vertAlign val="superscript"/>
      <sz val="10"/>
      <name val="ＭＳ Ｐゴシック"/>
      <family val="3"/>
      <charset val="128"/>
    </font>
    <font>
      <sz val="9"/>
      <name val="ＭＳ Ｐゴシック"/>
      <family val="3"/>
      <charset val="128"/>
    </font>
    <font>
      <b/>
      <sz val="14"/>
      <name val="ＭＳ Ｐ明朝"/>
      <family val="1"/>
      <charset val="128"/>
    </font>
    <font>
      <sz val="12"/>
      <name val="ＭＳ ゴシック"/>
      <family val="3"/>
      <charset val="128"/>
    </font>
    <font>
      <sz val="11"/>
      <name val="ＭＳ ゴシック"/>
      <family val="3"/>
      <charset val="128"/>
    </font>
    <font>
      <sz val="10"/>
      <name val="游明朝"/>
      <family val="1"/>
      <charset val="128"/>
    </font>
    <font>
      <sz val="11"/>
      <name val="Century"/>
      <family val="1"/>
    </font>
    <font>
      <sz val="12"/>
      <name val="Century"/>
      <family val="1"/>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i/>
      <sz val="9"/>
      <name val="ＭＳ 明朝"/>
      <family val="1"/>
      <charset val="128"/>
    </font>
    <font>
      <sz val="11"/>
      <color theme="1"/>
      <name val="ＭＳ 明朝"/>
      <family val="1"/>
      <charset val="128"/>
    </font>
    <font>
      <sz val="6"/>
      <name val="ＭＳ 明朝"/>
      <family val="1"/>
      <charset val="128"/>
    </font>
    <font>
      <sz val="10"/>
      <name val="Footlight MT Light"/>
      <family val="1"/>
    </font>
    <font>
      <vertAlign val="superscript"/>
      <sz val="14"/>
      <name val="ＭＳ ゴシック"/>
      <family val="3"/>
      <charset val="128"/>
    </font>
    <font>
      <sz val="10"/>
      <name val="ＭＳ Ｐ明朝"/>
      <family val="1"/>
      <charset val="128"/>
    </font>
    <font>
      <sz val="10"/>
      <color theme="1"/>
      <name val="ＭＳ 明朝"/>
      <family val="1"/>
      <charset val="128"/>
    </font>
    <font>
      <sz val="9"/>
      <name val="ＭＳ Ｐ明朝"/>
      <family val="1"/>
      <charset val="128"/>
    </font>
    <font>
      <vertAlign val="superscript"/>
      <sz val="11"/>
      <name val="ＭＳ 明朝"/>
      <family val="1"/>
      <charset val="128"/>
    </font>
    <font>
      <vertAlign val="superscript"/>
      <sz val="11"/>
      <name val="ＭＳ ゴシック"/>
      <family val="3"/>
      <charset val="128"/>
    </font>
    <font>
      <sz val="11"/>
      <name val="ＭＳ Ｐゴシック"/>
      <family val="2"/>
      <charset val="128"/>
      <scheme val="minor"/>
    </font>
    <font>
      <sz val="23"/>
      <name val="ＭＳ ゴシック"/>
      <family val="3"/>
      <charset val="128"/>
    </font>
    <font>
      <sz val="16"/>
      <name val="Century"/>
      <family val="1"/>
    </font>
    <font>
      <sz val="16"/>
      <name val="ＭＳ Ｐ明朝"/>
      <family val="1"/>
      <charset val="128"/>
    </font>
    <font>
      <sz val="7"/>
      <name val="ＭＳ 明朝"/>
      <family val="1"/>
      <charset val="128"/>
    </font>
    <font>
      <sz val="2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14999847407452621"/>
        <bgColor indexed="27"/>
      </patternFill>
    </fill>
    <fill>
      <patternFill patternType="solid">
        <fgColor rgb="FFE0E0E0"/>
        <bgColor indexed="64"/>
      </patternFill>
    </fill>
    <fill>
      <patternFill patternType="solid">
        <fgColor rgb="FFCCCCCC"/>
        <bgColor indexed="64"/>
      </patternFill>
    </fill>
    <fill>
      <patternFill patternType="solid">
        <fgColor rgb="FFD9D9D9"/>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right style="thin">
        <color indexed="64"/>
      </right>
      <top style="thin">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diagonalDown="1">
      <left style="thin">
        <color indexed="64"/>
      </left>
      <right/>
      <top style="thin">
        <color indexed="64"/>
      </top>
      <bottom/>
      <diagonal style="thin">
        <color indexed="64"/>
      </diagonal>
    </border>
    <border>
      <left style="thin">
        <color indexed="64"/>
      </left>
      <right/>
      <top/>
      <bottom style="double">
        <color indexed="64"/>
      </bottom>
      <diagonal/>
    </border>
    <border>
      <left/>
      <right/>
      <top style="hair">
        <color indexed="64"/>
      </top>
      <bottom style="double">
        <color indexed="64"/>
      </bottom>
      <diagonal/>
    </border>
  </borders>
  <cellStyleXfs count="4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3"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xf numFmtId="0" fontId="2" fillId="0" borderId="0">
      <alignment vertical="center"/>
    </xf>
    <xf numFmtId="0" fontId="3" fillId="0" borderId="0"/>
    <xf numFmtId="0" fontId="3" fillId="0" borderId="0">
      <alignment vertical="center"/>
    </xf>
    <xf numFmtId="0" fontId="51" fillId="0" borderId="0">
      <alignment vertical="center"/>
    </xf>
    <xf numFmtId="0" fontId="3" fillId="0" borderId="0"/>
    <xf numFmtId="9" fontId="3" fillId="0" borderId="0" applyFont="0" applyFill="0" applyBorder="0" applyAlignment="0" applyProtection="0">
      <alignment vertical="center"/>
    </xf>
    <xf numFmtId="0" fontId="1" fillId="0" borderId="0">
      <alignment vertical="center"/>
    </xf>
  </cellStyleXfs>
  <cellXfs count="614">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left" vertical="center"/>
    </xf>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5" fillId="0" borderId="28" xfId="0" applyFont="1" applyBorder="1" applyAlignment="1">
      <alignment vertical="center"/>
    </xf>
    <xf numFmtId="0" fontId="5" fillId="0" borderId="29" xfId="0" applyFont="1" applyBorder="1" applyAlignment="1">
      <alignment vertical="center"/>
    </xf>
    <xf numFmtId="0" fontId="5" fillId="0" borderId="13" xfId="0" applyFont="1" applyBorder="1" applyAlignment="1">
      <alignment vertical="center"/>
    </xf>
    <xf numFmtId="177" fontId="5" fillId="0" borderId="15" xfId="0" applyNumberFormat="1" applyFont="1" applyBorder="1" applyAlignment="1">
      <alignment horizontal="center" vertical="center"/>
    </xf>
    <xf numFmtId="177" fontId="5" fillId="0" borderId="23" xfId="0" applyNumberFormat="1" applyFont="1" applyBorder="1" applyAlignment="1">
      <alignment horizontal="center" vertical="center"/>
    </xf>
    <xf numFmtId="178" fontId="5" fillId="0" borderId="0" xfId="0" applyNumberFormat="1" applyFont="1" applyAlignment="1">
      <alignment horizontal="center" vertical="center"/>
    </xf>
    <xf numFmtId="0" fontId="5" fillId="0" borderId="14" xfId="0" applyFont="1" applyBorder="1" applyAlignment="1">
      <alignment vertical="center"/>
    </xf>
    <xf numFmtId="0" fontId="5" fillId="0" borderId="17" xfId="0" applyFont="1" applyBorder="1" applyAlignment="1">
      <alignment vertical="center"/>
    </xf>
    <xf numFmtId="0" fontId="5" fillId="24" borderId="27" xfId="0" applyFont="1" applyFill="1" applyBorder="1" applyAlignment="1">
      <alignment vertical="center"/>
    </xf>
    <xf numFmtId="0" fontId="5" fillId="0" borderId="16" xfId="0" applyFont="1" applyBorder="1" applyAlignment="1">
      <alignment vertical="center"/>
    </xf>
    <xf numFmtId="177" fontId="5" fillId="0" borderId="18" xfId="0" applyNumberFormat="1" applyFont="1" applyBorder="1" applyAlignment="1">
      <alignment horizontal="center" vertical="center" shrinkToFit="1"/>
    </xf>
    <xf numFmtId="177" fontId="5" fillId="0" borderId="18" xfId="0" applyNumberFormat="1" applyFont="1" applyBorder="1" applyAlignment="1">
      <alignment horizontal="center" vertical="center"/>
    </xf>
    <xf numFmtId="0" fontId="5" fillId="0" borderId="31" xfId="0" applyFont="1" applyBorder="1" applyAlignment="1">
      <alignment vertical="center"/>
    </xf>
    <xf numFmtId="0" fontId="5" fillId="0" borderId="27" xfId="0" applyFont="1" applyBorder="1" applyAlignment="1">
      <alignment vertical="center"/>
    </xf>
    <xf numFmtId="0" fontId="5" fillId="0" borderId="21" xfId="0" applyFont="1" applyBorder="1" applyAlignment="1">
      <alignment vertical="center"/>
    </xf>
    <xf numFmtId="177" fontId="5" fillId="0" borderId="32" xfId="0" applyNumberFormat="1" applyFont="1" applyBorder="1" applyAlignment="1">
      <alignment horizontal="center" vertical="center"/>
    </xf>
    <xf numFmtId="0" fontId="5" fillId="0" borderId="13" xfId="0" applyFont="1" applyBorder="1" applyAlignment="1">
      <alignment horizontal="left" vertical="center" wrapText="1"/>
    </xf>
    <xf numFmtId="0" fontId="5" fillId="0" borderId="13" xfId="0" applyFont="1" applyBorder="1" applyAlignment="1">
      <alignment horizontal="left" vertical="center" shrinkToFit="1"/>
    </xf>
    <xf numFmtId="0" fontId="5" fillId="0" borderId="15" xfId="0" applyFont="1" applyBorder="1" applyAlignment="1">
      <alignment horizontal="center" vertical="center" wrapText="1"/>
    </xf>
    <xf numFmtId="177" fontId="5" fillId="0" borderId="0" xfId="0" applyNumberFormat="1" applyFont="1" applyAlignment="1">
      <alignment horizontal="center" vertical="center"/>
    </xf>
    <xf numFmtId="178" fontId="5" fillId="0" borderId="0" xfId="0" applyNumberFormat="1" applyFont="1" applyAlignment="1">
      <alignment vertical="center"/>
    </xf>
    <xf numFmtId="180" fontId="5" fillId="0" borderId="0" xfId="0" applyNumberFormat="1" applyFont="1" applyAlignment="1">
      <alignment vertical="center"/>
    </xf>
    <xf numFmtId="177" fontId="5" fillId="0" borderId="0" xfId="0" applyNumberFormat="1" applyFont="1" applyAlignment="1">
      <alignment vertical="center"/>
    </xf>
    <xf numFmtId="0" fontId="5" fillId="24" borderId="28" xfId="0" applyFont="1" applyFill="1" applyBorder="1" applyAlignment="1">
      <alignment vertical="center"/>
    </xf>
    <xf numFmtId="0" fontId="5" fillId="24" borderId="21" xfId="0" applyFont="1" applyFill="1" applyBorder="1" applyAlignment="1">
      <alignment vertical="center"/>
    </xf>
    <xf numFmtId="0" fontId="5" fillId="0" borderId="36" xfId="0" applyFont="1" applyBorder="1" applyAlignment="1">
      <alignment vertical="center"/>
    </xf>
    <xf numFmtId="0" fontId="5" fillId="0" borderId="24" xfId="0" applyFont="1" applyBorder="1" applyAlignment="1">
      <alignment vertical="center"/>
    </xf>
    <xf numFmtId="0" fontId="2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34" fillId="0" borderId="0" xfId="0" applyFont="1" applyAlignment="1">
      <alignment vertical="center"/>
    </xf>
    <xf numFmtId="0" fontId="35" fillId="0" borderId="0" xfId="0" applyFont="1" applyAlignment="1">
      <alignment horizontal="left" vertical="center"/>
    </xf>
    <xf numFmtId="0" fontId="34" fillId="0" borderId="0" xfId="0" applyFont="1" applyAlignment="1">
      <alignment horizontal="center" vertical="center"/>
    </xf>
    <xf numFmtId="177" fontId="5" fillId="0" borderId="23" xfId="0" applyNumberFormat="1" applyFont="1" applyBorder="1" applyAlignment="1">
      <alignment horizontal="center" vertical="center" shrinkToFit="1"/>
    </xf>
    <xf numFmtId="177" fontId="5" fillId="0" borderId="19" xfId="0" applyNumberFormat="1" applyFont="1" applyBorder="1" applyAlignment="1">
      <alignment horizontal="center" vertical="center" shrinkToFit="1"/>
    </xf>
    <xf numFmtId="177" fontId="5" fillId="0" borderId="15" xfId="0" applyNumberFormat="1" applyFont="1" applyBorder="1" applyAlignment="1">
      <alignment horizontal="center" vertical="center" shrinkToFit="1"/>
    </xf>
    <xf numFmtId="177" fontId="5" fillId="0" borderId="20" xfId="0" applyNumberFormat="1" applyFont="1" applyBorder="1" applyAlignment="1">
      <alignment horizontal="center" vertical="center" shrinkToFit="1"/>
    </xf>
    <xf numFmtId="177" fontId="5" fillId="0" borderId="22" xfId="0" applyNumberFormat="1" applyFont="1" applyBorder="1" applyAlignment="1">
      <alignment horizontal="center" vertical="center" shrinkToFit="1"/>
    </xf>
    <xf numFmtId="0" fontId="5" fillId="0" borderId="0" xfId="0" applyFont="1" applyAlignment="1">
      <alignment horizontal="center" vertical="center" shrinkToFit="1"/>
    </xf>
    <xf numFmtId="177" fontId="5" fillId="0" borderId="0" xfId="0" applyNumberFormat="1" applyFont="1" applyAlignment="1">
      <alignment horizontal="center" vertical="center" shrinkToFit="1"/>
    </xf>
    <xf numFmtId="0" fontId="5" fillId="0" borderId="29"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35" xfId="0" applyFont="1" applyBorder="1" applyAlignment="1">
      <alignment horizontal="center" vertical="center"/>
    </xf>
    <xf numFmtId="176" fontId="5" fillId="0" borderId="19" xfId="0" applyNumberFormat="1" applyFont="1" applyBorder="1" applyAlignment="1">
      <alignment horizontal="center" vertical="center" shrinkToFit="1"/>
    </xf>
    <xf numFmtId="181" fontId="5" fillId="0" borderId="0" xfId="0" applyNumberFormat="1" applyFont="1" applyAlignment="1">
      <alignment vertical="center"/>
    </xf>
    <xf numFmtId="180" fontId="5" fillId="0" borderId="0" xfId="0" applyNumberFormat="1" applyFont="1" applyAlignment="1">
      <alignment horizontal="center" vertical="center"/>
    </xf>
    <xf numFmtId="0" fontId="5" fillId="0" borderId="0" xfId="0" applyFont="1" applyAlignment="1">
      <alignment horizontal="right" vertical="top"/>
    </xf>
    <xf numFmtId="0" fontId="25" fillId="0" borderId="0" xfId="0" applyFont="1" applyAlignment="1">
      <alignment vertical="center" wrapText="1"/>
    </xf>
    <xf numFmtId="0" fontId="5" fillId="0" borderId="60" xfId="0" applyFont="1" applyBorder="1" applyAlignment="1">
      <alignment vertical="center"/>
    </xf>
    <xf numFmtId="0" fontId="5" fillId="0" borderId="61" xfId="0" applyFont="1" applyBorder="1" applyAlignment="1">
      <alignment vertical="center"/>
    </xf>
    <xf numFmtId="177" fontId="5" fillId="0" borderId="62" xfId="0" applyNumberFormat="1" applyFont="1" applyBorder="1" applyAlignment="1">
      <alignment horizontal="center" vertical="center"/>
    </xf>
    <xf numFmtId="177" fontId="5" fillId="0" borderId="54" xfId="0" applyNumberFormat="1" applyFont="1" applyBorder="1" applyAlignment="1">
      <alignment horizontal="center" vertical="center" shrinkToFit="1"/>
    </xf>
    <xf numFmtId="0" fontId="36" fillId="0" borderId="0" xfId="0" applyFont="1" applyAlignment="1">
      <alignment vertical="center"/>
    </xf>
    <xf numFmtId="0" fontId="5" fillId="25" borderId="10" xfId="0" applyFont="1" applyFill="1" applyBorder="1" applyAlignment="1">
      <alignment horizontal="center" vertical="center" shrinkToFit="1"/>
    </xf>
    <xf numFmtId="0" fontId="5" fillId="25" borderId="12" xfId="0" applyFont="1" applyFill="1" applyBorder="1" applyAlignment="1">
      <alignment horizontal="center" vertical="center" wrapText="1"/>
    </xf>
    <xf numFmtId="0" fontId="47" fillId="0" borderId="0" xfId="0" applyFont="1" applyAlignment="1">
      <alignment vertical="center"/>
    </xf>
    <xf numFmtId="0" fontId="5" fillId="0" borderId="94" xfId="0" applyFont="1" applyBorder="1" applyAlignment="1">
      <alignment horizontal="center" vertical="center"/>
    </xf>
    <xf numFmtId="3" fontId="5" fillId="0" borderId="94" xfId="0" applyNumberFormat="1" applyFont="1" applyBorder="1" applyAlignment="1">
      <alignment horizontal="center" vertical="center"/>
    </xf>
    <xf numFmtId="183" fontId="5" fillId="0" borderId="94" xfId="0" applyNumberFormat="1" applyFont="1" applyBorder="1" applyAlignment="1">
      <alignment horizontal="center" vertical="center"/>
    </xf>
    <xf numFmtId="176" fontId="5" fillId="0" borderId="94" xfId="0" applyNumberFormat="1" applyFont="1" applyBorder="1" applyAlignment="1">
      <alignment horizontal="center" vertical="center"/>
    </xf>
    <xf numFmtId="3" fontId="31" fillId="0" borderId="0" xfId="0" applyNumberFormat="1" applyFont="1" applyAlignment="1">
      <alignment horizontal="left" vertical="center"/>
    </xf>
    <xf numFmtId="4" fontId="31" fillId="0" borderId="0" xfId="0" applyNumberFormat="1" applyFont="1" applyAlignment="1">
      <alignment horizontal="center" vertical="center"/>
    </xf>
    <xf numFmtId="3"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44" fillId="0" borderId="0" xfId="0" applyFont="1"/>
    <xf numFmtId="3" fontId="31" fillId="0" borderId="0" xfId="0" applyNumberFormat="1" applyFont="1" applyAlignment="1">
      <alignment horizontal="left" vertical="center" indent="1"/>
    </xf>
    <xf numFmtId="0" fontId="31" fillId="0" borderId="0" xfId="0" applyFont="1" applyAlignment="1">
      <alignment horizontal="left" vertical="center" indent="1"/>
    </xf>
    <xf numFmtId="0" fontId="31" fillId="0" borderId="0" xfId="0" applyFont="1" applyAlignment="1">
      <alignment vertical="center"/>
    </xf>
    <xf numFmtId="0" fontId="49" fillId="0" borderId="0" xfId="44" applyFont="1">
      <alignment vertical="center"/>
    </xf>
    <xf numFmtId="0" fontId="50" fillId="0" borderId="0" xfId="0" applyFont="1"/>
    <xf numFmtId="0" fontId="50" fillId="0" borderId="0" xfId="0" applyFont="1" applyAlignment="1">
      <alignment vertical="center"/>
    </xf>
    <xf numFmtId="0" fontId="50" fillId="0" borderId="0" xfId="0" applyFont="1" applyAlignment="1">
      <alignment horizontal="left"/>
    </xf>
    <xf numFmtId="0" fontId="50" fillId="0" borderId="0" xfId="0" applyFont="1" applyAlignment="1">
      <alignment horizontal="center"/>
    </xf>
    <xf numFmtId="0" fontId="50" fillId="0" borderId="0" xfId="0" applyFont="1" applyAlignment="1">
      <alignment horizontal="right"/>
    </xf>
    <xf numFmtId="0" fontId="26" fillId="0" borderId="0" xfId="44" applyFont="1" applyAlignment="1">
      <alignment horizontal="left" vertical="center"/>
    </xf>
    <xf numFmtId="0" fontId="26" fillId="0" borderId="0" xfId="0" applyFont="1" applyAlignment="1">
      <alignment horizontal="left"/>
    </xf>
    <xf numFmtId="0" fontId="26" fillId="0" borderId="0" xfId="0" applyFont="1" applyAlignment="1">
      <alignment horizontal="center"/>
    </xf>
    <xf numFmtId="0" fontId="26" fillId="0" borderId="0" xfId="0" applyFont="1" applyAlignment="1">
      <alignment horizontal="right"/>
    </xf>
    <xf numFmtId="0" fontId="50" fillId="0" borderId="0" xfId="46" applyFont="1" applyAlignment="1">
      <alignment vertical="center"/>
    </xf>
    <xf numFmtId="0" fontId="50" fillId="0" borderId="0" xfId="46" applyFont="1"/>
    <xf numFmtId="0" fontId="52" fillId="0" borderId="0" xfId="46" applyFont="1" applyAlignment="1">
      <alignment vertical="center" wrapText="1"/>
    </xf>
    <xf numFmtId="0" fontId="52" fillId="0" borderId="0" xfId="46" applyFont="1" applyAlignment="1">
      <alignment horizontal="left" vertical="center"/>
    </xf>
    <xf numFmtId="0" fontId="50" fillId="0" borderId="0" xfId="46" applyFont="1" applyAlignment="1">
      <alignment horizontal="center" vertical="center"/>
    </xf>
    <xf numFmtId="0" fontId="50" fillId="0" borderId="0" xfId="46" applyFont="1" applyAlignment="1">
      <alignment horizontal="left" vertical="center" wrapText="1"/>
    </xf>
    <xf numFmtId="0" fontId="50" fillId="0" borderId="0" xfId="46" applyFont="1" applyAlignment="1">
      <alignment horizontal="center" vertical="center" wrapText="1"/>
    </xf>
    <xf numFmtId="176" fontId="50" fillId="0" borderId="0" xfId="46" applyNumberFormat="1" applyFont="1" applyAlignment="1">
      <alignment horizontal="center" vertical="center" shrinkToFit="1"/>
    </xf>
    <xf numFmtId="0" fontId="53" fillId="0" borderId="0" xfId="46" applyFont="1" applyAlignment="1">
      <alignment horizontal="center" vertical="center"/>
    </xf>
    <xf numFmtId="0" fontId="49" fillId="0" borderId="0" xfId="46" applyFont="1"/>
    <xf numFmtId="0" fontId="5" fillId="25" borderId="94" xfId="0" applyFont="1" applyFill="1" applyBorder="1" applyAlignment="1">
      <alignment horizontal="center" vertical="center"/>
    </xf>
    <xf numFmtId="0" fontId="5" fillId="28" borderId="94" xfId="0" applyFont="1" applyFill="1" applyBorder="1" applyAlignment="1">
      <alignment horizontal="center" vertical="center" wrapText="1"/>
    </xf>
    <xf numFmtId="0" fontId="5" fillId="0" borderId="94" xfId="0" applyFont="1" applyBorder="1" applyAlignment="1">
      <alignment horizontal="center" vertical="center" wrapText="1"/>
    </xf>
    <xf numFmtId="0" fontId="5" fillId="0" borderId="94" xfId="0" applyFont="1" applyBorder="1" applyAlignment="1">
      <alignment horizontal="justify" vertical="center" wrapText="1"/>
    </xf>
    <xf numFmtId="0" fontId="5" fillId="29" borderId="94" xfId="0" applyFont="1" applyFill="1" applyBorder="1" applyAlignment="1">
      <alignment horizontal="center" vertical="center" wrapText="1"/>
    </xf>
    <xf numFmtId="0" fontId="44" fillId="0" borderId="0" xfId="0" applyFont="1" applyAlignment="1">
      <alignment horizontal="left" vertical="top"/>
    </xf>
    <xf numFmtId="0" fontId="42" fillId="0" borderId="0" xfId="0" applyFont="1" applyAlignment="1">
      <alignment horizontal="left" vertical="top"/>
    </xf>
    <xf numFmtId="0" fontId="42" fillId="0" borderId="0" xfId="0" applyFont="1"/>
    <xf numFmtId="0" fontId="31" fillId="0" borderId="0" xfId="0" applyFont="1" applyAlignment="1">
      <alignment horizontal="left" vertical="top"/>
    </xf>
    <xf numFmtId="0" fontId="5" fillId="30" borderId="94" xfId="0" applyFont="1" applyFill="1" applyBorder="1" applyAlignment="1">
      <alignment horizontal="center" vertical="center"/>
    </xf>
    <xf numFmtId="0" fontId="5" fillId="0" borderId="94" xfId="0" applyFont="1" applyBorder="1" applyAlignment="1">
      <alignment horizontal="left" vertical="center"/>
    </xf>
    <xf numFmtId="0" fontId="31" fillId="0" borderId="94" xfId="0" applyFont="1" applyBorder="1" applyAlignment="1">
      <alignment horizontal="left" vertical="center"/>
    </xf>
    <xf numFmtId="0" fontId="5" fillId="30" borderId="42" xfId="0" applyFont="1" applyFill="1" applyBorder="1" applyAlignment="1">
      <alignment horizontal="center" vertical="center"/>
    </xf>
    <xf numFmtId="0" fontId="5" fillId="30" borderId="40" xfId="0" applyFont="1" applyFill="1" applyBorder="1" applyAlignment="1">
      <alignment horizontal="center" vertical="center"/>
    </xf>
    <xf numFmtId="0" fontId="5" fillId="0" borderId="94" xfId="0" applyFont="1" applyBorder="1" applyAlignment="1">
      <alignment horizontal="justify" vertical="center"/>
    </xf>
    <xf numFmtId="0" fontId="50" fillId="0" borderId="0" xfId="46" applyFont="1" applyAlignment="1">
      <alignment wrapText="1"/>
    </xf>
    <xf numFmtId="0" fontId="5" fillId="0" borderId="94" xfId="0" applyFont="1" applyBorder="1" applyAlignment="1">
      <alignment horizontal="left" vertical="center" wrapText="1"/>
    </xf>
    <xf numFmtId="0" fontId="31" fillId="0" borderId="0" xfId="0" applyFont="1"/>
    <xf numFmtId="0" fontId="31" fillId="0" borderId="0" xfId="0" applyFont="1" applyAlignment="1">
      <alignment horizontal="left" vertical="center"/>
    </xf>
    <xf numFmtId="0" fontId="25" fillId="0" borderId="0" xfId="0" applyFont="1"/>
    <xf numFmtId="0" fontId="47" fillId="0" borderId="0" xfId="0" applyFont="1"/>
    <xf numFmtId="0" fontId="5" fillId="29" borderId="83" xfId="0" applyFont="1" applyFill="1" applyBorder="1" applyAlignment="1">
      <alignment horizontal="center" vertical="center" wrapText="1"/>
    </xf>
    <xf numFmtId="0" fontId="5" fillId="0" borderId="42" xfId="0" applyFont="1" applyBorder="1" applyAlignment="1">
      <alignment horizontal="justify" vertical="center" wrapText="1"/>
    </xf>
    <xf numFmtId="0" fontId="5" fillId="0" borderId="42" xfId="0" applyFont="1" applyBorder="1" applyAlignment="1">
      <alignment horizontal="center" vertical="center"/>
    </xf>
    <xf numFmtId="0" fontId="5" fillId="30" borderId="94" xfId="0" applyFont="1" applyFill="1" applyBorder="1" applyAlignment="1">
      <alignment horizontal="center" vertical="center" wrapText="1"/>
    </xf>
    <xf numFmtId="0" fontId="5" fillId="30" borderId="102" xfId="0" applyFont="1" applyFill="1" applyBorder="1" applyAlignment="1">
      <alignment vertical="center"/>
    </xf>
    <xf numFmtId="0" fontId="5" fillId="30" borderId="83" xfId="0" applyFont="1" applyFill="1" applyBorder="1" applyAlignment="1">
      <alignment horizontal="center" vertical="center"/>
    </xf>
    <xf numFmtId="0" fontId="5" fillId="30" borderId="84" xfId="0" applyFont="1" applyFill="1" applyBorder="1" applyAlignment="1">
      <alignment horizontal="center" vertical="center"/>
    </xf>
    <xf numFmtId="0" fontId="5" fillId="30" borderId="81" xfId="0" applyFont="1" applyFill="1" applyBorder="1" applyAlignment="1">
      <alignment horizontal="center" vertical="center"/>
    </xf>
    <xf numFmtId="0" fontId="5" fillId="0" borderId="0" xfId="0" applyFont="1" applyAlignment="1">
      <alignment horizontal="center" vertical="center" wrapText="1"/>
    </xf>
    <xf numFmtId="0" fontId="31" fillId="0" borderId="0" xfId="0" applyFont="1" applyAlignment="1">
      <alignment vertical="top" wrapText="1"/>
    </xf>
    <xf numFmtId="0" fontId="31" fillId="0" borderId="0" xfId="0" applyFont="1" applyAlignment="1">
      <alignment wrapText="1"/>
    </xf>
    <xf numFmtId="0" fontId="5" fillId="0" borderId="0" xfId="0" applyFont="1" applyAlignment="1">
      <alignment vertical="center" wrapText="1"/>
    </xf>
    <xf numFmtId="0" fontId="7" fillId="25" borderId="46" xfId="0" applyFont="1" applyFill="1" applyBorder="1" applyAlignment="1">
      <alignment horizontal="center" vertical="center" wrapText="1"/>
    </xf>
    <xf numFmtId="0" fontId="25" fillId="0" borderId="101" xfId="0" applyFont="1" applyBorder="1" applyAlignment="1">
      <alignment vertical="center"/>
    </xf>
    <xf numFmtId="0" fontId="5" fillId="0" borderId="101" xfId="0" applyFont="1" applyBorder="1" applyAlignment="1">
      <alignment vertical="center"/>
    </xf>
    <xf numFmtId="177" fontId="5" fillId="0" borderId="101" xfId="0" applyNumberFormat="1" applyFont="1" applyBorder="1" applyAlignment="1">
      <alignment vertical="center"/>
    </xf>
    <xf numFmtId="181" fontId="5" fillId="0" borderId="101" xfId="0" applyNumberFormat="1" applyFont="1" applyBorder="1" applyAlignment="1">
      <alignment vertical="center"/>
    </xf>
    <xf numFmtId="178" fontId="5" fillId="0" borderId="101" xfId="0" applyNumberFormat="1" applyFont="1" applyBorder="1" applyAlignment="1">
      <alignment horizontal="center" vertical="center"/>
    </xf>
    <xf numFmtId="178" fontId="5" fillId="0" borderId="101" xfId="0" applyNumberFormat="1" applyFont="1" applyBorder="1" applyAlignment="1">
      <alignment vertical="center"/>
    </xf>
    <xf numFmtId="180" fontId="5" fillId="0" borderId="101" xfId="0" applyNumberFormat="1" applyFont="1" applyBorder="1" applyAlignment="1">
      <alignment vertical="center"/>
    </xf>
    <xf numFmtId="0" fontId="39" fillId="0" borderId="0" xfId="48" applyFont="1" applyAlignment="1"/>
    <xf numFmtId="0" fontId="40" fillId="0" borderId="0" xfId="48" applyFont="1" applyAlignment="1">
      <alignment horizontal="left"/>
    </xf>
    <xf numFmtId="0" fontId="41" fillId="0" borderId="0" xfId="48" applyFont="1" applyAlignment="1"/>
    <xf numFmtId="0" fontId="47" fillId="0" borderId="0" xfId="48" applyFont="1" applyAlignment="1"/>
    <xf numFmtId="0" fontId="42" fillId="0" borderId="0" xfId="48" applyFont="1" applyAlignment="1">
      <alignment horizontal="left"/>
    </xf>
    <xf numFmtId="0" fontId="5" fillId="26" borderId="49" xfId="48" applyFont="1" applyFill="1" applyBorder="1" applyAlignment="1">
      <alignment horizontal="center" vertical="center"/>
    </xf>
    <xf numFmtId="0" fontId="5" fillId="26" borderId="69" xfId="48" applyFont="1" applyFill="1" applyBorder="1" applyAlignment="1">
      <alignment horizontal="center" vertical="center" wrapText="1"/>
    </xf>
    <xf numFmtId="0" fontId="5" fillId="26" borderId="39" xfId="48" applyFont="1" applyFill="1" applyBorder="1" applyAlignment="1">
      <alignment horizontal="center" vertical="center" wrapText="1"/>
    </xf>
    <xf numFmtId="0" fontId="5" fillId="26" borderId="51" xfId="48" applyFont="1" applyFill="1" applyBorder="1" applyAlignment="1">
      <alignment horizontal="center" vertical="center" wrapText="1"/>
    </xf>
    <xf numFmtId="0" fontId="5" fillId="26" borderId="12" xfId="48" applyFont="1" applyFill="1" applyBorder="1" applyAlignment="1">
      <alignment horizontal="center" vertical="center" wrapText="1"/>
    </xf>
    <xf numFmtId="0" fontId="5" fillId="26" borderId="70" xfId="48" applyFont="1" applyFill="1" applyBorder="1" applyAlignment="1">
      <alignment horizontal="center" vertical="center" wrapText="1"/>
    </xf>
    <xf numFmtId="0" fontId="5" fillId="0" borderId="71" xfId="48" applyFont="1" applyBorder="1" applyAlignment="1">
      <alignment horizontal="center" vertical="center"/>
    </xf>
    <xf numFmtId="0" fontId="5" fillId="0" borderId="25" xfId="48" applyFont="1" applyBorder="1" applyAlignment="1">
      <alignment horizontal="center" vertical="center"/>
    </xf>
    <xf numFmtId="0" fontId="5" fillId="0" borderId="19" xfId="48" applyFont="1" applyBorder="1" applyAlignment="1">
      <alignment horizontal="center" vertical="center"/>
    </xf>
    <xf numFmtId="177" fontId="5" fillId="0" borderId="72" xfId="48" applyNumberFormat="1" applyFont="1" applyBorder="1" applyAlignment="1">
      <alignment horizontal="center" vertical="center"/>
    </xf>
    <xf numFmtId="0" fontId="5" fillId="0" borderId="72" xfId="48" applyFont="1" applyBorder="1" applyAlignment="1">
      <alignment horizontal="center" vertical="center"/>
    </xf>
    <xf numFmtId="0" fontId="5" fillId="0" borderId="74" xfId="48" applyFont="1" applyBorder="1" applyAlignment="1">
      <alignment horizontal="center" vertical="center"/>
    </xf>
    <xf numFmtId="0" fontId="5" fillId="0" borderId="75" xfId="48" applyFont="1" applyBorder="1" applyAlignment="1">
      <alignment horizontal="center" vertical="center"/>
    </xf>
    <xf numFmtId="0" fontId="5" fillId="0" borderId="54" xfId="48" applyFont="1" applyBorder="1" applyAlignment="1">
      <alignment horizontal="center" vertical="center"/>
    </xf>
    <xf numFmtId="177" fontId="5" fillId="0" borderId="74" xfId="48" applyNumberFormat="1" applyFont="1" applyBorder="1" applyAlignment="1">
      <alignment horizontal="center" vertical="center"/>
    </xf>
    <xf numFmtId="0" fontId="5" fillId="0" borderId="78" xfId="48" applyFont="1" applyBorder="1" applyAlignment="1">
      <alignment horizontal="center" vertical="center"/>
    </xf>
    <xf numFmtId="0" fontId="5" fillId="0" borderId="26" xfId="48" applyFont="1" applyBorder="1" applyAlignment="1">
      <alignment horizontal="center" vertical="center"/>
    </xf>
    <xf numFmtId="0" fontId="5" fillId="0" borderId="20" xfId="48" applyFont="1" applyBorder="1" applyAlignment="1">
      <alignment horizontal="center" vertical="center"/>
    </xf>
    <xf numFmtId="178" fontId="31" fillId="0" borderId="78" xfId="48" applyNumberFormat="1" applyFont="1" applyBorder="1" applyAlignment="1">
      <alignment horizontal="center" vertical="center"/>
    </xf>
    <xf numFmtId="177" fontId="5" fillId="0" borderId="78" xfId="48" applyNumberFormat="1" applyFont="1" applyBorder="1" applyAlignment="1">
      <alignment horizontal="center" vertical="center"/>
    </xf>
    <xf numFmtId="0" fontId="5" fillId="0" borderId="0" xfId="48" applyFont="1">
      <alignment vertical="center"/>
    </xf>
    <xf numFmtId="0" fontId="1" fillId="0" borderId="80" xfId="48" applyBorder="1">
      <alignment vertical="center"/>
    </xf>
    <xf numFmtId="0" fontId="41" fillId="0" borderId="0" xfId="48" applyFont="1" applyAlignment="1">
      <alignment horizontal="center" vertical="center"/>
    </xf>
    <xf numFmtId="0" fontId="5" fillId="0" borderId="47" xfId="48" applyFont="1" applyBorder="1" applyAlignment="1">
      <alignment horizontal="center" vertical="center"/>
    </xf>
    <xf numFmtId="0" fontId="5" fillId="0" borderId="59" xfId="48" applyFont="1" applyBorder="1" applyAlignment="1">
      <alignment horizontal="center" vertical="center"/>
    </xf>
    <xf numFmtId="0" fontId="45" fillId="0" borderId="0" xfId="48" applyFont="1" applyAlignment="1">
      <alignment textRotation="180"/>
    </xf>
    <xf numFmtId="0" fontId="37" fillId="0" borderId="0" xfId="48" applyFont="1">
      <alignment vertical="center"/>
    </xf>
    <xf numFmtId="9" fontId="37" fillId="0" borderId="0" xfId="48" applyNumberFormat="1" applyFont="1">
      <alignment vertical="center"/>
    </xf>
    <xf numFmtId="0" fontId="5" fillId="0" borderId="0" xfId="48" applyFont="1" applyAlignment="1">
      <alignment horizontal="left" vertical="top"/>
    </xf>
    <xf numFmtId="0" fontId="5" fillId="0" borderId="0" xfId="48" applyFont="1" applyAlignment="1">
      <alignment horizontal="left"/>
    </xf>
    <xf numFmtId="0" fontId="5" fillId="0" borderId="0" xfId="48" applyFont="1" applyAlignment="1"/>
    <xf numFmtId="0" fontId="46" fillId="0" borderId="0" xfId="48" applyFont="1" applyAlignment="1">
      <alignment horizontal="left"/>
    </xf>
    <xf numFmtId="0" fontId="34" fillId="0" borderId="0" xfId="48" applyFont="1" applyAlignment="1"/>
    <xf numFmtId="0" fontId="5" fillId="26" borderId="50" xfId="48" applyFont="1" applyFill="1" applyBorder="1" applyAlignment="1">
      <alignment horizontal="center" vertical="center"/>
    </xf>
    <xf numFmtId="0" fontId="5" fillId="26" borderId="61" xfId="48" applyFont="1" applyFill="1" applyBorder="1" applyAlignment="1">
      <alignment horizontal="center" vertical="center" wrapText="1"/>
    </xf>
    <xf numFmtId="0" fontId="5" fillId="26" borderId="54" xfId="48" applyFont="1" applyFill="1" applyBorder="1" applyAlignment="1">
      <alignment horizontal="center" vertical="center" wrapText="1"/>
    </xf>
    <xf numFmtId="0" fontId="5" fillId="26" borderId="60" xfId="48" applyFont="1" applyFill="1" applyBorder="1" applyAlignment="1">
      <alignment horizontal="center" vertical="center" wrapText="1"/>
    </xf>
    <xf numFmtId="0" fontId="5" fillId="26" borderId="74" xfId="48" applyFont="1" applyFill="1" applyBorder="1" applyAlignment="1">
      <alignment horizontal="center" vertical="center" wrapText="1"/>
    </xf>
    <xf numFmtId="0" fontId="5" fillId="0" borderId="88" xfId="48" applyFont="1" applyBorder="1" applyAlignment="1">
      <alignment horizontal="center" vertical="center"/>
    </xf>
    <xf numFmtId="0" fontId="5" fillId="0" borderId="28" xfId="48" applyFont="1" applyBorder="1" applyAlignment="1">
      <alignment horizontal="center" vertical="center"/>
    </xf>
    <xf numFmtId="0" fontId="5" fillId="0" borderId="32" xfId="48" applyFont="1" applyBorder="1" applyAlignment="1">
      <alignment horizontal="center" vertical="center" wrapText="1" shrinkToFit="1"/>
    </xf>
    <xf numFmtId="177" fontId="5" fillId="0" borderId="91" xfId="48" applyNumberFormat="1" applyFont="1" applyBorder="1" applyAlignment="1">
      <alignment horizontal="center" vertical="center"/>
    </xf>
    <xf numFmtId="0" fontId="5" fillId="0" borderId="27" xfId="48" applyFont="1" applyBorder="1" applyAlignment="1">
      <alignment horizontal="center" vertical="center"/>
    </xf>
    <xf numFmtId="0" fontId="5" fillId="0" borderId="20" xfId="48" applyFont="1" applyBorder="1" applyAlignment="1">
      <alignment horizontal="center" vertical="center" wrapText="1" shrinkToFit="1"/>
    </xf>
    <xf numFmtId="177" fontId="5" fillId="0" borderId="79" xfId="48" applyNumberFormat="1" applyFont="1" applyBorder="1" applyAlignment="1">
      <alignment horizontal="center" vertical="center"/>
    </xf>
    <xf numFmtId="0" fontId="41" fillId="0" borderId="0" xfId="48" applyFont="1">
      <alignment vertical="center"/>
    </xf>
    <xf numFmtId="177" fontId="41" fillId="0" borderId="0" xfId="48" applyNumberFormat="1" applyFont="1" applyAlignment="1">
      <alignment horizontal="center" vertical="center"/>
    </xf>
    <xf numFmtId="177" fontId="43" fillId="0" borderId="0" xfId="48" applyNumberFormat="1" applyFont="1" applyAlignment="1">
      <alignment horizontal="right" vertical="center"/>
    </xf>
    <xf numFmtId="178" fontId="41" fillId="0" borderId="0" xfId="48" applyNumberFormat="1" applyFont="1" applyAlignment="1">
      <alignment horizontal="center" vertical="center"/>
    </xf>
    <xf numFmtId="178" fontId="41" fillId="0" borderId="0" xfId="48" applyNumberFormat="1" applyFont="1">
      <alignment vertical="center"/>
    </xf>
    <xf numFmtId="180" fontId="41" fillId="0" borderId="0" xfId="48" applyNumberFormat="1" applyFont="1" applyAlignment="1">
      <alignment horizontal="center" vertical="center"/>
    </xf>
    <xf numFmtId="0" fontId="46" fillId="0" borderId="80" xfId="48" applyFont="1" applyBorder="1">
      <alignment vertical="center"/>
    </xf>
    <xf numFmtId="0" fontId="37" fillId="0" borderId="80" xfId="48" applyFont="1" applyBorder="1">
      <alignment vertical="center"/>
    </xf>
    <xf numFmtId="0" fontId="37" fillId="0" borderId="80" xfId="48" applyFont="1" applyBorder="1" applyAlignment="1">
      <alignment horizontal="center" vertical="center"/>
    </xf>
    <xf numFmtId="0" fontId="31" fillId="26" borderId="104" xfId="48" applyFont="1" applyFill="1" applyBorder="1" applyAlignment="1">
      <alignment horizontal="center" vertical="center" wrapText="1"/>
    </xf>
    <xf numFmtId="0" fontId="5" fillId="26" borderId="43" xfId="48" applyFont="1" applyFill="1" applyBorder="1" applyAlignment="1">
      <alignment horizontal="center" vertical="center" wrapText="1"/>
    </xf>
    <xf numFmtId="0" fontId="5" fillId="0" borderId="92" xfId="48" applyFont="1" applyBorder="1" applyAlignment="1">
      <alignment horizontal="center" vertical="center"/>
    </xf>
    <xf numFmtId="0" fontId="5" fillId="0" borderId="21" xfId="48" applyFont="1" applyBorder="1" applyAlignment="1">
      <alignment horizontal="center" vertical="center"/>
    </xf>
    <xf numFmtId="177" fontId="5" fillId="0" borderId="93" xfId="48" applyNumberFormat="1" applyFont="1" applyBorder="1" applyAlignment="1">
      <alignment horizontal="center" vertical="center"/>
    </xf>
    <xf numFmtId="0" fontId="5" fillId="0" borderId="14" xfId="48" applyFont="1" applyBorder="1" applyAlignment="1">
      <alignment horizontal="center" vertical="center"/>
    </xf>
    <xf numFmtId="177" fontId="5" fillId="0" borderId="73" xfId="48" applyNumberFormat="1" applyFont="1" applyBorder="1" applyAlignment="1">
      <alignment horizontal="center" vertical="center"/>
    </xf>
    <xf numFmtId="0" fontId="57" fillId="0" borderId="14" xfId="48" applyFont="1" applyBorder="1" applyAlignment="1">
      <alignment horizontal="center" vertical="center"/>
    </xf>
    <xf numFmtId="0" fontId="59" fillId="0" borderId="21" xfId="48" applyFont="1" applyBorder="1" applyAlignment="1">
      <alignment horizontal="center" vertical="center"/>
    </xf>
    <xf numFmtId="177" fontId="42" fillId="0" borderId="0" xfId="48" applyNumberFormat="1" applyFont="1" applyAlignment="1">
      <alignment horizontal="center" vertical="center" wrapText="1" shrinkToFit="1"/>
    </xf>
    <xf numFmtId="181" fontId="41" fillId="0" borderId="0" xfId="48" applyNumberFormat="1" applyFont="1">
      <alignment vertical="center"/>
    </xf>
    <xf numFmtId="180" fontId="41" fillId="0" borderId="0" xfId="48" applyNumberFormat="1" applyFont="1" applyAlignment="1">
      <alignment horizontal="right" vertical="center"/>
    </xf>
    <xf numFmtId="180" fontId="41" fillId="0" borderId="0" xfId="48" applyNumberFormat="1" applyFont="1">
      <alignment vertical="center"/>
    </xf>
    <xf numFmtId="177" fontId="41" fillId="0" borderId="0" xfId="48" applyNumberFormat="1" applyFont="1" applyAlignment="1">
      <alignment horizontal="left" vertical="center"/>
    </xf>
    <xf numFmtId="14" fontId="26" fillId="0" borderId="94" xfId="0" applyNumberFormat="1" applyFont="1" applyBorder="1" applyAlignment="1">
      <alignment horizontal="center" vertical="center"/>
    </xf>
    <xf numFmtId="0" fontId="5" fillId="25" borderId="46" xfId="0" applyFont="1" applyFill="1" applyBorder="1" applyAlignment="1">
      <alignment horizontal="center" vertical="center" wrapText="1"/>
    </xf>
    <xf numFmtId="1" fontId="5" fillId="0" borderId="14" xfId="0" applyNumberFormat="1" applyFont="1" applyBorder="1" applyAlignment="1">
      <alignment horizontal="center" vertical="center"/>
    </xf>
    <xf numFmtId="178" fontId="5" fillId="0" borderId="25" xfId="0" applyNumberFormat="1" applyFont="1" applyBorder="1" applyAlignment="1">
      <alignment horizontal="center" vertical="center"/>
    </xf>
    <xf numFmtId="178" fontId="5" fillId="0" borderId="29" xfId="0" applyNumberFormat="1" applyFont="1" applyBorder="1" applyAlignment="1">
      <alignment horizontal="center" vertical="center"/>
    </xf>
    <xf numFmtId="1" fontId="5" fillId="0" borderId="25" xfId="0" applyNumberFormat="1" applyFont="1" applyBorder="1" applyAlignment="1">
      <alignment horizontal="center" vertical="center"/>
    </xf>
    <xf numFmtId="180" fontId="5" fillId="0" borderId="73" xfId="0" applyNumberFormat="1" applyFont="1" applyBorder="1" applyAlignment="1">
      <alignment horizontal="center" vertical="center"/>
    </xf>
    <xf numFmtId="178" fontId="60" fillId="0" borderId="25" xfId="0" applyNumberFormat="1" applyFont="1" applyBorder="1" applyAlignment="1">
      <alignment horizontal="center" vertical="center"/>
    </xf>
    <xf numFmtId="178" fontId="60" fillId="0" borderId="13" xfId="0" applyNumberFormat="1" applyFont="1" applyBorder="1" applyAlignment="1">
      <alignment horizontal="center" vertical="center"/>
    </xf>
    <xf numFmtId="180" fontId="60" fillId="0" borderId="48" xfId="0" applyNumberFormat="1" applyFont="1" applyBorder="1" applyAlignment="1">
      <alignment horizontal="center" vertical="center"/>
    </xf>
    <xf numFmtId="178" fontId="5" fillId="0" borderId="13" xfId="0" applyNumberFormat="1" applyFont="1" applyBorder="1" applyAlignment="1">
      <alignment horizontal="center" vertical="center"/>
    </xf>
    <xf numFmtId="1" fontId="5" fillId="0" borderId="60" xfId="0" applyNumberFormat="1" applyFont="1" applyBorder="1" applyAlignment="1">
      <alignment horizontal="center" vertical="center"/>
    </xf>
    <xf numFmtId="178" fontId="5" fillId="0" borderId="75" xfId="0" applyNumberFormat="1" applyFont="1" applyBorder="1" applyAlignment="1">
      <alignment horizontal="center" vertical="center"/>
    </xf>
    <xf numFmtId="1" fontId="5" fillId="0" borderId="75" xfId="0" applyNumberFormat="1" applyFont="1" applyBorder="1" applyAlignment="1">
      <alignment horizontal="center" vertical="center"/>
    </xf>
    <xf numFmtId="178" fontId="60" fillId="0" borderId="75" xfId="0" applyNumberFormat="1" applyFont="1" applyBorder="1" applyAlignment="1">
      <alignment horizontal="center" vertical="center"/>
    </xf>
    <xf numFmtId="178" fontId="60" fillId="0" borderId="61" xfId="0" applyNumberFormat="1" applyFont="1" applyBorder="1" applyAlignment="1">
      <alignment horizontal="center" vertical="center"/>
    </xf>
    <xf numFmtId="180" fontId="60" fillId="0" borderId="77" xfId="0" applyNumberFormat="1" applyFont="1" applyBorder="1" applyAlignment="1">
      <alignment horizontal="center" vertical="center"/>
    </xf>
    <xf numFmtId="1" fontId="5" fillId="0" borderId="27" xfId="0" applyNumberFormat="1" applyFont="1" applyBorder="1" applyAlignment="1">
      <alignment horizontal="center" vertical="center"/>
    </xf>
    <xf numFmtId="178" fontId="5" fillId="0" borderId="26" xfId="0" applyNumberFormat="1" applyFont="1" applyBorder="1" applyAlignment="1">
      <alignment horizontal="center" vertical="center"/>
    </xf>
    <xf numFmtId="178" fontId="5" fillId="0" borderId="18" xfId="0" applyNumberFormat="1" applyFont="1" applyBorder="1" applyAlignment="1">
      <alignment horizontal="center" vertical="center"/>
    </xf>
    <xf numFmtId="1" fontId="5" fillId="0" borderId="16" xfId="0" applyNumberFormat="1" applyFont="1" applyBorder="1" applyAlignment="1">
      <alignment horizontal="center" vertical="center"/>
    </xf>
    <xf numFmtId="180" fontId="5" fillId="0" borderId="79" xfId="0" applyNumberFormat="1" applyFont="1" applyBorder="1" applyAlignment="1">
      <alignment horizontal="center" vertical="center"/>
    </xf>
    <xf numFmtId="178" fontId="60" fillId="0" borderId="26" xfId="0" applyNumberFormat="1" applyFont="1" applyBorder="1" applyAlignment="1">
      <alignment horizontal="center" vertical="center"/>
    </xf>
    <xf numFmtId="178" fontId="60" fillId="0" borderId="16" xfId="0" applyNumberFormat="1" applyFont="1" applyBorder="1" applyAlignment="1">
      <alignment horizontal="center" vertical="center"/>
    </xf>
    <xf numFmtId="180" fontId="60" fillId="0" borderId="58" xfId="0" applyNumberFormat="1" applyFont="1" applyBorder="1" applyAlignment="1">
      <alignment horizontal="center" vertical="center"/>
    </xf>
    <xf numFmtId="182" fontId="5" fillId="26" borderId="83" xfId="48" applyNumberFormat="1" applyFont="1" applyFill="1" applyBorder="1" applyAlignment="1">
      <alignment horizontal="center" vertical="center"/>
    </xf>
    <xf numFmtId="0" fontId="5" fillId="0" borderId="68" xfId="48" applyFont="1" applyBorder="1" applyAlignment="1">
      <alignment horizontal="center" vertical="center"/>
    </xf>
    <xf numFmtId="1" fontId="5" fillId="0" borderId="73" xfId="48" applyNumberFormat="1" applyFont="1" applyBorder="1" applyAlignment="1">
      <alignment horizontal="center" vertical="center"/>
    </xf>
    <xf numFmtId="0" fontId="5" fillId="0" borderId="73" xfId="48" applyFont="1" applyBorder="1" applyAlignment="1">
      <alignment horizontal="center" vertical="center"/>
    </xf>
    <xf numFmtId="0" fontId="5" fillId="0" borderId="76" xfId="48" applyFont="1" applyBorder="1" applyAlignment="1">
      <alignment horizontal="center" vertical="center"/>
    </xf>
    <xf numFmtId="0" fontId="0" fillId="0" borderId="0" xfId="0" applyAlignment="1">
      <alignment vertical="center"/>
    </xf>
    <xf numFmtId="0" fontId="25" fillId="30" borderId="94" xfId="0" applyFont="1" applyFill="1" applyBorder="1" applyAlignment="1">
      <alignment horizontal="center" vertical="center" wrapText="1"/>
    </xf>
    <xf numFmtId="0" fontId="25" fillId="0" borderId="94" xfId="0" applyFont="1" applyBorder="1" applyAlignment="1">
      <alignment horizontal="center" vertical="center" wrapText="1"/>
    </xf>
    <xf numFmtId="185" fontId="25" fillId="0" borderId="94" xfId="47" applyNumberFormat="1" applyFont="1" applyBorder="1" applyAlignment="1">
      <alignment horizontal="center" vertical="center" wrapText="1"/>
    </xf>
    <xf numFmtId="0" fontId="31" fillId="0" borderId="0" xfId="0" applyFont="1" applyAlignment="1">
      <alignment horizontal="center" vertical="center"/>
    </xf>
    <xf numFmtId="0" fontId="31" fillId="25" borderId="46" xfId="0" applyFont="1" applyFill="1" applyBorder="1" applyAlignment="1">
      <alignment horizontal="center" vertical="center" wrapText="1"/>
    </xf>
    <xf numFmtId="9" fontId="5" fillId="25" borderId="57" xfId="0" applyNumberFormat="1" applyFont="1" applyFill="1" applyBorder="1" applyAlignment="1">
      <alignment horizontal="center" vertical="center"/>
    </xf>
    <xf numFmtId="0" fontId="5" fillId="0" borderId="38" xfId="0" applyFont="1" applyBorder="1" applyAlignment="1">
      <alignment horizontal="center" vertical="center"/>
    </xf>
    <xf numFmtId="1" fontId="5" fillId="0" borderId="19" xfId="0" applyNumberFormat="1" applyFont="1" applyBorder="1" applyAlignment="1">
      <alignment horizontal="center" vertical="center"/>
    </xf>
    <xf numFmtId="0" fontId="5" fillId="0" borderId="54" xfId="0" applyFont="1" applyBorder="1" applyAlignment="1">
      <alignment horizontal="center" vertical="center"/>
    </xf>
    <xf numFmtId="181" fontId="5" fillId="0" borderId="17" xfId="0" applyNumberFormat="1" applyFont="1" applyBorder="1" applyAlignment="1">
      <alignment horizontal="center" vertical="center"/>
    </xf>
    <xf numFmtId="180" fontId="5" fillId="0" borderId="23" xfId="0" applyNumberFormat="1" applyFont="1" applyBorder="1" applyAlignment="1">
      <alignment horizontal="center" vertical="center"/>
    </xf>
    <xf numFmtId="180" fontId="5" fillId="0" borderId="15" xfId="0" applyNumberFormat="1" applyFont="1" applyBorder="1" applyAlignment="1">
      <alignment horizontal="center" vertical="center"/>
    </xf>
    <xf numFmtId="181" fontId="5" fillId="0" borderId="13" xfId="0" applyNumberFormat="1" applyFont="1" applyBorder="1" applyAlignment="1">
      <alignment horizontal="center" vertical="center"/>
    </xf>
    <xf numFmtId="181" fontId="5" fillId="0" borderId="16" xfId="0" applyNumberFormat="1" applyFont="1" applyBorder="1" applyAlignment="1">
      <alignment horizontal="center" vertical="center"/>
    </xf>
    <xf numFmtId="178" fontId="5" fillId="0" borderId="16" xfId="0" applyNumberFormat="1" applyFont="1" applyBorder="1" applyAlignment="1">
      <alignment horizontal="center" vertical="center"/>
    </xf>
    <xf numFmtId="180" fontId="5" fillId="0" borderId="18" xfId="0" applyNumberFormat="1" applyFont="1" applyBorder="1" applyAlignment="1">
      <alignment horizontal="center" vertical="center"/>
    </xf>
    <xf numFmtId="178" fontId="5" fillId="0" borderId="24" xfId="0" applyNumberFormat="1" applyFont="1" applyBorder="1" applyAlignment="1">
      <alignment horizontal="center" vertical="center"/>
    </xf>
    <xf numFmtId="178" fontId="5" fillId="0" borderId="17" xfId="0" applyNumberFormat="1" applyFont="1" applyBorder="1" applyAlignment="1">
      <alignment horizontal="center" vertical="center"/>
    </xf>
    <xf numFmtId="180" fontId="5" fillId="0" borderId="13" xfId="0" applyNumberFormat="1" applyFont="1" applyBorder="1" applyAlignment="1">
      <alignment horizontal="center" vertical="center"/>
    </xf>
    <xf numFmtId="180" fontId="5" fillId="0" borderId="48" xfId="0" applyNumberFormat="1" applyFont="1" applyBorder="1" applyAlignment="1">
      <alignment horizontal="center" vertical="center"/>
    </xf>
    <xf numFmtId="1" fontId="5" fillId="0" borderId="29" xfId="0" applyNumberFormat="1" applyFont="1" applyBorder="1" applyAlignment="1">
      <alignment horizontal="center" vertical="center"/>
    </xf>
    <xf numFmtId="178" fontId="5" fillId="0" borderId="33" xfId="0" applyNumberFormat="1" applyFont="1" applyBorder="1" applyAlignment="1">
      <alignment horizontal="center" vertical="center"/>
    </xf>
    <xf numFmtId="179" fontId="5" fillId="0" borderId="23" xfId="0" applyNumberFormat="1" applyFont="1" applyBorder="1" applyAlignment="1">
      <alignment horizontal="center" vertical="center"/>
    </xf>
    <xf numFmtId="180" fontId="5" fillId="0" borderId="32" xfId="0" applyNumberFormat="1" applyFont="1" applyBorder="1" applyAlignment="1">
      <alignment horizontal="center" vertical="center"/>
    </xf>
    <xf numFmtId="177" fontId="5" fillId="0" borderId="34" xfId="0" applyNumberFormat="1" applyFont="1" applyBorder="1" applyAlignment="1">
      <alignment horizontal="center" vertical="center" shrinkToFit="1"/>
    </xf>
    <xf numFmtId="1" fontId="5" fillId="0" borderId="13" xfId="0" applyNumberFormat="1" applyFont="1" applyBorder="1" applyAlignment="1">
      <alignment horizontal="center" vertical="center"/>
    </xf>
    <xf numFmtId="179" fontId="5" fillId="0" borderId="15" xfId="0" applyNumberFormat="1" applyFont="1" applyBorder="1" applyAlignment="1">
      <alignment horizontal="center" vertical="center"/>
    </xf>
    <xf numFmtId="0" fontId="5" fillId="0" borderId="15" xfId="0" applyFont="1" applyBorder="1" applyAlignment="1">
      <alignment horizontal="center" vertical="center" shrinkToFit="1"/>
    </xf>
    <xf numFmtId="0" fontId="5" fillId="0" borderId="19" xfId="0" applyFont="1" applyBorder="1" applyAlignment="1">
      <alignment horizontal="center" vertical="center" shrinkToFit="1"/>
    </xf>
    <xf numFmtId="180" fontId="5" fillId="0" borderId="16" xfId="0" applyNumberFormat="1" applyFont="1" applyBorder="1" applyAlignment="1">
      <alignment horizontal="center" vertical="center"/>
    </xf>
    <xf numFmtId="1" fontId="5" fillId="0" borderId="17" xfId="0" applyNumberFormat="1" applyFont="1" applyBorder="1" applyAlignment="1">
      <alignment horizontal="center" vertical="center"/>
    </xf>
    <xf numFmtId="178" fontId="5" fillId="0" borderId="10" xfId="0" applyNumberFormat="1" applyFont="1" applyBorder="1" applyAlignment="1">
      <alignment horizontal="center" vertical="center"/>
    </xf>
    <xf numFmtId="180" fontId="5" fillId="0" borderId="10" xfId="0" applyNumberFormat="1" applyFont="1" applyBorder="1" applyAlignment="1">
      <alignment horizontal="center" vertical="center"/>
    </xf>
    <xf numFmtId="178" fontId="5" fillId="0" borderId="30" xfId="0" applyNumberFormat="1" applyFont="1" applyBorder="1" applyAlignment="1">
      <alignment horizontal="center" vertical="center"/>
    </xf>
    <xf numFmtId="1" fontId="5" fillId="0" borderId="61" xfId="0" applyNumberFormat="1" applyFont="1" applyBorder="1" applyAlignment="1">
      <alignment horizontal="center" vertical="center"/>
    </xf>
    <xf numFmtId="178" fontId="5" fillId="0" borderId="61" xfId="0" applyNumberFormat="1" applyFont="1" applyBorder="1" applyAlignment="1">
      <alignment horizontal="center" vertical="center"/>
    </xf>
    <xf numFmtId="180" fontId="5" fillId="0" borderId="62" xfId="0" applyNumberFormat="1" applyFont="1" applyBorder="1" applyAlignment="1">
      <alignment horizontal="center" vertical="center"/>
    </xf>
    <xf numFmtId="177" fontId="5" fillId="0" borderId="62" xfId="0" applyNumberFormat="1" applyFont="1" applyBorder="1" applyAlignment="1">
      <alignment horizontal="center" vertical="center" shrinkToFit="1"/>
    </xf>
    <xf numFmtId="0" fontId="25" fillId="0" borderId="94" xfId="0" applyFont="1" applyBorder="1" applyAlignment="1">
      <alignment horizontal="justify" vertical="center" wrapText="1"/>
    </xf>
    <xf numFmtId="0" fontId="25" fillId="0" borderId="40" xfId="0" applyFont="1" applyBorder="1" applyAlignment="1">
      <alignment horizontal="justify" vertical="center" wrapText="1"/>
    </xf>
    <xf numFmtId="0" fontId="25" fillId="0" borderId="42" xfId="0" applyFont="1" applyBorder="1" applyAlignment="1">
      <alignment horizontal="justify" vertical="center" wrapText="1"/>
    </xf>
    <xf numFmtId="0" fontId="25" fillId="0" borderId="41" xfId="0" applyFont="1" applyBorder="1" applyAlignment="1">
      <alignment horizontal="justify" vertical="center" wrapText="1"/>
    </xf>
    <xf numFmtId="0" fontId="5" fillId="26" borderId="87" xfId="48" applyFont="1" applyFill="1" applyBorder="1" applyAlignment="1">
      <alignment horizontal="center" vertical="center" wrapText="1"/>
    </xf>
    <xf numFmtId="9" fontId="5" fillId="26" borderId="94" xfId="48" applyNumberFormat="1" applyFont="1" applyFill="1" applyBorder="1" applyAlignment="1">
      <alignment horizontal="center" vertical="center"/>
    </xf>
    <xf numFmtId="0" fontId="5" fillId="0" borderId="50" xfId="48" applyFont="1" applyBorder="1" applyAlignment="1">
      <alignment horizontal="center" vertical="center"/>
    </xf>
    <xf numFmtId="1" fontId="5" fillId="0" borderId="72" xfId="48" applyNumberFormat="1" applyFont="1" applyBorder="1" applyAlignment="1">
      <alignment horizontal="center" vertical="center"/>
    </xf>
    <xf numFmtId="0" fontId="5" fillId="0" borderId="23" xfId="48" applyFont="1" applyBorder="1" applyAlignment="1">
      <alignment horizontal="center" vertical="center" shrinkToFit="1"/>
    </xf>
    <xf numFmtId="177" fontId="5" fillId="0" borderId="71" xfId="48" applyNumberFormat="1" applyFont="1" applyBorder="1" applyAlignment="1">
      <alignment horizontal="center" vertical="center" shrinkToFit="1"/>
    </xf>
    <xf numFmtId="181" fontId="5" fillId="0" borderId="24" xfId="0" applyNumberFormat="1" applyFont="1" applyBorder="1" applyAlignment="1">
      <alignment horizontal="center" vertical="center"/>
    </xf>
    <xf numFmtId="178" fontId="5" fillId="0" borderId="23" xfId="0" applyNumberFormat="1" applyFont="1" applyBorder="1" applyAlignment="1">
      <alignment horizontal="center" vertical="center"/>
    </xf>
    <xf numFmtId="180" fontId="5" fillId="0" borderId="29" xfId="0" applyNumberFormat="1" applyFont="1" applyBorder="1" applyAlignment="1">
      <alignment horizontal="center" vertical="center"/>
    </xf>
    <xf numFmtId="180" fontId="5" fillId="0" borderId="90" xfId="0" applyNumberFormat="1" applyFont="1" applyBorder="1" applyAlignment="1">
      <alignment horizontal="center" vertical="center"/>
    </xf>
    <xf numFmtId="178" fontId="5" fillId="0" borderId="21" xfId="0" applyNumberFormat="1" applyFont="1" applyBorder="1" applyAlignment="1">
      <alignment horizontal="center" vertical="center"/>
    </xf>
    <xf numFmtId="178" fontId="5" fillId="0" borderId="22" xfId="0" applyNumberFormat="1" applyFont="1" applyBorder="1" applyAlignment="1">
      <alignment horizontal="center" vertical="center"/>
    </xf>
    <xf numFmtId="180" fontId="5" fillId="0" borderId="89" xfId="0" applyNumberFormat="1" applyFont="1" applyBorder="1" applyAlignment="1">
      <alignment horizontal="center" vertical="center"/>
    </xf>
    <xf numFmtId="0" fontId="5" fillId="0" borderId="15" xfId="48" applyFont="1" applyBorder="1" applyAlignment="1">
      <alignment horizontal="center" vertical="center" shrinkToFit="1"/>
    </xf>
    <xf numFmtId="177" fontId="5" fillId="0" borderId="72" xfId="48" applyNumberFormat="1" applyFont="1" applyBorder="1" applyAlignment="1">
      <alignment horizontal="center" vertical="center" shrinkToFit="1"/>
    </xf>
    <xf numFmtId="178" fontId="5" fillId="0" borderId="15" xfId="0" applyNumberFormat="1" applyFont="1" applyBorder="1" applyAlignment="1">
      <alignment horizontal="center" vertical="center"/>
    </xf>
    <xf numFmtId="178" fontId="5" fillId="0" borderId="14" xfId="0" applyNumberFormat="1" applyFont="1" applyBorder="1" applyAlignment="1">
      <alignment horizontal="center" vertical="center"/>
    </xf>
    <xf numFmtId="178" fontId="5" fillId="0" borderId="19" xfId="0" applyNumberFormat="1" applyFont="1" applyBorder="1" applyAlignment="1">
      <alignment horizontal="center" vertical="center"/>
    </xf>
    <xf numFmtId="180" fontId="5" fillId="0" borderId="72" xfId="0" applyNumberFormat="1" applyFont="1" applyBorder="1" applyAlignment="1">
      <alignment horizontal="center" vertical="center"/>
    </xf>
    <xf numFmtId="0" fontId="57" fillId="0" borderId="15" xfId="48" applyFont="1" applyBorder="1" applyAlignment="1">
      <alignment horizontal="center" vertical="center" shrinkToFit="1"/>
    </xf>
    <xf numFmtId="0" fontId="57" fillId="0" borderId="19" xfId="48" applyFont="1" applyBorder="1" applyAlignment="1">
      <alignment horizontal="center" vertical="center" shrinkToFit="1"/>
    </xf>
    <xf numFmtId="181" fontId="5" fillId="0" borderId="25" xfId="0" applyNumberFormat="1" applyFont="1" applyBorder="1" applyAlignment="1">
      <alignment horizontal="center" vertical="center"/>
    </xf>
    <xf numFmtId="0" fontId="5" fillId="0" borderId="19" xfId="48" applyFont="1" applyBorder="1" applyAlignment="1">
      <alignment horizontal="center" vertical="center" shrinkToFit="1"/>
    </xf>
    <xf numFmtId="0" fontId="5" fillId="0" borderId="20" xfId="48" applyFont="1" applyBorder="1" applyAlignment="1">
      <alignment horizontal="center" vertical="center" shrinkToFit="1"/>
    </xf>
    <xf numFmtId="177" fontId="5" fillId="0" borderId="78" xfId="48" applyNumberFormat="1" applyFont="1" applyBorder="1" applyAlignment="1">
      <alignment horizontal="center" vertical="center" shrinkToFit="1"/>
    </xf>
    <xf numFmtId="181" fontId="5" fillId="0" borderId="26" xfId="0" applyNumberFormat="1" applyFont="1" applyBorder="1" applyAlignment="1">
      <alignment horizontal="center" vertical="center"/>
    </xf>
    <xf numFmtId="180" fontId="5" fillId="0" borderId="16" xfId="0" quotePrefix="1" applyNumberFormat="1" applyFont="1" applyBorder="1" applyAlignment="1">
      <alignment horizontal="center" vertical="center"/>
    </xf>
    <xf numFmtId="180" fontId="5" fillId="0" borderId="58" xfId="0" quotePrefix="1" applyNumberFormat="1" applyFont="1" applyBorder="1" applyAlignment="1">
      <alignment horizontal="center" vertical="center"/>
    </xf>
    <xf numFmtId="178" fontId="5" fillId="0" borderId="27" xfId="0" applyNumberFormat="1" applyFont="1" applyBorder="1" applyAlignment="1">
      <alignment horizontal="center" vertical="center"/>
    </xf>
    <xf numFmtId="178" fontId="5" fillId="0" borderId="20" xfId="0" applyNumberFormat="1" applyFont="1" applyBorder="1" applyAlignment="1">
      <alignment horizontal="center" vertical="center"/>
    </xf>
    <xf numFmtId="180" fontId="5" fillId="0" borderId="78" xfId="0" applyNumberFormat="1" applyFont="1" applyBorder="1" applyAlignment="1">
      <alignment horizontal="center" vertical="center"/>
    </xf>
    <xf numFmtId="177" fontId="5" fillId="0" borderId="89" xfId="48" applyNumberFormat="1" applyFont="1" applyBorder="1" applyAlignment="1">
      <alignment horizontal="center" vertical="center" shrinkToFit="1"/>
    </xf>
    <xf numFmtId="181" fontId="5" fillId="0" borderId="28" xfId="0" applyNumberFormat="1" applyFont="1" applyBorder="1" applyAlignment="1">
      <alignment horizontal="center" vertical="center"/>
    </xf>
    <xf numFmtId="178" fontId="5" fillId="0" borderId="28" xfId="0" applyNumberFormat="1" applyFont="1" applyBorder="1" applyAlignment="1">
      <alignment horizontal="center" vertical="center"/>
    </xf>
    <xf numFmtId="178" fontId="5" fillId="0" borderId="34" xfId="0" applyNumberFormat="1" applyFont="1" applyBorder="1" applyAlignment="1">
      <alignment horizontal="center" vertical="center"/>
    </xf>
    <xf numFmtId="181" fontId="5" fillId="0" borderId="27" xfId="0" applyNumberFormat="1" applyFont="1" applyBorder="1" applyAlignment="1">
      <alignment horizontal="center" vertical="center"/>
    </xf>
    <xf numFmtId="1" fontId="5" fillId="0" borderId="18" xfId="0" applyNumberFormat="1" applyFont="1" applyBorder="1" applyAlignment="1">
      <alignment horizontal="center" vertical="center"/>
    </xf>
    <xf numFmtId="180" fontId="5" fillId="0" borderId="20" xfId="0" applyNumberFormat="1" applyFont="1" applyBorder="1" applyAlignment="1">
      <alignment horizontal="center" vertical="center"/>
    </xf>
    <xf numFmtId="0" fontId="47" fillId="0" borderId="0" xfId="48" applyFont="1">
      <alignment vertical="center"/>
    </xf>
    <xf numFmtId="0" fontId="64" fillId="0" borderId="0" xfId="48" applyFont="1" applyAlignment="1"/>
    <xf numFmtId="0" fontId="66" fillId="0" borderId="80" xfId="43" applyFont="1" applyBorder="1" applyAlignment="1">
      <alignment horizontal="center"/>
    </xf>
    <xf numFmtId="0" fontId="61" fillId="0" borderId="80" xfId="43" applyFont="1" applyBorder="1" applyAlignment="1">
      <alignment horizontal="right"/>
    </xf>
    <xf numFmtId="0" fontId="66" fillId="0" borderId="80" xfId="43" applyFont="1" applyBorder="1" applyAlignment="1">
      <alignment horizontal="left"/>
    </xf>
    <xf numFmtId="0" fontId="66" fillId="0" borderId="80" xfId="43" applyFont="1" applyBorder="1" applyAlignment="1">
      <alignment horizontal="right"/>
    </xf>
    <xf numFmtId="0" fontId="67" fillId="0" borderId="80" xfId="43" applyFont="1" applyBorder="1" applyAlignment="1">
      <alignment horizontal="right"/>
    </xf>
    <xf numFmtId="0" fontId="46" fillId="27" borderId="99" xfId="43" applyFont="1" applyFill="1" applyBorder="1" applyAlignment="1">
      <alignment horizontal="left"/>
    </xf>
    <xf numFmtId="0" fontId="46" fillId="27" borderId="101" xfId="43" applyFont="1" applyFill="1" applyBorder="1" applyAlignment="1">
      <alignment horizontal="center"/>
    </xf>
    <xf numFmtId="0" fontId="46" fillId="27" borderId="100" xfId="43" applyFont="1" applyFill="1" applyBorder="1" applyAlignment="1">
      <alignment horizontal="left" vertical="center"/>
    </xf>
    <xf numFmtId="0" fontId="46" fillId="25" borderId="94" xfId="43" applyFont="1" applyFill="1" applyBorder="1" applyAlignment="1">
      <alignment horizontal="center" vertical="center" wrapText="1"/>
    </xf>
    <xf numFmtId="0" fontId="46" fillId="27" borderId="81" xfId="43" applyFont="1" applyFill="1" applyBorder="1" applyAlignment="1">
      <alignment horizontal="left"/>
    </xf>
    <xf numFmtId="0" fontId="46" fillId="27" borderId="80" xfId="43" applyFont="1" applyFill="1" applyBorder="1" applyAlignment="1">
      <alignment horizontal="center"/>
    </xf>
    <xf numFmtId="0" fontId="46" fillId="27" borderId="82" xfId="43" applyFont="1" applyFill="1" applyBorder="1" applyAlignment="1">
      <alignment horizontal="left"/>
    </xf>
    <xf numFmtId="0" fontId="46" fillId="25" borderId="42" xfId="43" applyFont="1" applyFill="1" applyBorder="1" applyAlignment="1">
      <alignment horizontal="center" vertical="top"/>
    </xf>
    <xf numFmtId="0" fontId="26" fillId="0" borderId="94" xfId="0" applyFont="1" applyBorder="1" applyAlignment="1">
      <alignment horizontal="center" vertical="center" shrinkToFit="1"/>
    </xf>
    <xf numFmtId="0" fontId="26" fillId="0" borderId="94" xfId="0" applyFont="1" applyBorder="1" applyAlignment="1">
      <alignment horizontal="center" vertical="center"/>
    </xf>
    <xf numFmtId="14" fontId="26" fillId="0" borderId="55" xfId="0" applyNumberFormat="1" applyFont="1" applyBorder="1" applyAlignment="1">
      <alignment horizontal="center" vertical="center"/>
    </xf>
    <xf numFmtId="14" fontId="26" fillId="0" borderId="56" xfId="0" applyNumberFormat="1" applyFont="1" applyBorder="1" applyAlignment="1">
      <alignment horizontal="center" vertical="center" wrapText="1"/>
    </xf>
    <xf numFmtId="14" fontId="26" fillId="0" borderId="83" xfId="0" applyNumberFormat="1" applyFont="1" applyBorder="1" applyAlignment="1">
      <alignment horizontal="center" vertical="center"/>
    </xf>
    <xf numFmtId="184" fontId="26" fillId="0" borderId="94" xfId="0" applyNumberFormat="1" applyFont="1" applyBorder="1" applyAlignment="1">
      <alignment horizontal="center" vertical="center"/>
    </xf>
    <xf numFmtId="180" fontId="26" fillId="0" borderId="81" xfId="0" applyNumberFormat="1" applyFont="1" applyBorder="1" applyAlignment="1">
      <alignment horizontal="center" vertical="center" shrinkToFit="1"/>
    </xf>
    <xf numFmtId="180" fontId="26" fillId="0" borderId="56" xfId="0" applyNumberFormat="1" applyFont="1" applyBorder="1" applyAlignment="1">
      <alignment horizontal="center" vertical="center" shrinkToFit="1"/>
    </xf>
    <xf numFmtId="180" fontId="26" fillId="0" borderId="83" xfId="0" applyNumberFormat="1" applyFont="1" applyBorder="1" applyAlignment="1">
      <alignment horizontal="center" vertical="center" shrinkToFit="1"/>
    </xf>
    <xf numFmtId="178" fontId="26" fillId="0" borderId="94" xfId="0" applyNumberFormat="1" applyFont="1" applyBorder="1" applyAlignment="1">
      <alignment horizontal="center" vertical="center"/>
    </xf>
    <xf numFmtId="178" fontId="26" fillId="0" borderId="94" xfId="0" applyNumberFormat="1" applyFont="1" applyBorder="1" applyAlignment="1">
      <alignment horizontal="center" vertical="center" wrapText="1"/>
    </xf>
    <xf numFmtId="178" fontId="26" fillId="0" borderId="94" xfId="0" applyNumberFormat="1"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94" xfId="0" applyFont="1" applyBorder="1" applyAlignment="1">
      <alignment horizontal="center" vertical="center" wrapText="1" shrinkToFit="1"/>
    </xf>
    <xf numFmtId="0" fontId="26" fillId="0" borderId="94" xfId="0" applyFont="1" applyBorder="1" applyAlignment="1">
      <alignment horizontal="left" vertical="center" wrapText="1"/>
    </xf>
    <xf numFmtId="180" fontId="26" fillId="0" borderId="55" xfId="0" applyNumberFormat="1" applyFont="1" applyBorder="1" applyAlignment="1">
      <alignment horizontal="center" vertical="center" shrinkToFit="1"/>
    </xf>
    <xf numFmtId="14" fontId="26" fillId="0" borderId="56" xfId="0" applyNumberFormat="1" applyFont="1" applyBorder="1" applyAlignment="1">
      <alignment horizontal="center" vertical="center"/>
    </xf>
    <xf numFmtId="14" fontId="26" fillId="0" borderId="55" xfId="0" applyNumberFormat="1" applyFont="1" applyBorder="1" applyAlignment="1">
      <alignment horizontal="center" vertical="center" shrinkToFit="1"/>
    </xf>
    <xf numFmtId="14" fontId="26" fillId="0" borderId="56" xfId="0" applyNumberFormat="1" applyFont="1" applyBorder="1" applyAlignment="1">
      <alignment horizontal="center" vertical="center" shrinkToFit="1"/>
    </xf>
    <xf numFmtId="184" fontId="26" fillId="0" borderId="94" xfId="0" applyNumberFormat="1" applyFont="1" applyBorder="1" applyAlignment="1">
      <alignment horizontal="center" vertical="center" shrinkToFit="1"/>
    </xf>
    <xf numFmtId="14" fontId="26" fillId="0" borderId="83" xfId="0" applyNumberFormat="1" applyFont="1" applyBorder="1" applyAlignment="1">
      <alignment horizontal="center" vertical="center" shrinkToFit="1"/>
    </xf>
    <xf numFmtId="180" fontId="26" fillId="0" borderId="82" xfId="0" applyNumberFormat="1" applyFont="1" applyBorder="1" applyAlignment="1">
      <alignment horizontal="center" vertical="center" shrinkToFit="1"/>
    </xf>
    <xf numFmtId="0" fontId="26" fillId="0" borderId="83" xfId="0" applyFont="1" applyBorder="1" applyAlignment="1">
      <alignment horizontal="center" vertical="center" shrinkToFit="1"/>
    </xf>
    <xf numFmtId="0" fontId="26" fillId="0" borderId="81" xfId="0" applyFont="1" applyBorder="1" applyAlignment="1">
      <alignment horizontal="center" vertical="center" shrinkToFit="1"/>
    </xf>
    <xf numFmtId="0" fontId="5" fillId="0" borderId="94" xfId="0" applyFont="1" applyBorder="1" applyAlignment="1">
      <alignment horizontal="center" vertical="center" wrapText="1" shrinkToFit="1"/>
    </xf>
    <xf numFmtId="0" fontId="26" fillId="0" borderId="40" xfId="0" applyFont="1" applyBorder="1" applyAlignment="1">
      <alignment horizontal="center" vertical="center" wrapText="1" shrinkToFit="1"/>
    </xf>
    <xf numFmtId="0" fontId="26" fillId="0" borderId="40" xfId="0" applyFont="1" applyBorder="1" applyAlignment="1">
      <alignment horizontal="center" vertical="center" shrinkToFit="1"/>
    </xf>
    <xf numFmtId="0" fontId="26" fillId="0" borderId="40" xfId="0" applyFont="1" applyBorder="1" applyAlignment="1">
      <alignment horizontal="center" vertical="center"/>
    </xf>
    <xf numFmtId="14" fontId="26" fillId="0" borderId="99" xfId="0" applyNumberFormat="1" applyFont="1" applyBorder="1" applyAlignment="1">
      <alignment horizontal="center" vertical="center"/>
    </xf>
    <xf numFmtId="14" fontId="26" fillId="0" borderId="101" xfId="0" applyNumberFormat="1" applyFont="1" applyBorder="1" applyAlignment="1">
      <alignment horizontal="center" vertical="center"/>
    </xf>
    <xf numFmtId="14" fontId="26" fillId="0" borderId="100" xfId="0" applyNumberFormat="1" applyFont="1" applyBorder="1" applyAlignment="1">
      <alignment horizontal="center" vertical="center"/>
    </xf>
    <xf numFmtId="184" fontId="26" fillId="0" borderId="40" xfId="0" applyNumberFormat="1" applyFont="1" applyBorder="1" applyAlignment="1">
      <alignment horizontal="center" vertical="center" shrinkToFit="1"/>
    </xf>
    <xf numFmtId="180" fontId="26" fillId="0" borderId="84" xfId="0" applyNumberFormat="1" applyFont="1" applyBorder="1" applyAlignment="1">
      <alignment horizontal="center" vertical="center" shrinkToFit="1"/>
    </xf>
    <xf numFmtId="180" fontId="26" fillId="0" borderId="101" xfId="0" applyNumberFormat="1" applyFont="1" applyBorder="1" applyAlignment="1">
      <alignment horizontal="center" vertical="center" shrinkToFit="1"/>
    </xf>
    <xf numFmtId="180" fontId="26" fillId="0" borderId="100" xfId="0" applyNumberFormat="1" applyFont="1" applyBorder="1" applyAlignment="1">
      <alignment horizontal="center" vertical="center" shrinkToFit="1"/>
    </xf>
    <xf numFmtId="178" fontId="26" fillId="0" borderId="40" xfId="0" applyNumberFormat="1" applyFont="1" applyBorder="1" applyAlignment="1">
      <alignment horizontal="center" vertical="center"/>
    </xf>
    <xf numFmtId="0" fontId="26" fillId="0" borderId="42" xfId="0" applyFont="1" applyBorder="1" applyAlignment="1">
      <alignment horizontal="center" vertical="center" shrinkToFit="1"/>
    </xf>
    <xf numFmtId="0" fontId="26" fillId="0" borderId="42" xfId="0" applyFont="1" applyBorder="1" applyAlignment="1">
      <alignment horizontal="center" vertical="center"/>
    </xf>
    <xf numFmtId="14" fontId="26" fillId="0" borderId="81" xfId="0" applyNumberFormat="1" applyFont="1" applyBorder="1" applyAlignment="1">
      <alignment horizontal="center" vertical="center"/>
    </xf>
    <xf numFmtId="14" fontId="26" fillId="0" borderId="80" xfId="0" applyNumberFormat="1" applyFont="1" applyBorder="1" applyAlignment="1">
      <alignment horizontal="center" vertical="center"/>
    </xf>
    <xf numFmtId="14" fontId="26" fillId="0" borderId="82" xfId="0" applyNumberFormat="1" applyFont="1" applyBorder="1" applyAlignment="1">
      <alignment horizontal="center" vertical="center"/>
    </xf>
    <xf numFmtId="184" fontId="26" fillId="0" borderId="42" xfId="0" applyNumberFormat="1" applyFont="1" applyBorder="1" applyAlignment="1">
      <alignment horizontal="center" vertical="center"/>
    </xf>
    <xf numFmtId="180" fontId="26" fillId="0" borderId="80" xfId="0" applyNumberFormat="1" applyFont="1" applyBorder="1" applyAlignment="1">
      <alignment horizontal="center" vertical="center" shrinkToFit="1"/>
    </xf>
    <xf numFmtId="178" fontId="26" fillId="0" borderId="42" xfId="0" applyNumberFormat="1" applyFont="1" applyBorder="1" applyAlignment="1">
      <alignment horizontal="center" vertical="center" shrinkToFit="1"/>
    </xf>
    <xf numFmtId="178" fontId="26" fillId="0" borderId="42" xfId="0" applyNumberFormat="1" applyFont="1" applyBorder="1" applyAlignment="1">
      <alignment horizontal="center" vertical="center"/>
    </xf>
    <xf numFmtId="0" fontId="50" fillId="0" borderId="0" xfId="45" applyFont="1" applyAlignment="1"/>
    <xf numFmtId="0" fontId="26" fillId="0" borderId="55" xfId="0" applyFont="1" applyBorder="1" applyAlignment="1">
      <alignment horizontal="center" vertical="center"/>
    </xf>
    <xf numFmtId="0" fontId="26" fillId="0" borderId="94" xfId="0" applyFont="1" applyBorder="1" applyAlignment="1">
      <alignment horizontal="center" vertical="center" wrapText="1"/>
    </xf>
    <xf numFmtId="0" fontId="26" fillId="0" borderId="83" xfId="0" applyFont="1" applyBorder="1" applyAlignment="1">
      <alignment horizontal="center" vertical="center"/>
    </xf>
    <xf numFmtId="14" fontId="26" fillId="0" borderId="94" xfId="0" applyNumberFormat="1" applyFont="1" applyBorder="1" applyAlignment="1">
      <alignment horizontal="center" vertical="center" wrapText="1"/>
    </xf>
    <xf numFmtId="0" fontId="26" fillId="0" borderId="55"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55" xfId="0" applyFont="1" applyBorder="1" applyAlignment="1">
      <alignment horizontal="center" vertical="center" wrapText="1" shrinkToFit="1"/>
    </xf>
    <xf numFmtId="0" fontId="25" fillId="0" borderId="83" xfId="0" applyFont="1" applyBorder="1" applyAlignment="1">
      <alignment horizontal="left" vertical="center" wrapText="1"/>
    </xf>
    <xf numFmtId="1" fontId="26" fillId="0" borderId="94" xfId="0" applyNumberFormat="1" applyFont="1" applyBorder="1" applyAlignment="1">
      <alignment horizontal="center" vertical="center"/>
    </xf>
    <xf numFmtId="178" fontId="26" fillId="0" borderId="97" xfId="0" applyNumberFormat="1" applyFont="1" applyBorder="1" applyAlignment="1">
      <alignment horizontal="center" vertical="center"/>
    </xf>
    <xf numFmtId="1" fontId="26" fillId="0" borderId="97" xfId="0" applyNumberFormat="1" applyFont="1" applyBorder="1" applyAlignment="1">
      <alignment horizontal="center" vertical="center"/>
    </xf>
    <xf numFmtId="0" fontId="26" fillId="0" borderId="96" xfId="0" applyFont="1" applyBorder="1" applyAlignment="1">
      <alignment horizontal="center" vertical="center" wrapText="1"/>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97" xfId="0" applyFont="1" applyBorder="1" applyAlignment="1">
      <alignment horizontal="center" vertical="center" wrapText="1"/>
    </xf>
    <xf numFmtId="0" fontId="25" fillId="0" borderId="98" xfId="0" applyFont="1" applyBorder="1" applyAlignment="1">
      <alignment horizontal="left" vertical="center" wrapText="1"/>
    </xf>
    <xf numFmtId="0" fontId="26" fillId="0" borderId="98" xfId="0" applyFont="1" applyBorder="1" applyAlignment="1">
      <alignment horizontal="center" vertical="center" wrapText="1"/>
    </xf>
    <xf numFmtId="0" fontId="26" fillId="0" borderId="98" xfId="0" applyFont="1" applyBorder="1" applyAlignment="1">
      <alignment horizontal="center" vertical="center"/>
    </xf>
    <xf numFmtId="14" fontId="26" fillId="0" borderId="42" xfId="0" applyNumberFormat="1" applyFont="1" applyBorder="1" applyAlignment="1">
      <alignment horizontal="center" vertical="center"/>
    </xf>
    <xf numFmtId="0" fontId="50" fillId="0" borderId="0" xfId="46" applyFont="1" applyAlignment="1">
      <alignment horizontal="left"/>
    </xf>
    <xf numFmtId="0" fontId="50" fillId="0" borderId="0" xfId="46" applyFont="1" applyAlignment="1">
      <alignment horizontal="center"/>
    </xf>
    <xf numFmtId="0" fontId="26" fillId="0" borderId="94" xfId="46" applyFont="1" applyBorder="1" applyAlignment="1">
      <alignment horizontal="center" vertical="center" shrinkToFit="1"/>
    </xf>
    <xf numFmtId="0" fontId="26" fillId="0" borderId="94" xfId="46" applyFont="1" applyBorder="1" applyAlignment="1">
      <alignment horizontal="center" vertical="center"/>
    </xf>
    <xf numFmtId="178" fontId="26" fillId="0" borderId="94" xfId="46" applyNumberFormat="1" applyFont="1" applyBorder="1" applyAlignment="1">
      <alignment horizontal="center" vertical="center"/>
    </xf>
    <xf numFmtId="0" fontId="26" fillId="0" borderId="83" xfId="0" applyFont="1" applyBorder="1" applyAlignment="1">
      <alignment horizontal="left" vertical="center" wrapText="1"/>
    </xf>
    <xf numFmtId="0" fontId="25" fillId="0" borderId="55" xfId="0" applyFont="1" applyBorder="1" applyAlignment="1">
      <alignment horizontal="center" vertical="center" wrapText="1" shrinkToFit="1"/>
    </xf>
    <xf numFmtId="0" fontId="26" fillId="0" borderId="42" xfId="0" applyFont="1" applyBorder="1" applyAlignment="1">
      <alignment horizontal="center" vertical="center" wrapText="1"/>
    </xf>
    <xf numFmtId="0" fontId="5" fillId="28" borderId="40" xfId="0" applyFont="1" applyFill="1" applyBorder="1" applyAlignment="1">
      <alignment horizontal="center" vertical="center" wrapText="1"/>
    </xf>
    <xf numFmtId="0" fontId="5" fillId="28" borderId="42" xfId="0" applyFont="1" applyFill="1" applyBorder="1" applyAlignment="1">
      <alignment horizontal="center" vertical="center" wrapText="1"/>
    </xf>
    <xf numFmtId="0" fontId="31" fillId="0" borderId="0" xfId="0" applyFont="1" applyAlignment="1">
      <alignment horizontal="left" vertical="top" wrapText="1"/>
    </xf>
    <xf numFmtId="0" fontId="5" fillId="28" borderId="94" xfId="0" applyFont="1" applyFill="1" applyBorder="1" applyAlignment="1">
      <alignment horizontal="center" vertical="center" wrapText="1"/>
    </xf>
    <xf numFmtId="0" fontId="5" fillId="0" borderId="94" xfId="0" applyFont="1" applyBorder="1" applyAlignment="1">
      <alignment horizontal="center" vertical="center" wrapText="1"/>
    </xf>
    <xf numFmtId="0" fontId="31" fillId="0" borderId="101" xfId="0" applyFont="1" applyBorder="1" applyAlignment="1">
      <alignment horizontal="left" vertical="center"/>
    </xf>
    <xf numFmtId="0" fontId="31" fillId="0" borderId="0" xfId="0" applyFont="1" applyAlignment="1">
      <alignment horizontal="left" vertical="center" wrapText="1"/>
    </xf>
    <xf numFmtId="0" fontId="5" fillId="29" borderId="40" xfId="0" applyFont="1" applyFill="1" applyBorder="1" applyAlignment="1">
      <alignment horizontal="center" vertical="center" wrapText="1"/>
    </xf>
    <xf numFmtId="0" fontId="5" fillId="29" borderId="41" xfId="0" applyFont="1" applyFill="1" applyBorder="1" applyAlignment="1">
      <alignment horizontal="center" vertical="center"/>
    </xf>
    <xf numFmtId="0" fontId="5" fillId="29" borderId="42" xfId="0" applyFont="1" applyFill="1" applyBorder="1" applyAlignment="1">
      <alignment horizontal="center" vertical="center"/>
    </xf>
    <xf numFmtId="0" fontId="31" fillId="0" borderId="0" xfId="0" applyFont="1" applyAlignment="1">
      <alignment horizontal="left" vertical="center"/>
    </xf>
    <xf numFmtId="0" fontId="5" fillId="29" borderId="42" xfId="0" applyFont="1" applyFill="1" applyBorder="1" applyAlignment="1">
      <alignment horizontal="center" vertical="center" wrapText="1"/>
    </xf>
    <xf numFmtId="0" fontId="5" fillId="29" borderId="41" xfId="0" applyFont="1" applyFill="1" applyBorder="1" applyAlignment="1">
      <alignment horizontal="center" vertical="center" wrapText="1"/>
    </xf>
    <xf numFmtId="0" fontId="31" fillId="0" borderId="0" xfId="0" applyFont="1" applyAlignment="1">
      <alignment horizontal="left"/>
    </xf>
    <xf numFmtId="0" fontId="5" fillId="30" borderId="94" xfId="0" applyFont="1" applyFill="1" applyBorder="1" applyAlignment="1">
      <alignment horizontal="center" vertical="center"/>
    </xf>
    <xf numFmtId="0" fontId="5" fillId="0" borderId="94" xfId="0" applyFont="1" applyBorder="1" applyAlignment="1">
      <alignment horizontal="center" vertical="center"/>
    </xf>
    <xf numFmtId="0" fontId="5" fillId="30" borderId="83" xfId="0" applyFont="1" applyFill="1" applyBorder="1" applyAlignment="1">
      <alignment horizontal="center" vertical="center"/>
    </xf>
    <xf numFmtId="0" fontId="31" fillId="0" borderId="101" xfId="0" applyFont="1" applyBorder="1" applyAlignment="1">
      <alignment vertical="center" wrapText="1"/>
    </xf>
    <xf numFmtId="0" fontId="25" fillId="30" borderId="94" xfId="0" applyFont="1" applyFill="1" applyBorder="1" applyAlignment="1">
      <alignment horizontal="center" vertical="center" wrapText="1"/>
    </xf>
    <xf numFmtId="0" fontId="25" fillId="30" borderId="40" xfId="0" applyFont="1" applyFill="1" applyBorder="1" applyAlignment="1">
      <alignment horizontal="center" vertical="center" wrapText="1"/>
    </xf>
    <xf numFmtId="0" fontId="25" fillId="30" borderId="42" xfId="0" applyFont="1" applyFill="1" applyBorder="1" applyAlignment="1">
      <alignment horizontal="center" vertical="center" wrapText="1"/>
    </xf>
    <xf numFmtId="0" fontId="31" fillId="0" borderId="0" xfId="0" applyFont="1" applyAlignment="1">
      <alignment horizontal="justify" vertical="top" wrapText="1"/>
    </xf>
    <xf numFmtId="0" fontId="5" fillId="0" borderId="94" xfId="0" applyFont="1" applyBorder="1" applyAlignment="1">
      <alignment horizontal="left" vertical="center" wrapText="1"/>
    </xf>
    <xf numFmtId="0" fontId="5" fillId="0" borderId="0" xfId="0" applyFont="1" applyAlignment="1">
      <alignment vertical="center" wrapText="1"/>
    </xf>
    <xf numFmtId="0" fontId="25"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vertical="top" wrapText="1"/>
    </xf>
    <xf numFmtId="0" fontId="25" fillId="0" borderId="0" xfId="0" applyFont="1" applyAlignment="1">
      <alignment vertical="top"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7" xfId="0" applyFont="1" applyBorder="1" applyAlignment="1">
      <alignment horizontal="center" vertical="center"/>
    </xf>
    <xf numFmtId="0" fontId="25" fillId="0" borderId="48" xfId="0" applyFont="1" applyBorder="1" applyAlignment="1">
      <alignment horizontal="center" vertical="center"/>
    </xf>
    <xf numFmtId="0" fontId="5" fillId="0" borderId="48" xfId="0" applyFont="1" applyBorder="1" applyAlignment="1">
      <alignment horizontal="center" vertical="center"/>
    </xf>
    <xf numFmtId="0" fontId="5" fillId="0" borderId="59" xfId="0" applyFont="1" applyBorder="1" applyAlignment="1">
      <alignment horizontal="center" vertical="center"/>
    </xf>
    <xf numFmtId="0" fontId="5" fillId="0" borderId="58" xfId="0" applyFont="1" applyBorder="1" applyAlignment="1">
      <alignment horizontal="center" vertical="center"/>
    </xf>
    <xf numFmtId="0" fontId="5" fillId="25" borderId="55" xfId="0" applyFont="1" applyFill="1" applyBorder="1" applyAlignment="1">
      <alignment horizontal="center" vertical="center"/>
    </xf>
    <xf numFmtId="0" fontId="5" fillId="25" borderId="56" xfId="0" applyFont="1" applyFill="1" applyBorder="1" applyAlignment="1">
      <alignment horizontal="center" vertical="center"/>
    </xf>
    <xf numFmtId="0" fontId="5" fillId="0" borderId="0" xfId="0" applyFont="1" applyAlignment="1">
      <alignment horizontal="left" vertical="center" wrapText="1" shrinkToFit="1"/>
    </xf>
    <xf numFmtId="0" fontId="5" fillId="0" borderId="40" xfId="0" applyFont="1" applyBorder="1" applyAlignment="1">
      <alignment vertical="center" wrapText="1"/>
    </xf>
    <xf numFmtId="0" fontId="25" fillId="0" borderId="41" xfId="0" applyFont="1" applyBorder="1" applyAlignment="1">
      <alignment vertical="center"/>
    </xf>
    <xf numFmtId="0" fontId="25" fillId="0" borderId="42" xfId="0" applyFont="1" applyBorder="1" applyAlignment="1">
      <alignment vertical="center"/>
    </xf>
    <xf numFmtId="0" fontId="25" fillId="0" borderId="41" xfId="0" applyFont="1" applyBorder="1" applyAlignment="1">
      <alignment vertical="center" wrapText="1"/>
    </xf>
    <xf numFmtId="0" fontId="5" fillId="0" borderId="41" xfId="0" applyFont="1" applyBorder="1" applyAlignment="1">
      <alignment vertical="center" wrapText="1"/>
    </xf>
    <xf numFmtId="0" fontId="5" fillId="0" borderId="0" xfId="0" applyFont="1" applyAlignment="1">
      <alignment vertical="center"/>
    </xf>
    <xf numFmtId="0" fontId="25" fillId="0" borderId="0" xfId="0" applyFont="1" applyAlignment="1">
      <alignment vertical="center"/>
    </xf>
    <xf numFmtId="0" fontId="5" fillId="25" borderId="10" xfId="0" applyFont="1" applyFill="1" applyBorder="1" applyAlignment="1">
      <alignment horizontal="center" vertical="center" wrapText="1"/>
    </xf>
    <xf numFmtId="0" fontId="5" fillId="25" borderId="37" xfId="0" applyFont="1" applyFill="1" applyBorder="1" applyAlignment="1">
      <alignment horizontal="center" vertical="center" wrapText="1"/>
    </xf>
    <xf numFmtId="0" fontId="28" fillId="25" borderId="11" xfId="0" applyFont="1" applyFill="1" applyBorder="1" applyAlignment="1">
      <alignment horizontal="center" vertical="center"/>
    </xf>
    <xf numFmtId="0" fontId="28" fillId="25" borderId="53" xfId="0" applyFont="1" applyFill="1" applyBorder="1" applyAlignment="1">
      <alignment horizontal="center" vertical="center"/>
    </xf>
    <xf numFmtId="0" fontId="25" fillId="25" borderId="53" xfId="0" applyFont="1" applyFill="1" applyBorder="1" applyAlignment="1">
      <alignment horizontal="center" vertical="center"/>
    </xf>
    <xf numFmtId="0" fontId="25" fillId="25" borderId="49" xfId="0" applyFont="1" applyFill="1" applyBorder="1" applyAlignment="1">
      <alignment horizontal="center" vertical="center"/>
    </xf>
    <xf numFmtId="0" fontId="5" fillId="25" borderId="10" xfId="0" applyFont="1" applyFill="1" applyBorder="1" applyAlignment="1">
      <alignment horizontal="center" vertical="center" shrinkToFit="1"/>
    </xf>
    <xf numFmtId="0" fontId="5" fillId="25" borderId="45" xfId="0" applyFont="1" applyFill="1" applyBorder="1" applyAlignment="1">
      <alignment horizontal="center" vertical="center" wrapText="1" shrinkToFit="1"/>
    </xf>
    <xf numFmtId="0" fontId="5" fillId="25" borderId="46" xfId="0" applyFont="1" applyFill="1" applyBorder="1" applyAlignment="1">
      <alignment horizontal="center" vertical="center" shrinkToFit="1"/>
    </xf>
    <xf numFmtId="0" fontId="5" fillId="25" borderId="38" xfId="0" applyFont="1" applyFill="1" applyBorder="1" applyAlignment="1">
      <alignment horizontal="center" vertical="center" wrapText="1" shrinkToFit="1"/>
    </xf>
    <xf numFmtId="0" fontId="5" fillId="25" borderId="39" xfId="0" applyFont="1" applyFill="1" applyBorder="1" applyAlignment="1">
      <alignment horizontal="center" vertical="center" shrinkToFit="1"/>
    </xf>
    <xf numFmtId="0" fontId="5" fillId="0" borderId="44" xfId="0" applyFont="1" applyBorder="1" applyAlignment="1">
      <alignment vertical="center" wrapText="1"/>
    </xf>
    <xf numFmtId="0" fontId="5" fillId="0" borderId="44"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0" fontId="5" fillId="25" borderId="50" xfId="0" applyFont="1" applyFill="1" applyBorder="1" applyAlignment="1">
      <alignment horizontal="center" vertical="center" wrapText="1"/>
    </xf>
    <xf numFmtId="0" fontId="5" fillId="25" borderId="51" xfId="0" applyFont="1" applyFill="1" applyBorder="1" applyAlignment="1">
      <alignment horizontal="center" vertical="center" wrapText="1"/>
    </xf>
    <xf numFmtId="0" fontId="5" fillId="25" borderId="31" xfId="0" applyFont="1" applyFill="1" applyBorder="1" applyAlignment="1">
      <alignment horizontal="center" vertical="center" wrapText="1"/>
    </xf>
    <xf numFmtId="0" fontId="5" fillId="25" borderId="43"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0" borderId="42" xfId="0" applyFont="1" applyBorder="1" applyAlignment="1">
      <alignment vertical="center" wrapText="1"/>
    </xf>
    <xf numFmtId="0" fontId="5" fillId="25" borderId="11" xfId="0" applyFont="1" applyFill="1" applyBorder="1" applyAlignment="1">
      <alignment horizontal="center" vertical="center" shrinkToFit="1"/>
    </xf>
    <xf numFmtId="0" fontId="5" fillId="25" borderId="49" xfId="0" applyFont="1" applyFill="1" applyBorder="1" applyAlignment="1">
      <alignment horizontal="center" vertical="center" shrinkToFit="1"/>
    </xf>
    <xf numFmtId="0" fontId="5" fillId="25" borderId="46" xfId="0" applyFont="1" applyFill="1" applyBorder="1" applyAlignment="1">
      <alignment horizontal="center" vertical="center" wrapText="1" shrinkToFit="1"/>
    </xf>
    <xf numFmtId="0" fontId="5" fillId="25" borderId="66" xfId="0" applyFont="1" applyFill="1" applyBorder="1" applyAlignment="1">
      <alignment horizontal="center" vertical="center" wrapText="1" shrinkToFit="1"/>
    </xf>
    <xf numFmtId="0" fontId="5" fillId="25" borderId="67" xfId="0" applyFont="1" applyFill="1" applyBorder="1" applyAlignment="1">
      <alignment horizontal="center" vertical="center" wrapText="1" shrinkToFit="1"/>
    </xf>
    <xf numFmtId="0" fontId="36" fillId="0" borderId="0" xfId="0" applyFont="1" applyAlignment="1">
      <alignment horizontal="left" vertical="center"/>
    </xf>
    <xf numFmtId="0" fontId="5" fillId="25" borderId="40" xfId="0" applyFont="1" applyFill="1" applyBorder="1" applyAlignment="1">
      <alignment horizontal="center" vertical="center" wrapText="1"/>
    </xf>
    <xf numFmtId="0" fontId="5" fillId="25" borderId="65" xfId="0" applyFont="1" applyFill="1" applyBorder="1" applyAlignment="1">
      <alignment horizontal="center" vertical="center" wrapText="1"/>
    </xf>
    <xf numFmtId="0" fontId="5" fillId="25" borderId="63" xfId="0" applyFont="1" applyFill="1" applyBorder="1" applyAlignment="1">
      <alignment horizontal="center" vertical="center" wrapText="1"/>
    </xf>
    <xf numFmtId="0" fontId="5" fillId="25" borderId="64" xfId="0" applyFont="1" applyFill="1" applyBorder="1" applyAlignment="1">
      <alignment horizontal="center" vertical="center" wrapText="1"/>
    </xf>
    <xf numFmtId="0" fontId="5" fillId="25" borderId="45" xfId="0" applyFont="1" applyFill="1" applyBorder="1" applyAlignment="1">
      <alignment horizontal="center" vertical="center" wrapText="1"/>
    </xf>
    <xf numFmtId="0" fontId="5" fillId="25" borderId="46" xfId="0" applyFont="1" applyFill="1" applyBorder="1" applyAlignment="1">
      <alignment horizontal="center" vertical="center" wrapText="1"/>
    </xf>
    <xf numFmtId="0" fontId="28" fillId="25" borderId="49" xfId="0" applyFont="1" applyFill="1" applyBorder="1" applyAlignment="1">
      <alignment horizontal="center" vertical="center"/>
    </xf>
    <xf numFmtId="0" fontId="25" fillId="0" borderId="94" xfId="0" applyFont="1" applyBorder="1" applyAlignment="1">
      <alignment horizontal="justify" vertical="center" wrapText="1"/>
    </xf>
    <xf numFmtId="0" fontId="41" fillId="0" borderId="101" xfId="0" applyFont="1" applyBorder="1" applyAlignment="1">
      <alignment horizontal="left" vertical="top" wrapText="1"/>
    </xf>
    <xf numFmtId="0" fontId="41" fillId="0" borderId="101" xfId="0" applyFont="1" applyBorder="1" applyAlignment="1">
      <alignment horizontal="left"/>
    </xf>
    <xf numFmtId="0" fontId="41" fillId="0" borderId="0" xfId="0" applyFont="1" applyAlignment="1">
      <alignment horizontal="left" wrapText="1"/>
    </xf>
    <xf numFmtId="0" fontId="41" fillId="0" borderId="0" xfId="0" applyFont="1" applyAlignment="1">
      <alignment horizontal="left"/>
    </xf>
    <xf numFmtId="0" fontId="5" fillId="26" borderId="55" xfId="48" applyFont="1" applyFill="1" applyBorder="1" applyAlignment="1">
      <alignment horizontal="center" vertical="center"/>
    </xf>
    <xf numFmtId="0" fontId="55" fillId="26" borderId="83" xfId="48" applyFont="1" applyFill="1" applyBorder="1" applyAlignment="1">
      <alignment horizontal="center" vertical="center"/>
    </xf>
    <xf numFmtId="0" fontId="5" fillId="0" borderId="0" xfId="48"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5" fillId="26" borderId="49" xfId="48" applyFont="1" applyFill="1" applyBorder="1" applyAlignment="1">
      <alignment horizontal="center" vertical="center"/>
    </xf>
    <xf numFmtId="0" fontId="5" fillId="26" borderId="10" xfId="48" applyFont="1" applyFill="1" applyBorder="1" applyAlignment="1">
      <alignment horizontal="center" vertical="center"/>
    </xf>
    <xf numFmtId="0" fontId="5" fillId="26" borderId="40" xfId="48" applyFont="1" applyFill="1" applyBorder="1" applyAlignment="1">
      <alignment horizontal="center" vertical="center" wrapText="1"/>
    </xf>
    <xf numFmtId="0" fontId="5" fillId="0" borderId="65" xfId="48" applyFont="1" applyBorder="1" applyAlignment="1">
      <alignment horizontal="center" vertical="center" wrapText="1"/>
    </xf>
    <xf numFmtId="0" fontId="5" fillId="0" borderId="52" xfId="48" applyFont="1" applyBorder="1" applyAlignment="1">
      <alignment horizontal="center" vertical="center"/>
    </xf>
    <xf numFmtId="0" fontId="55" fillId="0" borderId="68" xfId="48" applyFont="1" applyBorder="1" applyAlignment="1">
      <alignment horizontal="center" vertical="center"/>
    </xf>
    <xf numFmtId="0" fontId="5" fillId="0" borderId="47" xfId="48" applyFont="1" applyBorder="1" applyAlignment="1">
      <alignment horizontal="center" vertical="center"/>
    </xf>
    <xf numFmtId="0" fontId="55" fillId="0" borderId="73" xfId="48" applyFont="1" applyBorder="1" applyAlignment="1">
      <alignment horizontal="center" vertical="center"/>
    </xf>
    <xf numFmtId="0" fontId="5" fillId="0" borderId="59" xfId="48" applyFont="1" applyBorder="1" applyAlignment="1">
      <alignment horizontal="center" vertical="center"/>
    </xf>
    <xf numFmtId="0" fontId="55" fillId="0" borderId="79" xfId="48" applyFont="1" applyBorder="1" applyAlignment="1">
      <alignment horizontal="center" vertical="center"/>
    </xf>
    <xf numFmtId="0" fontId="47" fillId="0" borderId="0" xfId="48" applyFont="1" applyAlignment="1">
      <alignment horizontal="left"/>
    </xf>
    <xf numFmtId="0" fontId="5" fillId="26" borderId="65" xfId="48" applyFont="1" applyFill="1" applyBorder="1" applyAlignment="1">
      <alignment horizontal="center" vertical="center" wrapText="1"/>
    </xf>
    <xf numFmtId="0" fontId="5" fillId="26" borderId="49" xfId="48" applyFont="1" applyFill="1" applyBorder="1" applyAlignment="1">
      <alignment horizontal="center" vertical="center" wrapText="1"/>
    </xf>
    <xf numFmtId="0" fontId="5" fillId="26" borderId="69" xfId="48" applyFont="1" applyFill="1" applyBorder="1" applyAlignment="1">
      <alignment horizontal="center" vertical="center" wrapText="1"/>
    </xf>
    <xf numFmtId="0" fontId="5" fillId="26" borderId="38" xfId="48" applyFont="1" applyFill="1" applyBorder="1" applyAlignment="1">
      <alignment horizontal="center" vertical="center" wrapText="1"/>
    </xf>
    <xf numFmtId="0" fontId="5" fillId="26" borderId="39" xfId="48" applyFont="1" applyFill="1" applyBorder="1" applyAlignment="1">
      <alignment horizontal="center" vertical="center" wrapText="1"/>
    </xf>
    <xf numFmtId="0" fontId="5" fillId="26" borderId="50" xfId="48" applyFont="1" applyFill="1" applyBorder="1" applyAlignment="1">
      <alignment horizontal="center" vertical="center" wrapText="1"/>
    </xf>
    <xf numFmtId="0" fontId="5" fillId="26" borderId="51" xfId="48" applyFont="1" applyFill="1" applyBorder="1" applyAlignment="1">
      <alignment horizontal="center" vertical="center" wrapText="1"/>
    </xf>
    <xf numFmtId="0" fontId="5" fillId="26" borderId="52" xfId="48" applyFont="1" applyFill="1" applyBorder="1" applyAlignment="1">
      <alignment horizontal="center" vertical="center"/>
    </xf>
    <xf numFmtId="0" fontId="5" fillId="26" borderId="53" xfId="48" applyFont="1" applyFill="1" applyBorder="1" applyAlignment="1">
      <alignment horizontal="center" vertical="center"/>
    </xf>
    <xf numFmtId="0" fontId="5" fillId="26" borderId="68" xfId="48" applyFont="1" applyFill="1" applyBorder="1" applyAlignment="1">
      <alignment horizontal="center" vertical="center"/>
    </xf>
    <xf numFmtId="0" fontId="25" fillId="0" borderId="68" xfId="48" applyFont="1" applyBorder="1" applyAlignment="1">
      <alignment horizontal="center" vertical="center"/>
    </xf>
    <xf numFmtId="0" fontId="25" fillId="0" borderId="73" xfId="48" applyFont="1" applyBorder="1" applyAlignment="1">
      <alignment horizontal="center" vertical="center"/>
    </xf>
    <xf numFmtId="0" fontId="25" fillId="0" borderId="79" xfId="48" applyFont="1" applyBorder="1" applyAlignment="1">
      <alignment horizontal="center" vertical="center"/>
    </xf>
    <xf numFmtId="0" fontId="25" fillId="0" borderId="83" xfId="48" applyFont="1" applyBorder="1" applyAlignment="1">
      <alignment horizontal="center" vertical="center"/>
    </xf>
    <xf numFmtId="0" fontId="5" fillId="26" borderId="31" xfId="48" applyFont="1" applyFill="1" applyBorder="1" applyAlignment="1">
      <alignment horizontal="center" vertical="center"/>
    </xf>
    <xf numFmtId="0" fontId="5" fillId="26" borderId="38" xfId="48" applyFont="1" applyFill="1" applyBorder="1" applyAlignment="1">
      <alignment horizontal="center" vertical="center"/>
    </xf>
    <xf numFmtId="0" fontId="5" fillId="26" borderId="41" xfId="48" applyFont="1" applyFill="1" applyBorder="1" applyAlignment="1">
      <alignment horizontal="center" vertical="center" wrapText="1"/>
    </xf>
    <xf numFmtId="0" fontId="5" fillId="26" borderId="52" xfId="48" applyFont="1" applyFill="1" applyBorder="1" applyAlignment="1">
      <alignment horizontal="center" vertical="center" wrapText="1"/>
    </xf>
    <xf numFmtId="0" fontId="5" fillId="26" borderId="103" xfId="48" applyFont="1" applyFill="1" applyBorder="1" applyAlignment="1">
      <alignment horizontal="center" vertical="center" wrapText="1"/>
    </xf>
    <xf numFmtId="0" fontId="5" fillId="26" borderId="31" xfId="48" applyFont="1" applyFill="1" applyBorder="1" applyAlignment="1">
      <alignment horizontal="center" vertical="center" wrapText="1"/>
    </xf>
    <xf numFmtId="0" fontId="5" fillId="26" borderId="64" xfId="48" applyFont="1" applyFill="1" applyBorder="1" applyAlignment="1">
      <alignment horizontal="center" vertical="center" wrapText="1"/>
    </xf>
    <xf numFmtId="0" fontId="5" fillId="26" borderId="67" xfId="48" applyFont="1" applyFill="1" applyBorder="1" applyAlignment="1">
      <alignment horizontal="center" vertical="center" wrapText="1"/>
    </xf>
    <xf numFmtId="0" fontId="25" fillId="26" borderId="53" xfId="48" applyFont="1" applyFill="1" applyBorder="1" applyAlignment="1">
      <alignment horizontal="center" vertical="center"/>
    </xf>
    <xf numFmtId="0" fontId="25" fillId="26" borderId="68" xfId="48" applyFont="1" applyFill="1" applyBorder="1" applyAlignment="1">
      <alignment horizontal="center" vertical="center"/>
    </xf>
    <xf numFmtId="0" fontId="47" fillId="0" borderId="0" xfId="48" applyFont="1" applyAlignment="1">
      <alignment horizontal="left" vertical="center"/>
    </xf>
    <xf numFmtId="0" fontId="5" fillId="26" borderId="84" xfId="48" applyFont="1" applyFill="1" applyBorder="1" applyAlignment="1">
      <alignment horizontal="center" vertical="center" wrapText="1"/>
    </xf>
    <xf numFmtId="0" fontId="5" fillId="26" borderId="85" xfId="48" applyFont="1" applyFill="1" applyBorder="1" applyAlignment="1">
      <alignment horizontal="center" vertical="center" wrapText="1"/>
    </xf>
    <xf numFmtId="0" fontId="5" fillId="26" borderId="86" xfId="48" applyFont="1" applyFill="1" applyBorder="1" applyAlignment="1">
      <alignment horizontal="center" vertical="center" wrapText="1"/>
    </xf>
    <xf numFmtId="0" fontId="25" fillId="0" borderId="53" xfId="48" applyFont="1" applyBorder="1" applyAlignment="1">
      <alignment horizontal="center" vertical="center"/>
    </xf>
    <xf numFmtId="0" fontId="5" fillId="25" borderId="42" xfId="0" applyFont="1" applyFill="1" applyBorder="1" applyAlignment="1">
      <alignment horizontal="center" vertical="center" wrapText="1"/>
    </xf>
    <xf numFmtId="0" fontId="5" fillId="25" borderId="94" xfId="0" applyFont="1" applyFill="1" applyBorder="1" applyAlignment="1">
      <alignment horizontal="center" vertical="center" wrapText="1"/>
    </xf>
    <xf numFmtId="0" fontId="5" fillId="25" borderId="94" xfId="0" applyFont="1" applyFill="1" applyBorder="1" applyAlignment="1">
      <alignment horizontal="center" vertical="center"/>
    </xf>
    <xf numFmtId="0" fontId="46" fillId="25" borderId="40" xfId="43" applyFont="1" applyFill="1" applyBorder="1" applyAlignment="1">
      <alignment horizontal="center" vertical="top" textRotation="255" wrapText="1"/>
    </xf>
    <xf numFmtId="0" fontId="46" fillId="25" borderId="41" xfId="43" applyFont="1" applyFill="1" applyBorder="1" applyAlignment="1">
      <alignment horizontal="center" vertical="top" textRotation="255"/>
    </xf>
    <xf numFmtId="0" fontId="46" fillId="25" borderId="40" xfId="43" applyFont="1" applyFill="1" applyBorder="1" applyAlignment="1">
      <alignment horizontal="center" vertical="center" textRotation="255" wrapText="1"/>
    </xf>
    <xf numFmtId="0" fontId="46" fillId="25" borderId="42" xfId="43" applyFont="1" applyFill="1" applyBorder="1" applyAlignment="1">
      <alignment horizontal="center" vertical="center" textRotation="255"/>
    </xf>
    <xf numFmtId="0" fontId="46" fillId="25" borderId="42" xfId="43" applyFont="1" applyFill="1" applyBorder="1" applyAlignment="1">
      <alignment horizontal="center" vertical="center"/>
    </xf>
    <xf numFmtId="0" fontId="46" fillId="25" borderId="40" xfId="43" applyFont="1" applyFill="1" applyBorder="1" applyAlignment="1">
      <alignment horizontal="center" vertical="center" textRotation="255"/>
    </xf>
    <xf numFmtId="0" fontId="46" fillId="27" borderId="84" xfId="43" applyFont="1" applyFill="1" applyBorder="1" applyAlignment="1">
      <alignment horizontal="center" vertical="center"/>
    </xf>
    <xf numFmtId="0" fontId="46" fillId="27" borderId="0" xfId="43" applyFont="1" applyFill="1" applyAlignment="1">
      <alignment horizontal="center"/>
    </xf>
    <xf numFmtId="0" fontId="46" fillId="27" borderId="95" xfId="43" applyFont="1" applyFill="1" applyBorder="1" applyAlignment="1">
      <alignment horizontal="center"/>
    </xf>
    <xf numFmtId="0" fontId="46" fillId="25" borderId="55" xfId="43" applyFont="1" applyFill="1" applyBorder="1" applyAlignment="1">
      <alignment horizontal="center" vertical="center" wrapText="1"/>
    </xf>
    <xf numFmtId="0" fontId="46" fillId="25" borderId="56" xfId="43" applyFont="1" applyFill="1" applyBorder="1" applyAlignment="1">
      <alignment horizontal="center" vertical="center"/>
    </xf>
    <xf numFmtId="0" fontId="46" fillId="25" borderId="83" xfId="43" applyFont="1" applyFill="1" applyBorder="1" applyAlignment="1">
      <alignment horizontal="center" vertical="center"/>
    </xf>
    <xf numFmtId="0" fontId="46" fillId="25" borderId="99" xfId="43" applyFont="1" applyFill="1" applyBorder="1" applyAlignment="1">
      <alignment horizontal="center" vertical="center" wrapText="1"/>
    </xf>
    <xf numFmtId="0" fontId="46" fillId="25" borderId="100" xfId="43" applyFont="1" applyFill="1" applyBorder="1" applyAlignment="1">
      <alignment horizontal="center" vertical="center"/>
    </xf>
    <xf numFmtId="0" fontId="46" fillId="25" borderId="81" xfId="43" applyFont="1" applyFill="1" applyBorder="1" applyAlignment="1">
      <alignment horizontal="center" vertical="center"/>
    </xf>
    <xf numFmtId="0" fontId="46" fillId="25" borderId="82" xfId="43" applyFont="1" applyFill="1" applyBorder="1" applyAlignment="1">
      <alignment horizontal="center" vertical="center"/>
    </xf>
    <xf numFmtId="0" fontId="46" fillId="25" borderId="41" xfId="43" applyFont="1" applyFill="1" applyBorder="1" applyAlignment="1">
      <alignment horizontal="center" vertical="center" textRotation="255" wrapText="1"/>
    </xf>
    <xf numFmtId="0" fontId="46" fillId="25" borderId="40" xfId="43" applyFont="1" applyFill="1" applyBorder="1" applyAlignment="1">
      <alignment horizontal="center" vertical="top" textRotation="255"/>
    </xf>
    <xf numFmtId="0" fontId="46" fillId="25" borderId="41" xfId="43" applyFont="1" applyFill="1" applyBorder="1" applyAlignment="1">
      <alignment horizontal="center" vertical="top"/>
    </xf>
    <xf numFmtId="0" fontId="46" fillId="25" borderId="40" xfId="43" applyFont="1" applyFill="1" applyBorder="1" applyAlignment="1">
      <alignment vertical="top" textRotation="255" wrapText="1"/>
    </xf>
    <xf numFmtId="0" fontId="46" fillId="25" borderId="41" xfId="43" applyFont="1" applyFill="1" applyBorder="1" applyAlignment="1">
      <alignment vertical="top" textRotation="255" wrapText="1"/>
    </xf>
    <xf numFmtId="0" fontId="46" fillId="25" borderId="41" xfId="43" applyFont="1" applyFill="1" applyBorder="1" applyAlignment="1">
      <alignment horizontal="center" vertical="top" textRotation="255" wrapText="1"/>
    </xf>
    <xf numFmtId="0" fontId="65" fillId="0" borderId="80" xfId="43" applyFont="1" applyBorder="1" applyAlignment="1">
      <alignment horizontal="left" vertical="center"/>
    </xf>
    <xf numFmtId="0" fontId="46" fillId="25" borderId="40" xfId="43" applyFont="1" applyFill="1" applyBorder="1" applyAlignment="1">
      <alignment horizontal="center" vertical="center" wrapText="1"/>
    </xf>
    <xf numFmtId="0" fontId="46" fillId="25" borderId="41" xfId="43" applyFont="1" applyFill="1" applyBorder="1" applyAlignment="1">
      <alignment horizontal="center" vertical="center"/>
    </xf>
    <xf numFmtId="0" fontId="46" fillId="25" borderId="42" xfId="43" applyFont="1" applyFill="1" applyBorder="1" applyAlignment="1">
      <alignment horizontal="center"/>
    </xf>
    <xf numFmtId="0" fontId="46" fillId="25" borderId="41" xfId="43" applyFont="1" applyFill="1" applyBorder="1" applyAlignment="1">
      <alignment horizontal="center" vertical="center" textRotation="255"/>
    </xf>
    <xf numFmtId="49" fontId="46" fillId="25" borderId="99" xfId="43" applyNumberFormat="1" applyFont="1" applyFill="1" applyBorder="1" applyAlignment="1">
      <alignment horizontal="center" vertical="center" wrapText="1"/>
    </xf>
    <xf numFmtId="0" fontId="46" fillId="25" borderId="101" xfId="44" applyFont="1" applyFill="1" applyBorder="1" applyAlignment="1">
      <alignment horizontal="center" vertical="center"/>
    </xf>
    <xf numFmtId="0" fontId="46" fillId="25" borderId="100" xfId="44" applyFont="1" applyFill="1" applyBorder="1" applyAlignment="1">
      <alignment horizontal="center" vertical="center"/>
    </xf>
    <xf numFmtId="0" fontId="46" fillId="25" borderId="84" xfId="44" applyFont="1" applyFill="1" applyBorder="1" applyAlignment="1">
      <alignment horizontal="center" vertical="center"/>
    </xf>
    <xf numFmtId="0" fontId="46" fillId="25" borderId="0" xfId="44" applyFont="1" applyFill="1" applyAlignment="1">
      <alignment horizontal="center" vertical="center"/>
    </xf>
    <xf numFmtId="0" fontId="46" fillId="25" borderId="95" xfId="44" applyFont="1" applyFill="1" applyBorder="1" applyAlignment="1">
      <alignment horizontal="center" vertical="center"/>
    </xf>
    <xf numFmtId="0" fontId="46" fillId="25" borderId="81" xfId="44" applyFont="1" applyFill="1" applyBorder="1" applyAlignment="1">
      <alignment horizontal="center" vertical="center"/>
    </xf>
    <xf numFmtId="0" fontId="46" fillId="25" borderId="80" xfId="44" applyFont="1" applyFill="1" applyBorder="1" applyAlignment="1">
      <alignment horizontal="center" vertical="center"/>
    </xf>
    <xf numFmtId="0" fontId="46" fillId="25" borderId="82" xfId="44" applyFont="1" applyFill="1" applyBorder="1" applyAlignment="1">
      <alignment horizontal="center" vertical="center"/>
    </xf>
    <xf numFmtId="0" fontId="26" fillId="0" borderId="0" xfId="0" applyFont="1" applyAlignment="1">
      <alignment horizontal="left" vertical="center" wrapText="1"/>
    </xf>
    <xf numFmtId="0" fontId="26" fillId="0" borderId="0" xfId="45" applyFont="1" applyAlignment="1">
      <alignment horizontal="left" vertical="center" wrapText="1"/>
    </xf>
    <xf numFmtId="0" fontId="46" fillId="25" borderId="40" xfId="0" applyFont="1" applyFill="1" applyBorder="1" applyAlignment="1">
      <alignment horizontal="center" vertical="center" textRotation="255" wrapText="1"/>
    </xf>
    <xf numFmtId="0" fontId="46" fillId="25" borderId="41" xfId="0" applyFont="1" applyFill="1" applyBorder="1" applyAlignment="1">
      <alignment horizontal="center" vertical="center" textRotation="255" wrapText="1"/>
    </xf>
    <xf numFmtId="0" fontId="46" fillId="25" borderId="42" xfId="0" applyFont="1" applyFill="1" applyBorder="1" applyAlignment="1">
      <alignment horizontal="center" vertical="center" textRotation="255" wrapText="1"/>
    </xf>
    <xf numFmtId="0" fontId="46" fillId="25" borderId="55" xfId="0" applyFont="1" applyFill="1" applyBorder="1" applyAlignment="1">
      <alignment horizontal="center" vertical="center" wrapText="1"/>
    </xf>
    <xf numFmtId="0" fontId="46" fillId="25" borderId="56" xfId="0" applyFont="1" applyFill="1" applyBorder="1" applyAlignment="1">
      <alignment horizontal="center" vertical="center" wrapText="1"/>
    </xf>
    <xf numFmtId="0" fontId="46" fillId="25" borderId="83" xfId="0" applyFont="1" applyFill="1" applyBorder="1" applyAlignment="1">
      <alignment horizontal="center" vertical="center" wrapText="1"/>
    </xf>
    <xf numFmtId="0" fontId="46" fillId="25" borderId="94" xfId="0" applyFont="1" applyFill="1" applyBorder="1" applyAlignment="1">
      <alignment horizontal="center" vertical="center" wrapText="1"/>
    </xf>
    <xf numFmtId="0" fontId="46" fillId="25" borderId="42" xfId="0" applyFont="1" applyFill="1" applyBorder="1" applyAlignment="1">
      <alignment horizontal="center" vertical="center" textRotation="255"/>
    </xf>
    <xf numFmtId="0" fontId="46" fillId="25" borderId="94" xfId="0" applyFont="1" applyFill="1" applyBorder="1" applyAlignment="1">
      <alignment horizontal="center" vertical="center"/>
    </xf>
    <xf numFmtId="0" fontId="46" fillId="25" borderId="41" xfId="0" applyFont="1" applyFill="1" applyBorder="1" applyAlignment="1">
      <alignment horizontal="center" vertical="center" textRotation="255"/>
    </xf>
    <xf numFmtId="0" fontId="69" fillId="0" borderId="80" xfId="45" applyFont="1" applyBorder="1" applyAlignment="1">
      <alignment horizontal="left" vertical="center"/>
    </xf>
    <xf numFmtId="0" fontId="46" fillId="25" borderId="40" xfId="0" applyFont="1" applyFill="1" applyBorder="1" applyAlignment="1">
      <alignment horizontal="center" vertical="center"/>
    </xf>
    <xf numFmtId="0" fontId="46" fillId="25" borderId="41" xfId="0" applyFont="1" applyFill="1" applyBorder="1" applyAlignment="1">
      <alignment horizontal="center" vertical="center"/>
    </xf>
    <xf numFmtId="0" fontId="46" fillId="25" borderId="42" xfId="0" applyFont="1" applyFill="1" applyBorder="1" applyAlignment="1">
      <alignment horizontal="center" vertical="center"/>
    </xf>
    <xf numFmtId="0" fontId="26" fillId="0" borderId="0" xfId="46" applyFont="1" applyAlignment="1">
      <alignment horizontal="left" vertical="center" wrapText="1"/>
    </xf>
    <xf numFmtId="0" fontId="50" fillId="0" borderId="0" xfId="46" applyFont="1" applyAlignment="1">
      <alignment horizontal="left" vertical="center" wrapText="1"/>
    </xf>
    <xf numFmtId="0" fontId="46" fillId="25" borderId="40" xfId="46" applyFont="1" applyFill="1" applyBorder="1" applyAlignment="1">
      <alignment horizontal="center" vertical="center" textRotation="255" wrapText="1"/>
    </xf>
    <xf numFmtId="0" fontId="46" fillId="25" borderId="41" xfId="46" applyFont="1" applyFill="1" applyBorder="1" applyAlignment="1">
      <alignment horizontal="center" vertical="center" textRotation="255" wrapText="1"/>
    </xf>
    <xf numFmtId="0" fontId="46" fillId="25" borderId="42" xfId="46" applyFont="1" applyFill="1" applyBorder="1" applyAlignment="1">
      <alignment horizontal="center" vertical="center" textRotation="255" wrapText="1"/>
    </xf>
    <xf numFmtId="0" fontId="46" fillId="25" borderId="99" xfId="46" applyFont="1" applyFill="1" applyBorder="1" applyAlignment="1">
      <alignment horizontal="center" vertical="center" wrapText="1"/>
    </xf>
    <xf numFmtId="0" fontId="46" fillId="25" borderId="100" xfId="46" applyFont="1" applyFill="1" applyBorder="1" applyAlignment="1">
      <alignment horizontal="center" vertical="center" wrapText="1"/>
    </xf>
    <xf numFmtId="0" fontId="46" fillId="25" borderId="55" xfId="46" applyFont="1" applyFill="1" applyBorder="1" applyAlignment="1">
      <alignment horizontal="center" vertical="center" wrapText="1"/>
    </xf>
    <xf numFmtId="0" fontId="46" fillId="25" borderId="83" xfId="46" applyFont="1" applyFill="1" applyBorder="1" applyAlignment="1">
      <alignment horizontal="center" vertical="center" wrapText="1"/>
    </xf>
    <xf numFmtId="0" fontId="46" fillId="25" borderId="40" xfId="46" applyFont="1" applyFill="1" applyBorder="1" applyAlignment="1">
      <alignment horizontal="center" vertical="center" wrapText="1"/>
    </xf>
    <xf numFmtId="0" fontId="46" fillId="25" borderId="42" xfId="46" applyFont="1" applyFill="1" applyBorder="1" applyAlignment="1">
      <alignment horizontal="center" vertical="center"/>
    </xf>
    <xf numFmtId="0" fontId="46" fillId="25" borderId="40" xfId="46" applyFont="1" applyFill="1" applyBorder="1" applyAlignment="1">
      <alignment horizontal="center" vertical="center"/>
    </xf>
    <xf numFmtId="0" fontId="46" fillId="25" borderId="95" xfId="46" applyFont="1" applyFill="1" applyBorder="1" applyAlignment="1">
      <alignment horizontal="center" vertical="center"/>
    </xf>
    <xf numFmtId="0" fontId="46" fillId="25" borderId="82" xfId="46" applyFont="1" applyFill="1" applyBorder="1" applyAlignment="1">
      <alignment horizontal="center" vertical="center"/>
    </xf>
    <xf numFmtId="0" fontId="46" fillId="25" borderId="41" xfId="46" applyFont="1" applyFill="1" applyBorder="1" applyAlignment="1">
      <alignment horizontal="center" vertical="center" wrapText="1"/>
    </xf>
    <xf numFmtId="0" fontId="46" fillId="25" borderId="42" xfId="46" applyFont="1" applyFill="1" applyBorder="1" applyAlignment="1">
      <alignment horizontal="center" vertical="center" wrapText="1"/>
    </xf>
    <xf numFmtId="0" fontId="69" fillId="0" borderId="80" xfId="46" applyFont="1" applyBorder="1" applyAlignment="1">
      <alignment horizontal="left" vertical="center"/>
    </xf>
    <xf numFmtId="0" fontId="46" fillId="25" borderId="41" xfId="46" applyFont="1" applyFill="1" applyBorder="1" applyAlignment="1">
      <alignment horizontal="center" vertical="center"/>
    </xf>
    <xf numFmtId="0" fontId="31" fillId="25" borderId="12" xfId="0" applyFont="1" applyFill="1" applyBorder="1" applyAlignment="1">
      <alignment horizontal="center" vertical="center" wrapText="1"/>
    </xf>
  </cellXfs>
  <cellStyles count="49">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パーセント" xfId="47" builtinId="5"/>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2" xr:uid="{00000000-0005-0000-0000-000029000000}"/>
    <cellStyle name="標準 2 2" xfId="46" xr:uid="{00000000-0005-0000-0000-00002A000000}"/>
    <cellStyle name="標準 2 3" xfId="48" xr:uid="{F68718CB-681D-41D5-9646-33C70897C8DE}"/>
    <cellStyle name="標準 4" xfId="45" xr:uid="{00000000-0005-0000-0000-00002B000000}"/>
    <cellStyle name="標準_(2)オ、キ（自動車調査）21.11.13" xfId="43" xr:uid="{00000000-0005-0000-0000-00002C000000}"/>
    <cellStyle name="標準_H22常時監視とりまとめ" xfId="44" xr:uid="{00000000-0005-0000-0000-00002D000000}"/>
    <cellStyle name="良い 2" xfId="41"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xdr:colOff>
      <xdr:row>31</xdr:row>
      <xdr:rowOff>11906</xdr:rowOff>
    </xdr:from>
    <xdr:to>
      <xdr:col>2</xdr:col>
      <xdr:colOff>0</xdr:colOff>
      <xdr:row>33</xdr:row>
      <xdr:rowOff>166687</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bwMode="auto">
        <a:xfrm>
          <a:off x="309562" y="3595687"/>
          <a:ext cx="1500188" cy="500063"/>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1</xdr:col>
      <xdr:colOff>23810</xdr:colOff>
      <xdr:row>16</xdr:row>
      <xdr:rowOff>23810</xdr:rowOff>
    </xdr:from>
    <xdr:to>
      <xdr:col>3</xdr:col>
      <xdr:colOff>892969</xdr:colOff>
      <xdr:row>29</xdr:row>
      <xdr:rowOff>23812</xdr:rowOff>
    </xdr:to>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33373" y="2869404"/>
          <a:ext cx="4119565" cy="21669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ＭＳ 明朝" panose="02020609040205080304" pitchFamily="17" charset="-128"/>
              <a:ea typeface="ＭＳ 明朝" panose="02020609040205080304" pitchFamily="17" charset="-128"/>
            </a:rPr>
            <a:t>q</a:t>
          </a:r>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0.108×He</a:t>
          </a:r>
          <a:r>
            <a:rPr kumimoji="1" lang="en-US" altLang="ja-JP" sz="1050" baseline="30000">
              <a:latin typeface="ＭＳ 明朝" panose="02020609040205080304" pitchFamily="17" charset="-128"/>
              <a:ea typeface="ＭＳ 明朝" panose="02020609040205080304" pitchFamily="17" charset="-128"/>
            </a:rPr>
            <a:t>2</a:t>
          </a:r>
          <a:r>
            <a:rPr kumimoji="1" lang="en-US" altLang="ja-JP" sz="1050">
              <a:latin typeface="ＭＳ 明朝" panose="02020609040205080304" pitchFamily="17" charset="-128"/>
              <a:ea typeface="ＭＳ 明朝" panose="02020609040205080304" pitchFamily="17" charset="-128"/>
            </a:rPr>
            <a:t>×Cm</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q</a:t>
          </a:r>
          <a:r>
            <a:rPr kumimoji="1" lang="ja-JP" altLang="en-US" sz="1050">
              <a:latin typeface="ＭＳ 明朝" panose="02020609040205080304" pitchFamily="17" charset="-128"/>
              <a:ea typeface="ＭＳ 明朝" panose="02020609040205080304" pitchFamily="17" charset="-128"/>
            </a:rPr>
            <a:t>：流量（温度</a:t>
          </a:r>
          <a:r>
            <a:rPr kumimoji="1" lang="en-US" altLang="ja-JP" sz="1050">
              <a:latin typeface="ＭＳ 明朝" panose="02020609040205080304" pitchFamily="17" charset="-128"/>
              <a:ea typeface="ＭＳ 明朝" panose="02020609040205080304" pitchFamily="17" charset="-128"/>
            </a:rPr>
            <a:t>0℃</a:t>
          </a:r>
          <a:r>
            <a:rPr kumimoji="1" lang="ja-JP" altLang="en-US" sz="1050">
              <a:latin typeface="ＭＳ 明朝" panose="02020609040205080304" pitchFamily="17" charset="-128"/>
              <a:ea typeface="ＭＳ 明朝" panose="02020609040205080304" pitchFamily="17" charset="-128"/>
            </a:rPr>
            <a:t>、</a:t>
          </a:r>
          <a:r>
            <a:rPr kumimoji="1" lang="en-US" altLang="ja-JP" sz="1050">
              <a:latin typeface="ＭＳ 明朝" panose="02020609040205080304" pitchFamily="17" charset="-128"/>
              <a:ea typeface="ＭＳ 明朝" panose="02020609040205080304" pitchFamily="17" charset="-128"/>
            </a:rPr>
            <a:t>1</a:t>
          </a:r>
          <a:r>
            <a:rPr kumimoji="1" lang="ja-JP" altLang="en-US" sz="1050">
              <a:latin typeface="ＭＳ 明朝" panose="02020609040205080304" pitchFamily="17" charset="-128"/>
              <a:ea typeface="ＭＳ 明朝" panose="02020609040205080304" pitchFamily="17" charset="-128"/>
            </a:rPr>
            <a:t>気圧の状態に換算したｍ</a:t>
          </a:r>
          <a:r>
            <a:rPr kumimoji="1" lang="en-US" altLang="ja-JP" sz="1050" strike="noStrike" baseline="30000">
              <a:latin typeface="ＭＳ 明朝" panose="02020609040205080304" pitchFamily="17" charset="-128"/>
              <a:ea typeface="ＭＳ 明朝" panose="02020609040205080304" pitchFamily="17" charset="-128"/>
            </a:rPr>
            <a:t>3</a:t>
          </a:r>
          <a:r>
            <a:rPr kumimoji="1" lang="ja-JP" altLang="en-US" sz="1050">
              <a:latin typeface="ＭＳ 明朝" panose="02020609040205080304" pitchFamily="17" charset="-128"/>
              <a:ea typeface="ＭＳ 明朝" panose="02020609040205080304" pitchFamily="17" charset="-128"/>
            </a:rPr>
            <a:t>／時）</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He</a:t>
          </a:r>
          <a:r>
            <a:rPr kumimoji="1" lang="ja-JP" altLang="en-US" sz="1050">
              <a:latin typeface="ＭＳ 明朝" panose="02020609040205080304" pitchFamily="17" charset="-128"/>
              <a:ea typeface="ＭＳ 明朝" panose="02020609040205080304" pitchFamily="17" charset="-128"/>
            </a:rPr>
            <a:t>：補正された排出口高さ（</a:t>
          </a:r>
          <a:r>
            <a:rPr kumimoji="1" lang="en-US" altLang="ja-JP" sz="1050">
              <a:latin typeface="ＭＳ 明朝" panose="02020609040205080304" pitchFamily="17" charset="-128"/>
              <a:ea typeface="ＭＳ 明朝" panose="02020609040205080304" pitchFamily="17" charset="-128"/>
            </a:rPr>
            <a:t>m</a:t>
          </a:r>
          <a:r>
            <a:rPr kumimoji="1" lang="ja-JP" altLang="en-US" sz="1050">
              <a:latin typeface="ＭＳ 明朝" panose="02020609040205080304" pitchFamily="17" charset="-128"/>
              <a:ea typeface="ＭＳ 明朝" panose="02020609040205080304" pitchFamily="17" charset="-128"/>
            </a:rPr>
            <a:t>）</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Cm</a:t>
          </a:r>
          <a:r>
            <a:rPr kumimoji="1" lang="ja-JP" altLang="en-US" sz="1050">
              <a:latin typeface="ＭＳ 明朝" panose="02020609040205080304" pitchFamily="17" charset="-128"/>
              <a:ea typeface="ＭＳ 明朝" panose="02020609040205080304" pitchFamily="17" charset="-128"/>
            </a:rPr>
            <a:t>：左記敷地境界での規制基準（</a:t>
          </a:r>
          <a:r>
            <a:rPr kumimoji="1" lang="en-US" altLang="ja-JP" sz="1050">
              <a:latin typeface="ＭＳ 明朝" panose="02020609040205080304" pitchFamily="17" charset="-128"/>
              <a:ea typeface="ＭＳ 明朝" panose="02020609040205080304" pitchFamily="17" charset="-128"/>
            </a:rPr>
            <a:t>ppm</a:t>
          </a:r>
          <a:r>
            <a:rPr kumimoji="1" lang="ja-JP" altLang="en-US" sz="1050">
              <a:latin typeface="ＭＳ 明朝" panose="02020609040205080304" pitchFamily="17" charset="-128"/>
              <a:ea typeface="ＭＳ 明朝" panose="02020609040205080304" pitchFamily="17" charset="-128"/>
            </a:rPr>
            <a:t>）</a:t>
          </a:r>
        </a:p>
        <a:p>
          <a:endParaRPr kumimoji="1" lang="ja-JP" altLang="en-US"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アンモニア、硫化水素、トリメチルアミン、</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プロピオンアルデヒド、ノルマルブチルアルデヒド、</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イソブチルアルデヒド、ノルマルバレルアルデヒド、</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イソバレルアルデヒド、イソブタノール、酢酸エチル、</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メチルイソブチルケトン、トルエン、キシレン、</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の</a:t>
          </a:r>
          <a:r>
            <a:rPr kumimoji="1" lang="en-US" altLang="ja-JP" sz="1050">
              <a:latin typeface="ＭＳ 明朝" panose="02020609040205080304" pitchFamily="17" charset="-128"/>
              <a:ea typeface="ＭＳ 明朝" panose="02020609040205080304" pitchFamily="17" charset="-128"/>
            </a:rPr>
            <a:t>13</a:t>
          </a:r>
          <a:r>
            <a:rPr kumimoji="1" lang="ja-JP" altLang="en-US" sz="1050">
              <a:latin typeface="ＭＳ 明朝" panose="02020609040205080304" pitchFamily="17" charset="-128"/>
              <a:ea typeface="ＭＳ 明朝" panose="02020609040205080304" pitchFamily="17" charset="-128"/>
            </a:rPr>
            <a:t>物質が対象。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85726</xdr:colOff>
      <xdr:row>2</xdr:row>
      <xdr:rowOff>95250</xdr:rowOff>
    </xdr:from>
    <xdr:to>
      <xdr:col>3</xdr:col>
      <xdr:colOff>123825</xdr:colOff>
      <xdr:row>6</xdr:row>
      <xdr:rowOff>102870</xdr:rowOff>
    </xdr:to>
    <xdr:sp macro="" textlink="">
      <xdr:nvSpPr>
        <xdr:cNvPr id="2" name="AutoShape 2">
          <a:extLst>
            <a:ext uri="{FF2B5EF4-FFF2-40B4-BE49-F238E27FC236}">
              <a16:creationId xmlns:a16="http://schemas.microsoft.com/office/drawing/2014/main" id="{00000000-0008-0000-0C00-000002000000}"/>
            </a:ext>
          </a:extLst>
        </xdr:cNvPr>
        <xdr:cNvSpPr>
          <a:spLocks noChangeArrowheads="1"/>
        </xdr:cNvSpPr>
      </xdr:nvSpPr>
      <xdr:spPr bwMode="auto">
        <a:xfrm>
          <a:off x="1524001" y="438150"/>
          <a:ext cx="2905124" cy="69342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62640" tIns="0" rIns="62640" bIns="0" anchor="t" anchorCtr="0" upright="1">
          <a:noAutofit/>
        </a:bodyPr>
        <a:lstStyle/>
        <a:p>
          <a:pPr algn="just">
            <a:lnSpc>
              <a:spcPts val="1200"/>
            </a:lnSpc>
            <a:spcAft>
              <a:spcPts val="0"/>
            </a:spcAft>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昭和</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48</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27</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日　環境庁告示第</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154</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号</a:t>
          </a:r>
        </a:p>
        <a:p>
          <a:pPr algn="just">
            <a:lnSpc>
              <a:spcPts val="1200"/>
            </a:lnSpc>
            <a:spcAft>
              <a:spcPts val="0"/>
            </a:spcAft>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改正　平成 </a:t>
          </a:r>
          <a:r>
            <a:rPr lang="en-US" sz="900" kern="100" spc="-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28</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日　環境庁告示第</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 91</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号</a:t>
          </a:r>
        </a:p>
        <a:p>
          <a:pPr algn="just">
            <a:lnSpc>
              <a:spcPts val="1200"/>
            </a:lnSpc>
            <a:spcAft>
              <a:spcPts val="0"/>
            </a:spcAft>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改正　平成</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日　環境庁告示第 </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78</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号</a:t>
          </a:r>
        </a:p>
        <a:p>
          <a:pPr algn="just">
            <a:lnSpc>
              <a:spcPts val="1200"/>
            </a:lnSpc>
            <a:spcAft>
              <a:spcPts val="0"/>
            </a:spcAft>
          </a:pP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改正　平成</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日　環境省告示第 </a:t>
          </a:r>
          <a:r>
            <a:rPr lang="en-US" sz="900" kern="100">
              <a:effectLst/>
              <a:latin typeface="ＭＳ 明朝" panose="02020609040205080304" pitchFamily="17" charset="-128"/>
              <a:ea typeface="ＭＳ 明朝" panose="02020609040205080304" pitchFamily="17" charset="-128"/>
              <a:cs typeface="Times New Roman" panose="02020603050405020304" pitchFamily="18" charset="0"/>
            </a:rPr>
            <a:t>114</a:t>
          </a:r>
          <a:r>
            <a:rPr lang="ja-JP" sz="900" kern="100">
              <a:effectLst/>
              <a:latin typeface="ＭＳ 明朝" panose="02020609040205080304" pitchFamily="17" charset="-128"/>
              <a:ea typeface="ＭＳ 明朝" panose="02020609040205080304" pitchFamily="17" charset="-128"/>
              <a:cs typeface="Times New Roman" panose="02020603050405020304" pitchFamily="18" charset="0"/>
            </a:rPr>
            <a:t>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0</xdr:row>
      <xdr:rowOff>161924</xdr:rowOff>
    </xdr:from>
    <xdr:to>
      <xdr:col>3</xdr:col>
      <xdr:colOff>3143250</xdr:colOff>
      <xdr:row>7</xdr:row>
      <xdr:rowOff>140969</xdr:rowOff>
    </xdr:to>
    <xdr:sp macro="" textlink="">
      <xdr:nvSpPr>
        <xdr:cNvPr id="2" name="AutoShape 3">
          <a:extLst>
            <a:ext uri="{FF2B5EF4-FFF2-40B4-BE49-F238E27FC236}">
              <a16:creationId xmlns:a16="http://schemas.microsoft.com/office/drawing/2014/main" id="{00000000-0008-0000-0D00-000002000000}"/>
            </a:ext>
          </a:extLst>
        </xdr:cNvPr>
        <xdr:cNvSpPr>
          <a:spLocks noChangeArrowheads="1"/>
        </xdr:cNvSpPr>
      </xdr:nvSpPr>
      <xdr:spPr bwMode="auto">
        <a:xfrm flipV="1">
          <a:off x="3924300" y="161924"/>
          <a:ext cx="2952750" cy="117919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62640" tIns="0" rIns="66240" bIns="0" anchor="ctr" anchorCtr="0" upright="1">
          <a:noAutofit/>
        </a:bodyPr>
        <a:lstStyle/>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昭和</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53</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8</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29</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695</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改正　平成 </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11</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29</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1017</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改正　平成 </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8</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 </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1</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441</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改正　平成</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13</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 </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11</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592</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改正　平成</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25</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 </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22</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70</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改正　平成</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30</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年</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3</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月</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23</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日　千葉県告示第</a:t>
          </a:r>
          <a:r>
            <a:rPr lang="en-US"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132</a:t>
          </a:r>
          <a:r>
            <a:rPr lang="ja-JP" sz="9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号</a:t>
          </a:r>
          <a:endParaRPr lang="ja-JP" sz="9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329141</xdr:colOff>
      <xdr:row>57</xdr:row>
      <xdr:rowOff>172508</xdr:rowOff>
    </xdr:from>
    <xdr:to>
      <xdr:col>10</xdr:col>
      <xdr:colOff>321997</xdr:colOff>
      <xdr:row>59</xdr:row>
      <xdr:rowOff>8201</xdr:rowOff>
    </xdr:to>
    <xdr:sp macro="" textlink="">
      <xdr:nvSpPr>
        <xdr:cNvPr id="2" name="テキスト ボックス 1">
          <a:extLst>
            <a:ext uri="{FF2B5EF4-FFF2-40B4-BE49-F238E27FC236}">
              <a16:creationId xmlns:a16="http://schemas.microsoft.com/office/drawing/2014/main" id="{B871FDF7-C556-4B8B-8570-9AD306C2E08C}"/>
            </a:ext>
          </a:extLst>
        </xdr:cNvPr>
        <xdr:cNvSpPr txBox="1"/>
      </xdr:nvSpPr>
      <xdr:spPr>
        <a:xfrm>
          <a:off x="4611581" y="12217823"/>
          <a:ext cx="610076" cy="241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mn-ea"/>
              <a:ea typeface="+mn-ea"/>
            </a:rPr>
            <a:t>※5</a:t>
          </a:r>
          <a:endParaRPr kumimoji="1" lang="ja-JP" altLang="en-US" sz="800">
            <a:latin typeface="+mn-ea"/>
            <a:ea typeface="+mn-ea"/>
          </a:endParaRPr>
        </a:p>
      </xdr:txBody>
    </xdr:sp>
    <xdr:clientData/>
  </xdr:twoCellAnchor>
  <xdr:twoCellAnchor>
    <xdr:from>
      <xdr:col>10</xdr:col>
      <xdr:colOff>341841</xdr:colOff>
      <xdr:row>57</xdr:row>
      <xdr:rowOff>172508</xdr:rowOff>
    </xdr:from>
    <xdr:to>
      <xdr:col>11</xdr:col>
      <xdr:colOff>334697</xdr:colOff>
      <xdr:row>59</xdr:row>
      <xdr:rowOff>8201</xdr:rowOff>
    </xdr:to>
    <xdr:sp macro="" textlink="">
      <xdr:nvSpPr>
        <xdr:cNvPr id="3" name="テキスト ボックス 2">
          <a:extLst>
            <a:ext uri="{FF2B5EF4-FFF2-40B4-BE49-F238E27FC236}">
              <a16:creationId xmlns:a16="http://schemas.microsoft.com/office/drawing/2014/main" id="{603DC13C-B758-40DF-8512-FB911417F5D2}"/>
            </a:ext>
          </a:extLst>
        </xdr:cNvPr>
        <xdr:cNvSpPr txBox="1"/>
      </xdr:nvSpPr>
      <xdr:spPr>
        <a:xfrm>
          <a:off x="5237691" y="12217823"/>
          <a:ext cx="629126" cy="241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mn-ea"/>
              <a:ea typeface="+mn-ea"/>
            </a:rPr>
            <a:t>※5</a:t>
          </a:r>
          <a:endParaRPr kumimoji="1" lang="ja-JP" altLang="en-US" sz="8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238125</xdr:colOff>
      <xdr:row>5</xdr:row>
      <xdr:rowOff>209550</xdr:rowOff>
    </xdr:from>
    <xdr:to>
      <xdr:col>9</xdr:col>
      <xdr:colOff>210873</xdr:colOff>
      <xdr:row>6</xdr:row>
      <xdr:rowOff>208228</xdr:rowOff>
    </xdr:to>
    <xdr:sp macro="" textlink="">
      <xdr:nvSpPr>
        <xdr:cNvPr id="2" name="テキスト ボックス 1">
          <a:extLst>
            <a:ext uri="{FF2B5EF4-FFF2-40B4-BE49-F238E27FC236}">
              <a16:creationId xmlns:a16="http://schemas.microsoft.com/office/drawing/2014/main" id="{3C380817-1A4E-40F9-9672-A4E65744CDFF}"/>
            </a:ext>
          </a:extLst>
        </xdr:cNvPr>
        <xdr:cNvSpPr txBox="1"/>
      </xdr:nvSpPr>
      <xdr:spPr>
        <a:xfrm>
          <a:off x="3716655" y="1482090"/>
          <a:ext cx="405183" cy="234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mn-ea"/>
              <a:ea typeface="+mn-ea"/>
            </a:rPr>
            <a:t>※3</a:t>
          </a:r>
          <a:endParaRPr kumimoji="1" lang="ja-JP" altLang="en-US" sz="800">
            <a:latin typeface="+mn-ea"/>
            <a:ea typeface="+mn-ea"/>
          </a:endParaRPr>
        </a:p>
      </xdr:txBody>
    </xdr:sp>
    <xdr:clientData/>
  </xdr:twoCellAnchor>
  <xdr:twoCellAnchor>
    <xdr:from>
      <xdr:col>9</xdr:col>
      <xdr:colOff>222885</xdr:colOff>
      <xdr:row>5</xdr:row>
      <xdr:rowOff>222885</xdr:rowOff>
    </xdr:from>
    <xdr:to>
      <xdr:col>10</xdr:col>
      <xdr:colOff>195633</xdr:colOff>
      <xdr:row>6</xdr:row>
      <xdr:rowOff>221563</xdr:rowOff>
    </xdr:to>
    <xdr:sp macro="" textlink="">
      <xdr:nvSpPr>
        <xdr:cNvPr id="3" name="テキスト ボックス 2">
          <a:extLst>
            <a:ext uri="{FF2B5EF4-FFF2-40B4-BE49-F238E27FC236}">
              <a16:creationId xmlns:a16="http://schemas.microsoft.com/office/drawing/2014/main" id="{7637E3F4-5896-4331-A6A6-9C5C8D2F10D6}"/>
            </a:ext>
          </a:extLst>
        </xdr:cNvPr>
        <xdr:cNvSpPr txBox="1"/>
      </xdr:nvSpPr>
      <xdr:spPr>
        <a:xfrm>
          <a:off x="4135755" y="1497330"/>
          <a:ext cx="414708" cy="227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latin typeface="+mn-ea"/>
              <a:ea typeface="+mn-ea"/>
            </a:rPr>
            <a:t>※3</a:t>
          </a:r>
          <a:endParaRPr kumimoji="1" lang="ja-JP" altLang="en-US" sz="800">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38096</xdr:colOff>
      <xdr:row>27</xdr:row>
      <xdr:rowOff>83821</xdr:rowOff>
    </xdr:from>
    <xdr:to>
      <xdr:col>13</xdr:col>
      <xdr:colOff>563878</xdr:colOff>
      <xdr:row>36</xdr:row>
      <xdr:rowOff>1</xdr:rowOff>
    </xdr:to>
    <xdr:sp macro="" textlink="">
      <xdr:nvSpPr>
        <xdr:cNvPr id="2" name="テキスト ボックス 1">
          <a:extLst>
            <a:ext uri="{FF2B5EF4-FFF2-40B4-BE49-F238E27FC236}">
              <a16:creationId xmlns:a16="http://schemas.microsoft.com/office/drawing/2014/main" id="{25585AC2-0FBE-469D-A3A1-6715A0526114}"/>
            </a:ext>
          </a:extLst>
        </xdr:cNvPr>
        <xdr:cNvSpPr txBox="1"/>
      </xdr:nvSpPr>
      <xdr:spPr>
        <a:xfrm rot="10800000" flipV="1">
          <a:off x="152396" y="7143751"/>
          <a:ext cx="6305552" cy="162877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lIns="36000" rIns="36000" rtlCol="0" anchor="t"/>
        <a:lstStyle/>
        <a:p>
          <a:pPr eaLnBrk="1" fontAlgn="auto" latinLnBrk="0" hangingPunct="1"/>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※1</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環境基準類型は、昭和</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53</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年千葉県告示第</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695</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号で定めている。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環境基準</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Ⅰ</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類型　　</a:t>
          </a:r>
          <a:r>
            <a:rPr kumimoji="1" lang="en-US" altLang="ja-JP" sz="900" b="0" i="1" baseline="0">
              <a:solidFill>
                <a:schemeClr val="dk1"/>
              </a:solidFill>
              <a:effectLst/>
              <a:latin typeface="ＭＳ 明朝" panose="02020609040205080304" pitchFamily="17" charset="-128"/>
              <a:ea typeface="ＭＳ 明朝" panose="02020609040205080304" pitchFamily="17" charset="-128"/>
              <a:cs typeface="+mn-cs"/>
            </a:rPr>
            <a:t>L</a:t>
          </a:r>
          <a:r>
            <a:rPr kumimoji="1" lang="en-US" altLang="ja-JP" sz="900" b="0" i="0" baseline="-25000">
              <a:solidFill>
                <a:schemeClr val="dk1"/>
              </a:solidFill>
              <a:effectLst/>
              <a:latin typeface="ＭＳ 明朝" panose="02020609040205080304" pitchFamily="17" charset="-128"/>
              <a:ea typeface="ＭＳ 明朝" panose="02020609040205080304" pitchFamily="17" charset="-128"/>
              <a:cs typeface="+mn-cs"/>
            </a:rPr>
            <a:t>den</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 57</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ﾃﾞｼﾍﾞﾙ以下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　環境基準</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Ⅱ</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類型　　</a:t>
          </a:r>
          <a:r>
            <a:rPr kumimoji="1" lang="en-US" altLang="ja-JP" sz="900" b="0" i="1" baseline="0">
              <a:solidFill>
                <a:schemeClr val="dk1"/>
              </a:solidFill>
              <a:effectLst/>
              <a:latin typeface="ＭＳ 明朝" panose="02020609040205080304" pitchFamily="17" charset="-128"/>
              <a:ea typeface="ＭＳ 明朝" panose="02020609040205080304" pitchFamily="17" charset="-128"/>
              <a:cs typeface="+mn-cs"/>
            </a:rPr>
            <a:t>L</a:t>
          </a:r>
          <a:r>
            <a:rPr kumimoji="1" lang="en-US" altLang="ja-JP" sz="900" b="0" i="0" baseline="-25000">
              <a:solidFill>
                <a:schemeClr val="dk1"/>
              </a:solidFill>
              <a:effectLst/>
              <a:latin typeface="ＭＳ 明朝" panose="02020609040205080304" pitchFamily="17" charset="-128"/>
              <a:ea typeface="ＭＳ 明朝" panose="02020609040205080304" pitchFamily="17" charset="-128"/>
              <a:cs typeface="+mn-cs"/>
            </a:rPr>
            <a:t>den</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 62</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ﾃﾞｼﾍﾞﾙ以下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※2</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環境基準達成状況の評価は、年平均、年間推計値を整数値で表し、環境基準値（</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Ⅰ</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類型</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 57dB</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）と比較して</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en-US" altLang="ja-JP" sz="9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基準以下であれば○、超えていれば</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を記している。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※3</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実態調査期間は、</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2022/11/28</a:t>
          </a:r>
          <a:r>
            <a:rPr kumimoji="1" lang="ja-JP" altLang="en-US" sz="900" b="0" i="0" baseline="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rPr>
            <a:t>12/11</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である。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※4</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年間推計値は、固定測定局における年平均と期間平均の差分を加算して得ている。</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9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（③～⑥は①高柳局の差分を</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⑦～⑫は②初富局の差分を用いた。）</a:t>
          </a:r>
          <a:endParaRPr lang="ja-JP" altLang="ja-JP" sz="900">
            <a:effectLst/>
            <a:latin typeface="ＭＳ 明朝" panose="02020609040205080304" pitchFamily="17" charset="-128"/>
            <a:ea typeface="ＭＳ 明朝" panose="02020609040205080304" pitchFamily="17" charset="-128"/>
          </a:endParaRPr>
        </a:p>
        <a:p>
          <a:pPr eaLnBrk="1" fontAlgn="auto" latinLnBrk="0" hangingPunct="1"/>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※5</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　マイクロホン位置は、地上高</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16.5m</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で</a:t>
          </a:r>
          <a:r>
            <a:rPr kumimoji="1" lang="ja-JP" altLang="ja-JP" sz="900" b="0" i="0" baseline="0">
              <a:solidFill>
                <a:schemeClr val="dk1"/>
              </a:solidFill>
              <a:effectLst/>
              <a:latin typeface="ＭＳ 明朝" panose="02020609040205080304" pitchFamily="17" charset="-128"/>
              <a:ea typeface="ＭＳ 明朝" panose="02020609040205080304" pitchFamily="17" charset="-128"/>
              <a:cs typeface="+mn-cs"/>
            </a:rPr>
            <a:t>ある</a:t>
          </a:r>
          <a:r>
            <a:rPr kumimoji="1" lang="ja-JP" altLang="en-US" sz="900" b="0" i="0" baseline="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b="0" i="0" baseline="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177800</xdr:colOff>
      <xdr:row>6</xdr:row>
      <xdr:rowOff>101600</xdr:rowOff>
    </xdr:from>
    <xdr:to>
      <xdr:col>3</xdr:col>
      <xdr:colOff>280558</xdr:colOff>
      <xdr:row>6</xdr:row>
      <xdr:rowOff>463998</xdr:rowOff>
    </xdr:to>
    <xdr:sp macro="" textlink="">
      <xdr:nvSpPr>
        <xdr:cNvPr id="2" name="左大かっこ 1">
          <a:extLst>
            <a:ext uri="{FF2B5EF4-FFF2-40B4-BE49-F238E27FC236}">
              <a16:creationId xmlns:a16="http://schemas.microsoft.com/office/drawing/2014/main" id="{D62BFE82-38ED-4201-9D1A-5EBFCF653CF2}"/>
            </a:ext>
          </a:extLst>
        </xdr:cNvPr>
        <xdr:cNvSpPr/>
      </xdr:nvSpPr>
      <xdr:spPr>
        <a:xfrm>
          <a:off x="3517265" y="3641090"/>
          <a:ext cx="110378" cy="3681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203200</xdr:colOff>
      <xdr:row>10</xdr:row>
      <xdr:rowOff>101600</xdr:rowOff>
    </xdr:from>
    <xdr:to>
      <xdr:col>3</xdr:col>
      <xdr:colOff>305958</xdr:colOff>
      <xdr:row>10</xdr:row>
      <xdr:rowOff>463998</xdr:rowOff>
    </xdr:to>
    <xdr:sp macro="" textlink="">
      <xdr:nvSpPr>
        <xdr:cNvPr id="3" name="左大かっこ 2">
          <a:extLst>
            <a:ext uri="{FF2B5EF4-FFF2-40B4-BE49-F238E27FC236}">
              <a16:creationId xmlns:a16="http://schemas.microsoft.com/office/drawing/2014/main" id="{B4592AF7-60E2-46FB-A2B2-7AA706371A11}"/>
            </a:ext>
          </a:extLst>
        </xdr:cNvPr>
        <xdr:cNvSpPr/>
      </xdr:nvSpPr>
      <xdr:spPr>
        <a:xfrm>
          <a:off x="3545840" y="5933440"/>
          <a:ext cx="102758" cy="3623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215900</xdr:colOff>
      <xdr:row>62</xdr:row>
      <xdr:rowOff>88900</xdr:rowOff>
    </xdr:from>
    <xdr:to>
      <xdr:col>3</xdr:col>
      <xdr:colOff>318658</xdr:colOff>
      <xdr:row>62</xdr:row>
      <xdr:rowOff>451298</xdr:rowOff>
    </xdr:to>
    <xdr:sp macro="" textlink="">
      <xdr:nvSpPr>
        <xdr:cNvPr id="4" name="左大かっこ 3">
          <a:extLst>
            <a:ext uri="{FF2B5EF4-FFF2-40B4-BE49-F238E27FC236}">
              <a16:creationId xmlns:a16="http://schemas.microsoft.com/office/drawing/2014/main" id="{1E3147D9-DF9D-4DE0-9384-87E31A68911E}"/>
            </a:ext>
          </a:extLst>
        </xdr:cNvPr>
        <xdr:cNvSpPr/>
      </xdr:nvSpPr>
      <xdr:spPr>
        <a:xfrm>
          <a:off x="3555365" y="29124910"/>
          <a:ext cx="110378" cy="35668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177800</xdr:colOff>
      <xdr:row>81</xdr:row>
      <xdr:rowOff>88900</xdr:rowOff>
    </xdr:from>
    <xdr:to>
      <xdr:col>3</xdr:col>
      <xdr:colOff>280558</xdr:colOff>
      <xdr:row>81</xdr:row>
      <xdr:rowOff>451298</xdr:rowOff>
    </xdr:to>
    <xdr:sp macro="" textlink="">
      <xdr:nvSpPr>
        <xdr:cNvPr id="5" name="左大かっこ 4">
          <a:extLst>
            <a:ext uri="{FF2B5EF4-FFF2-40B4-BE49-F238E27FC236}">
              <a16:creationId xmlns:a16="http://schemas.microsoft.com/office/drawing/2014/main" id="{6617D458-9F11-46D7-8764-BF12465640D8}"/>
            </a:ext>
          </a:extLst>
        </xdr:cNvPr>
        <xdr:cNvSpPr/>
      </xdr:nvSpPr>
      <xdr:spPr>
        <a:xfrm>
          <a:off x="3517265" y="37926010"/>
          <a:ext cx="110378" cy="356683"/>
        </a:xfrm>
        <a:prstGeom prst="lef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241300</xdr:colOff>
      <xdr:row>8</xdr:row>
      <xdr:rowOff>88900</xdr:rowOff>
    </xdr:from>
    <xdr:to>
      <xdr:col>4</xdr:col>
      <xdr:colOff>381000</xdr:colOff>
      <xdr:row>8</xdr:row>
      <xdr:rowOff>495300</xdr:rowOff>
    </xdr:to>
    <xdr:sp macro="" textlink="">
      <xdr:nvSpPr>
        <xdr:cNvPr id="2" name="左大かっこ 1">
          <a:extLst>
            <a:ext uri="{FF2B5EF4-FFF2-40B4-BE49-F238E27FC236}">
              <a16:creationId xmlns:a16="http://schemas.microsoft.com/office/drawing/2014/main" id="{E2C5FCD3-D0B3-448B-A41C-CB166A64C2B4}"/>
            </a:ext>
          </a:extLst>
        </xdr:cNvPr>
        <xdr:cNvSpPr/>
      </xdr:nvSpPr>
      <xdr:spPr bwMode="auto">
        <a:xfrm>
          <a:off x="6855460" y="5112385"/>
          <a:ext cx="135890" cy="40259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254000</xdr:colOff>
      <xdr:row>23</xdr:row>
      <xdr:rowOff>88900</xdr:rowOff>
    </xdr:from>
    <xdr:to>
      <xdr:col>4</xdr:col>
      <xdr:colOff>393700</xdr:colOff>
      <xdr:row>23</xdr:row>
      <xdr:rowOff>495300</xdr:rowOff>
    </xdr:to>
    <xdr:sp macro="" textlink="">
      <xdr:nvSpPr>
        <xdr:cNvPr id="3" name="左大かっこ 2">
          <a:extLst>
            <a:ext uri="{FF2B5EF4-FFF2-40B4-BE49-F238E27FC236}">
              <a16:creationId xmlns:a16="http://schemas.microsoft.com/office/drawing/2014/main" id="{3AD90698-179F-40C3-882B-6C62A5FFB0E2}"/>
            </a:ext>
          </a:extLst>
        </xdr:cNvPr>
        <xdr:cNvSpPr/>
      </xdr:nvSpPr>
      <xdr:spPr bwMode="auto">
        <a:xfrm>
          <a:off x="6860540" y="13684885"/>
          <a:ext cx="147320" cy="40259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266700</xdr:colOff>
      <xdr:row>57</xdr:row>
      <xdr:rowOff>88900</xdr:rowOff>
    </xdr:from>
    <xdr:to>
      <xdr:col>4</xdr:col>
      <xdr:colOff>406400</xdr:colOff>
      <xdr:row>57</xdr:row>
      <xdr:rowOff>495300</xdr:rowOff>
    </xdr:to>
    <xdr:sp macro="" textlink="">
      <xdr:nvSpPr>
        <xdr:cNvPr id="4" name="左大かっこ 3">
          <a:extLst>
            <a:ext uri="{FF2B5EF4-FFF2-40B4-BE49-F238E27FC236}">
              <a16:creationId xmlns:a16="http://schemas.microsoft.com/office/drawing/2014/main" id="{92E8DE80-339F-4043-B05E-D3BE26C0FE56}"/>
            </a:ext>
          </a:extLst>
        </xdr:cNvPr>
        <xdr:cNvSpPr/>
      </xdr:nvSpPr>
      <xdr:spPr bwMode="auto">
        <a:xfrm>
          <a:off x="6877050" y="33115885"/>
          <a:ext cx="135890" cy="40259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266700</xdr:colOff>
      <xdr:row>58</xdr:row>
      <xdr:rowOff>88900</xdr:rowOff>
    </xdr:from>
    <xdr:to>
      <xdr:col>4</xdr:col>
      <xdr:colOff>406400</xdr:colOff>
      <xdr:row>58</xdr:row>
      <xdr:rowOff>495300</xdr:rowOff>
    </xdr:to>
    <xdr:sp macro="" textlink="">
      <xdr:nvSpPr>
        <xdr:cNvPr id="5" name="左大かっこ 4">
          <a:extLst>
            <a:ext uri="{FF2B5EF4-FFF2-40B4-BE49-F238E27FC236}">
              <a16:creationId xmlns:a16="http://schemas.microsoft.com/office/drawing/2014/main" id="{86CB1DE3-5D30-442A-B608-4BCE940718C6}"/>
            </a:ext>
          </a:extLst>
        </xdr:cNvPr>
        <xdr:cNvSpPr/>
      </xdr:nvSpPr>
      <xdr:spPr bwMode="auto">
        <a:xfrm>
          <a:off x="6877050" y="33687385"/>
          <a:ext cx="135890" cy="40259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250032</xdr:colOff>
      <xdr:row>6</xdr:row>
      <xdr:rowOff>59531</xdr:rowOff>
    </xdr:from>
    <xdr:to>
      <xdr:col>4</xdr:col>
      <xdr:colOff>331254</xdr:colOff>
      <xdr:row>6</xdr:row>
      <xdr:rowOff>516731</xdr:rowOff>
    </xdr:to>
    <xdr:sp macro="" textlink="">
      <xdr:nvSpPr>
        <xdr:cNvPr id="2" name="左大かっこ 1">
          <a:extLst>
            <a:ext uri="{FF2B5EF4-FFF2-40B4-BE49-F238E27FC236}">
              <a16:creationId xmlns:a16="http://schemas.microsoft.com/office/drawing/2014/main" id="{F8EDD369-3C66-4E2B-A1B1-3982C583458A}"/>
            </a:ext>
          </a:extLst>
        </xdr:cNvPr>
        <xdr:cNvSpPr/>
      </xdr:nvSpPr>
      <xdr:spPr>
        <a:xfrm>
          <a:off x="7085172" y="3284696"/>
          <a:ext cx="81222" cy="4572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259557</xdr:colOff>
      <xdr:row>10</xdr:row>
      <xdr:rowOff>45243</xdr:rowOff>
    </xdr:from>
    <xdr:to>
      <xdr:col>4</xdr:col>
      <xdr:colOff>340779</xdr:colOff>
      <xdr:row>10</xdr:row>
      <xdr:rowOff>502443</xdr:rowOff>
    </xdr:to>
    <xdr:sp macro="" textlink="">
      <xdr:nvSpPr>
        <xdr:cNvPr id="3" name="左大かっこ 2">
          <a:extLst>
            <a:ext uri="{FF2B5EF4-FFF2-40B4-BE49-F238E27FC236}">
              <a16:creationId xmlns:a16="http://schemas.microsoft.com/office/drawing/2014/main" id="{81591979-B243-4CA1-9A3A-61BECE4B7D7C}"/>
            </a:ext>
          </a:extLst>
        </xdr:cNvPr>
        <xdr:cNvSpPr/>
      </xdr:nvSpPr>
      <xdr:spPr>
        <a:xfrm>
          <a:off x="7096602" y="5143023"/>
          <a:ext cx="83127" cy="4572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273844</xdr:colOff>
      <xdr:row>37</xdr:row>
      <xdr:rowOff>59531</xdr:rowOff>
    </xdr:from>
    <xdr:to>
      <xdr:col>4</xdr:col>
      <xdr:colOff>355066</xdr:colOff>
      <xdr:row>37</xdr:row>
      <xdr:rowOff>516731</xdr:rowOff>
    </xdr:to>
    <xdr:sp macro="" textlink="">
      <xdr:nvSpPr>
        <xdr:cNvPr id="4" name="左大かっこ 3">
          <a:extLst>
            <a:ext uri="{FF2B5EF4-FFF2-40B4-BE49-F238E27FC236}">
              <a16:creationId xmlns:a16="http://schemas.microsoft.com/office/drawing/2014/main" id="{6523AD20-C829-43C3-8DA7-D47FDB40BF4E}"/>
            </a:ext>
          </a:extLst>
        </xdr:cNvPr>
        <xdr:cNvSpPr/>
      </xdr:nvSpPr>
      <xdr:spPr>
        <a:xfrm>
          <a:off x="7114699" y="17095946"/>
          <a:ext cx="83127" cy="4572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273844</xdr:colOff>
      <xdr:row>88</xdr:row>
      <xdr:rowOff>59532</xdr:rowOff>
    </xdr:from>
    <xdr:to>
      <xdr:col>4</xdr:col>
      <xdr:colOff>355066</xdr:colOff>
      <xdr:row>88</xdr:row>
      <xdr:rowOff>516732</xdr:rowOff>
    </xdr:to>
    <xdr:sp macro="" textlink="">
      <xdr:nvSpPr>
        <xdr:cNvPr id="5" name="左大かっこ 4">
          <a:extLst>
            <a:ext uri="{FF2B5EF4-FFF2-40B4-BE49-F238E27FC236}">
              <a16:creationId xmlns:a16="http://schemas.microsoft.com/office/drawing/2014/main" id="{13101AFB-7F25-4B82-8FD8-6AE2BAA74897}"/>
            </a:ext>
          </a:extLst>
        </xdr:cNvPr>
        <xdr:cNvSpPr/>
      </xdr:nvSpPr>
      <xdr:spPr>
        <a:xfrm>
          <a:off x="7114699" y="39555897"/>
          <a:ext cx="83127" cy="4572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273844</xdr:colOff>
      <xdr:row>89</xdr:row>
      <xdr:rowOff>59531</xdr:rowOff>
    </xdr:from>
    <xdr:to>
      <xdr:col>4</xdr:col>
      <xdr:colOff>355066</xdr:colOff>
      <xdr:row>89</xdr:row>
      <xdr:rowOff>516731</xdr:rowOff>
    </xdr:to>
    <xdr:sp macro="" textlink="">
      <xdr:nvSpPr>
        <xdr:cNvPr id="6" name="左大かっこ 5">
          <a:extLst>
            <a:ext uri="{FF2B5EF4-FFF2-40B4-BE49-F238E27FC236}">
              <a16:creationId xmlns:a16="http://schemas.microsoft.com/office/drawing/2014/main" id="{7A2FD7EE-31B5-4D3C-9D17-89B7AE2C2E01}"/>
            </a:ext>
          </a:extLst>
        </xdr:cNvPr>
        <xdr:cNvSpPr/>
      </xdr:nvSpPr>
      <xdr:spPr>
        <a:xfrm>
          <a:off x="7114699" y="40108346"/>
          <a:ext cx="83127" cy="4572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D13"/>
  <sheetViews>
    <sheetView tabSelected="1" view="pageBreakPreview" zoomScaleNormal="100" zoomScaleSheetLayoutView="100" workbookViewId="0"/>
  </sheetViews>
  <sheetFormatPr defaultRowHeight="13.2" x14ac:dyDescent="0.2"/>
  <cols>
    <col min="1" max="1" width="4.6640625" customWidth="1"/>
    <col min="2" max="2" width="14.77734375" customWidth="1"/>
    <col min="3" max="4" width="25.6640625" customWidth="1"/>
    <col min="5" max="5" width="35.109375" customWidth="1"/>
  </cols>
  <sheetData>
    <row r="1" spans="1:4" x14ac:dyDescent="0.2">
      <c r="A1" s="118" t="s">
        <v>382</v>
      </c>
    </row>
    <row r="2" spans="1:4" x14ac:dyDescent="0.2">
      <c r="A2" s="118" t="s">
        <v>383</v>
      </c>
    </row>
    <row r="3" spans="1:4" ht="13.5" customHeight="1" x14ac:dyDescent="0.2">
      <c r="B3" s="411" t="s">
        <v>592</v>
      </c>
      <c r="C3" s="411" t="s">
        <v>621</v>
      </c>
      <c r="D3" s="411" t="s">
        <v>622</v>
      </c>
    </row>
    <row r="4" spans="1:4" ht="13.5" customHeight="1" x14ac:dyDescent="0.2">
      <c r="B4" s="412"/>
      <c r="C4" s="412"/>
      <c r="D4" s="412"/>
    </row>
    <row r="5" spans="1:4" ht="13.5" customHeight="1" x14ac:dyDescent="0.2">
      <c r="B5" s="100" t="s">
        <v>385</v>
      </c>
      <c r="C5" s="100" t="s">
        <v>386</v>
      </c>
      <c r="D5" s="100" t="s">
        <v>387</v>
      </c>
    </row>
    <row r="6" spans="1:4" x14ac:dyDescent="0.2">
      <c r="B6" s="100" t="s">
        <v>388</v>
      </c>
      <c r="C6" s="100" t="s">
        <v>595</v>
      </c>
      <c r="D6" s="100" t="s">
        <v>387</v>
      </c>
    </row>
    <row r="7" spans="1:4" x14ac:dyDescent="0.2">
      <c r="B7" s="100" t="s">
        <v>389</v>
      </c>
      <c r="C7" s="100" t="s">
        <v>390</v>
      </c>
      <c r="D7" s="100" t="s">
        <v>391</v>
      </c>
    </row>
    <row r="8" spans="1:4" x14ac:dyDescent="0.2">
      <c r="B8" s="77" t="s">
        <v>1496</v>
      </c>
    </row>
    <row r="9" spans="1:4" x14ac:dyDescent="0.2">
      <c r="B9" s="77" t="s">
        <v>1497</v>
      </c>
    </row>
    <row r="10" spans="1:4" x14ac:dyDescent="0.2">
      <c r="B10" s="116" t="s">
        <v>596</v>
      </c>
    </row>
    <row r="11" spans="1:4" x14ac:dyDescent="0.2">
      <c r="B11" s="115" t="s">
        <v>597</v>
      </c>
    </row>
    <row r="12" spans="1:4" x14ac:dyDescent="0.2">
      <c r="B12" s="115" t="s">
        <v>598</v>
      </c>
    </row>
    <row r="13" spans="1:4" x14ac:dyDescent="0.2">
      <c r="B13" s="77" t="s">
        <v>1498</v>
      </c>
    </row>
  </sheetData>
  <mergeCells count="3">
    <mergeCell ref="B3:B4"/>
    <mergeCell ref="C3:C4"/>
    <mergeCell ref="D3:D4"/>
  </mergeCells>
  <phoneticPr fontId="4"/>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F39"/>
  <sheetViews>
    <sheetView view="pageBreakPreview" zoomScaleNormal="80" zoomScaleSheetLayoutView="100" workbookViewId="0"/>
  </sheetViews>
  <sheetFormatPr defaultRowHeight="13.2" x14ac:dyDescent="0.2"/>
  <cols>
    <col min="1" max="1" width="4.109375" customWidth="1"/>
    <col min="2" max="2" width="22.109375" customWidth="1"/>
    <col min="3" max="3" width="20.44140625" customWidth="1"/>
    <col min="4" max="4" width="20.21875" customWidth="1"/>
    <col min="5" max="5" width="21" customWidth="1"/>
    <col min="6" max="6" width="18.21875" customWidth="1"/>
  </cols>
  <sheetData>
    <row r="1" spans="1:5" x14ac:dyDescent="0.2">
      <c r="A1" s="118" t="s">
        <v>423</v>
      </c>
    </row>
    <row r="2" spans="1:5" x14ac:dyDescent="0.2">
      <c r="A2" s="118" t="s">
        <v>424</v>
      </c>
    </row>
    <row r="3" spans="1:5" ht="27" customHeight="1" x14ac:dyDescent="0.2">
      <c r="B3" s="107" t="s">
        <v>425</v>
      </c>
      <c r="C3" s="122" t="s">
        <v>640</v>
      </c>
      <c r="D3" s="107" t="s">
        <v>425</v>
      </c>
      <c r="E3" s="122" t="s">
        <v>640</v>
      </c>
    </row>
    <row r="4" spans="1:5" ht="13.5" customHeight="1" x14ac:dyDescent="0.2">
      <c r="B4" s="108" t="s">
        <v>426</v>
      </c>
      <c r="C4" s="100">
        <v>1</v>
      </c>
      <c r="D4" s="109" t="s">
        <v>427</v>
      </c>
      <c r="E4" s="100">
        <v>3.0000000000000001E-3</v>
      </c>
    </row>
    <row r="5" spans="1:5" ht="13.5" customHeight="1" x14ac:dyDescent="0.2">
      <c r="B5" s="114" t="s">
        <v>643</v>
      </c>
      <c r="C5" s="100">
        <v>2E-3</v>
      </c>
      <c r="D5" s="108" t="s">
        <v>429</v>
      </c>
      <c r="E5" s="100">
        <v>0.9</v>
      </c>
    </row>
    <row r="6" spans="1:5" ht="13.5" customHeight="1" x14ac:dyDescent="0.2">
      <c r="B6" s="108" t="s">
        <v>430</v>
      </c>
      <c r="C6" s="100">
        <v>0.02</v>
      </c>
      <c r="D6" s="108" t="s">
        <v>431</v>
      </c>
      <c r="E6" s="100">
        <v>3</v>
      </c>
    </row>
    <row r="7" spans="1:5" ht="13.5" customHeight="1" x14ac:dyDescent="0.2">
      <c r="B7" s="108" t="s">
        <v>432</v>
      </c>
      <c r="C7" s="100">
        <v>0.01</v>
      </c>
      <c r="D7" s="109" t="s">
        <v>433</v>
      </c>
      <c r="E7" s="100">
        <v>1</v>
      </c>
    </row>
    <row r="8" spans="1:5" ht="13.5" customHeight="1" x14ac:dyDescent="0.2">
      <c r="B8" s="108" t="s">
        <v>434</v>
      </c>
      <c r="C8" s="100">
        <v>8.9999999999999993E-3</v>
      </c>
      <c r="D8" s="108" t="s">
        <v>435</v>
      </c>
      <c r="E8" s="100">
        <v>10</v>
      </c>
    </row>
    <row r="9" spans="1:5" ht="13.5" customHeight="1" x14ac:dyDescent="0.2">
      <c r="B9" s="108" t="s">
        <v>436</v>
      </c>
      <c r="C9" s="100">
        <v>5.0000000000000001E-3</v>
      </c>
      <c r="D9" s="108" t="s">
        <v>437</v>
      </c>
      <c r="E9" s="100">
        <v>0.4</v>
      </c>
    </row>
    <row r="10" spans="1:5" ht="13.5" customHeight="1" x14ac:dyDescent="0.2">
      <c r="B10" s="108" t="s">
        <v>438</v>
      </c>
      <c r="C10" s="100">
        <v>0.05</v>
      </c>
      <c r="D10" s="108" t="s">
        <v>439</v>
      </c>
      <c r="E10" s="100">
        <v>1</v>
      </c>
    </row>
    <row r="11" spans="1:5" ht="13.5" customHeight="1" x14ac:dyDescent="0.2">
      <c r="B11" s="109" t="s">
        <v>440</v>
      </c>
      <c r="C11" s="100">
        <v>0.05</v>
      </c>
      <c r="D11" s="108" t="s">
        <v>441</v>
      </c>
      <c r="E11" s="100">
        <v>0.03</v>
      </c>
    </row>
    <row r="12" spans="1:5" ht="13.5" customHeight="1" x14ac:dyDescent="0.2">
      <c r="B12" s="109" t="s">
        <v>442</v>
      </c>
      <c r="C12" s="100">
        <v>8.9999999999999993E-3</v>
      </c>
      <c r="D12" s="108" t="s">
        <v>443</v>
      </c>
      <c r="E12" s="100">
        <v>1E-3</v>
      </c>
    </row>
    <row r="13" spans="1:5" ht="13.5" customHeight="1" x14ac:dyDescent="0.2">
      <c r="B13" s="109" t="s">
        <v>444</v>
      </c>
      <c r="C13" s="100">
        <v>0.02</v>
      </c>
      <c r="D13" s="108" t="s">
        <v>445</v>
      </c>
      <c r="E13" s="100">
        <v>8.9999999999999998E-4</v>
      </c>
    </row>
    <row r="14" spans="1:5" ht="13.5" customHeight="1" x14ac:dyDescent="0.2">
      <c r="B14" s="109" t="s">
        <v>446</v>
      </c>
      <c r="C14" s="100">
        <v>8.9999999999999993E-3</v>
      </c>
      <c r="D14" s="108" t="s">
        <v>447</v>
      </c>
      <c r="E14" s="100">
        <v>1E-3</v>
      </c>
    </row>
    <row r="15" spans="1:5" ht="13.5" customHeight="1" x14ac:dyDescent="0.2">
      <c r="B15" s="116"/>
      <c r="C15" s="127"/>
      <c r="D15" s="36"/>
      <c r="E15" s="127"/>
    </row>
    <row r="16" spans="1:5" ht="13.5" customHeight="1" x14ac:dyDescent="0.2">
      <c r="A16" s="118" t="s">
        <v>641</v>
      </c>
      <c r="B16" s="116"/>
      <c r="C16" s="127"/>
      <c r="D16" s="36"/>
      <c r="E16" s="127"/>
    </row>
    <row r="17" spans="1:6" ht="13.5" customHeight="1" x14ac:dyDescent="0.2">
      <c r="B17" s="116"/>
      <c r="C17" s="127"/>
      <c r="D17" s="36"/>
      <c r="E17" s="127"/>
    </row>
    <row r="18" spans="1:6" ht="13.5" customHeight="1" x14ac:dyDescent="0.2">
      <c r="B18" s="116"/>
      <c r="C18" s="127"/>
      <c r="D18" s="36"/>
      <c r="E18" s="127"/>
    </row>
    <row r="19" spans="1:6" ht="13.5" customHeight="1" x14ac:dyDescent="0.2">
      <c r="B19" s="116"/>
      <c r="C19" s="127"/>
      <c r="D19" s="36"/>
      <c r="E19" s="127"/>
    </row>
    <row r="20" spans="1:6" ht="13.5" customHeight="1" x14ac:dyDescent="0.2">
      <c r="B20" s="116"/>
      <c r="C20" s="127"/>
      <c r="D20" s="36"/>
      <c r="E20" s="127"/>
    </row>
    <row r="21" spans="1:6" ht="13.5" customHeight="1" x14ac:dyDescent="0.2">
      <c r="B21" s="116"/>
      <c r="C21" s="127"/>
      <c r="D21" s="36"/>
      <c r="E21" s="127"/>
    </row>
    <row r="22" spans="1:6" ht="13.5" customHeight="1" x14ac:dyDescent="0.2">
      <c r="B22" s="116"/>
      <c r="C22" s="127"/>
      <c r="D22" s="36"/>
      <c r="E22" s="127"/>
    </row>
    <row r="23" spans="1:6" ht="13.5" customHeight="1" x14ac:dyDescent="0.2">
      <c r="B23" s="116"/>
      <c r="C23" s="127"/>
      <c r="D23" s="36"/>
      <c r="E23" s="127"/>
    </row>
    <row r="24" spans="1:6" ht="13.5" customHeight="1" x14ac:dyDescent="0.2">
      <c r="B24" s="116"/>
      <c r="C24" s="127"/>
      <c r="D24" s="36"/>
      <c r="E24" s="127"/>
    </row>
    <row r="25" spans="1:6" ht="13.5" customHeight="1" x14ac:dyDescent="0.2">
      <c r="B25" s="116"/>
      <c r="C25" s="127"/>
      <c r="D25" s="36"/>
      <c r="E25" s="127"/>
    </row>
    <row r="26" spans="1:6" ht="13.5" customHeight="1" x14ac:dyDescent="0.2">
      <c r="B26" s="116"/>
      <c r="C26" s="127"/>
      <c r="D26" s="36"/>
      <c r="E26" s="127"/>
    </row>
    <row r="27" spans="1:6" ht="13.5" customHeight="1" x14ac:dyDescent="0.2">
      <c r="B27" s="116"/>
      <c r="C27" s="127"/>
      <c r="D27" s="36"/>
      <c r="E27" s="127"/>
    </row>
    <row r="28" spans="1:6" ht="13.5" customHeight="1" x14ac:dyDescent="0.2">
      <c r="B28" s="116"/>
      <c r="C28" s="127"/>
      <c r="D28" s="36"/>
      <c r="E28" s="127"/>
    </row>
    <row r="31" spans="1:6" x14ac:dyDescent="0.2">
      <c r="A31" s="118" t="s">
        <v>448</v>
      </c>
    </row>
    <row r="32" spans="1:6" ht="13.5" customHeight="1" x14ac:dyDescent="0.2">
      <c r="B32" s="123"/>
      <c r="C32" s="124" t="s">
        <v>449</v>
      </c>
      <c r="D32" s="425" t="s">
        <v>450</v>
      </c>
      <c r="E32" s="425"/>
      <c r="F32" s="425"/>
    </row>
    <row r="33" spans="2:6" ht="13.5" customHeight="1" x14ac:dyDescent="0.2">
      <c r="B33" s="125"/>
      <c r="C33" s="427" t="s">
        <v>451</v>
      </c>
      <c r="D33" s="425" t="s">
        <v>452</v>
      </c>
      <c r="E33" s="111" t="s">
        <v>453</v>
      </c>
      <c r="F33" s="425" t="s">
        <v>454</v>
      </c>
    </row>
    <row r="34" spans="2:6" ht="13.5" customHeight="1" x14ac:dyDescent="0.2">
      <c r="B34" s="126" t="s">
        <v>642</v>
      </c>
      <c r="C34" s="427"/>
      <c r="D34" s="425"/>
      <c r="E34" s="110" t="s">
        <v>455</v>
      </c>
      <c r="F34" s="425"/>
    </row>
    <row r="35" spans="2:6" ht="13.5" customHeight="1" x14ac:dyDescent="0.2">
      <c r="B35" s="426" t="s">
        <v>428</v>
      </c>
      <c r="C35" s="426"/>
      <c r="D35" s="66">
        <v>0.03</v>
      </c>
      <c r="E35" s="66">
        <v>7.0000000000000001E-3</v>
      </c>
      <c r="F35" s="66">
        <v>2E-3</v>
      </c>
    </row>
    <row r="36" spans="2:6" ht="13.5" customHeight="1" x14ac:dyDescent="0.2">
      <c r="B36" s="426" t="s">
        <v>430</v>
      </c>
      <c r="C36" s="426"/>
      <c r="D36" s="66">
        <v>0.1</v>
      </c>
      <c r="E36" s="66">
        <v>0.02</v>
      </c>
      <c r="F36" s="66">
        <v>5.0000000000000001E-3</v>
      </c>
    </row>
    <row r="37" spans="2:6" ht="13.5" customHeight="1" x14ac:dyDescent="0.2">
      <c r="B37" s="426" t="s">
        <v>432</v>
      </c>
      <c r="C37" s="426"/>
      <c r="D37" s="66">
        <v>0.3</v>
      </c>
      <c r="E37" s="66">
        <v>7.0000000000000007E-2</v>
      </c>
      <c r="F37" s="66">
        <v>0.01</v>
      </c>
    </row>
    <row r="38" spans="2:6" ht="13.5" customHeight="1" x14ac:dyDescent="0.2">
      <c r="B38" s="426" t="s">
        <v>434</v>
      </c>
      <c r="C38" s="426"/>
      <c r="D38" s="66">
        <v>0.6</v>
      </c>
      <c r="E38" s="66">
        <v>0.1</v>
      </c>
      <c r="F38" s="66">
        <v>0.03</v>
      </c>
    </row>
    <row r="39" spans="2:6" x14ac:dyDescent="0.2">
      <c r="B39" s="77" t="s">
        <v>655</v>
      </c>
    </row>
  </sheetData>
  <mergeCells count="8">
    <mergeCell ref="D32:F32"/>
    <mergeCell ref="B38:C38"/>
    <mergeCell ref="C33:C34"/>
    <mergeCell ref="D33:D34"/>
    <mergeCell ref="F33:F34"/>
    <mergeCell ref="B35:C35"/>
    <mergeCell ref="B36:C36"/>
    <mergeCell ref="B37:C37"/>
  </mergeCells>
  <phoneticPr fontId="4"/>
  <pageMargins left="0.7" right="0.7" top="0.75" bottom="0.75" header="0.3" footer="0.3"/>
  <pageSetup paperSize="9" scale="8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D07D-30E3-4489-82D6-7C8C862B6D52}">
  <dimension ref="A1:I13"/>
  <sheetViews>
    <sheetView view="pageBreakPreview" zoomScaleNormal="100" zoomScaleSheetLayoutView="100" workbookViewId="0"/>
  </sheetViews>
  <sheetFormatPr defaultColWidth="9" defaultRowHeight="13.2" x14ac:dyDescent="0.2"/>
  <cols>
    <col min="1" max="1" width="3.6640625" customWidth="1"/>
    <col min="2" max="2" width="8.33203125" customWidth="1"/>
    <col min="3" max="3" width="14.21875" customWidth="1"/>
    <col min="4" max="4" width="7" customWidth="1"/>
    <col min="5" max="5" width="7.33203125" customWidth="1"/>
    <col min="6" max="6" width="6.33203125" customWidth="1"/>
    <col min="7" max="7" width="8.77734375" customWidth="1"/>
    <col min="8" max="8" width="14" customWidth="1"/>
    <col min="9" max="9" width="16.33203125" customWidth="1"/>
  </cols>
  <sheetData>
    <row r="1" spans="1:9" x14ac:dyDescent="0.2">
      <c r="A1" t="s">
        <v>470</v>
      </c>
    </row>
    <row r="2" spans="1:9" x14ac:dyDescent="0.2">
      <c r="B2" s="429" t="s">
        <v>486</v>
      </c>
      <c r="C2" s="430" t="s">
        <v>485</v>
      </c>
      <c r="D2" s="429" t="s">
        <v>471</v>
      </c>
      <c r="E2" s="429"/>
      <c r="F2" s="429"/>
      <c r="G2" s="429"/>
      <c r="H2" s="429" t="s">
        <v>484</v>
      </c>
      <c r="I2" s="429" t="s">
        <v>472</v>
      </c>
    </row>
    <row r="3" spans="1:9" x14ac:dyDescent="0.2">
      <c r="B3" s="429"/>
      <c r="C3" s="431"/>
      <c r="D3" s="243" t="s">
        <v>473</v>
      </c>
      <c r="E3" s="243" t="s">
        <v>474</v>
      </c>
      <c r="F3" s="243" t="s">
        <v>475</v>
      </c>
      <c r="G3" s="243" t="s">
        <v>476</v>
      </c>
      <c r="H3" s="429"/>
      <c r="I3" s="429"/>
    </row>
    <row r="4" spans="1:9" x14ac:dyDescent="0.2">
      <c r="B4" s="244" t="s">
        <v>477</v>
      </c>
      <c r="C4" s="244">
        <v>88</v>
      </c>
      <c r="D4" s="244">
        <v>27</v>
      </c>
      <c r="E4" s="244">
        <v>17</v>
      </c>
      <c r="F4" s="244">
        <v>38</v>
      </c>
      <c r="G4" s="244">
        <v>6</v>
      </c>
      <c r="H4" s="244">
        <v>119</v>
      </c>
      <c r="I4" s="245">
        <v>0.73949579831932777</v>
      </c>
    </row>
    <row r="5" spans="1:9" x14ac:dyDescent="0.2">
      <c r="B5" s="244" t="s">
        <v>478</v>
      </c>
      <c r="C5" s="244">
        <v>65</v>
      </c>
      <c r="D5" s="244">
        <v>19</v>
      </c>
      <c r="E5" s="244">
        <v>15</v>
      </c>
      <c r="F5" s="244">
        <v>29</v>
      </c>
      <c r="G5" s="244">
        <v>2</v>
      </c>
      <c r="H5" s="244">
        <v>113</v>
      </c>
      <c r="I5" s="245">
        <v>0.5752212389380531</v>
      </c>
    </row>
    <row r="6" spans="1:9" x14ac:dyDescent="0.2">
      <c r="B6" s="244" t="s">
        <v>479</v>
      </c>
      <c r="C6" s="244">
        <v>73</v>
      </c>
      <c r="D6" s="244">
        <v>13</v>
      </c>
      <c r="E6" s="244">
        <v>13</v>
      </c>
      <c r="F6" s="244">
        <v>46</v>
      </c>
      <c r="G6" s="244">
        <v>1</v>
      </c>
      <c r="H6" s="244">
        <v>99</v>
      </c>
      <c r="I6" s="245">
        <v>0.73737373737373735</v>
      </c>
    </row>
    <row r="7" spans="1:9" x14ac:dyDescent="0.2">
      <c r="B7" s="244" t="s">
        <v>480</v>
      </c>
      <c r="C7" s="244">
        <v>61</v>
      </c>
      <c r="D7" s="244">
        <v>11</v>
      </c>
      <c r="E7" s="244">
        <v>18</v>
      </c>
      <c r="F7" s="244">
        <v>32</v>
      </c>
      <c r="G7" s="244">
        <v>0</v>
      </c>
      <c r="H7" s="244">
        <v>103</v>
      </c>
      <c r="I7" s="245">
        <v>0.59223300970873782</v>
      </c>
    </row>
    <row r="8" spans="1:9" x14ac:dyDescent="0.2">
      <c r="B8" s="244" t="s">
        <v>481</v>
      </c>
      <c r="C8" s="244">
        <v>67</v>
      </c>
      <c r="D8" s="244">
        <v>26</v>
      </c>
      <c r="E8" s="244">
        <v>10</v>
      </c>
      <c r="F8" s="244">
        <v>31</v>
      </c>
      <c r="G8" s="244">
        <v>0</v>
      </c>
      <c r="H8" s="244">
        <v>117</v>
      </c>
      <c r="I8" s="245">
        <v>0.57264957264957261</v>
      </c>
    </row>
    <row r="9" spans="1:9" x14ac:dyDescent="0.2">
      <c r="B9" s="244" t="s">
        <v>482</v>
      </c>
      <c r="C9" s="244">
        <v>61</v>
      </c>
      <c r="D9" s="244">
        <v>15</v>
      </c>
      <c r="E9" s="244">
        <v>11</v>
      </c>
      <c r="F9" s="244">
        <v>34</v>
      </c>
      <c r="G9" s="244">
        <v>1</v>
      </c>
      <c r="H9" s="244">
        <v>94</v>
      </c>
      <c r="I9" s="245">
        <v>0.64893617021276595</v>
      </c>
    </row>
    <row r="10" spans="1:9" x14ac:dyDescent="0.2">
      <c r="B10" s="244" t="s">
        <v>483</v>
      </c>
      <c r="C10" s="244">
        <v>68</v>
      </c>
      <c r="D10" s="244">
        <v>6</v>
      </c>
      <c r="E10" s="244">
        <v>14</v>
      </c>
      <c r="F10" s="244">
        <v>47</v>
      </c>
      <c r="G10" s="244">
        <v>1</v>
      </c>
      <c r="H10" s="244">
        <v>87</v>
      </c>
      <c r="I10" s="245">
        <v>0.7816091954022989</v>
      </c>
    </row>
    <row r="11" spans="1:9" x14ac:dyDescent="0.2">
      <c r="B11" s="244" t="s">
        <v>688</v>
      </c>
      <c r="C11" s="244">
        <v>71</v>
      </c>
      <c r="D11" s="244">
        <v>20</v>
      </c>
      <c r="E11" s="244">
        <v>11</v>
      </c>
      <c r="F11" s="244">
        <v>39</v>
      </c>
      <c r="G11" s="244">
        <v>1</v>
      </c>
      <c r="H11" s="244">
        <v>108</v>
      </c>
      <c r="I11" s="245">
        <v>0.65740740740740744</v>
      </c>
    </row>
    <row r="12" spans="1:9" x14ac:dyDescent="0.2">
      <c r="B12" s="244" t="s">
        <v>690</v>
      </c>
      <c r="C12" s="244">
        <v>71</v>
      </c>
      <c r="D12" s="244">
        <v>23</v>
      </c>
      <c r="E12" s="244">
        <v>17</v>
      </c>
      <c r="F12" s="244">
        <v>30</v>
      </c>
      <c r="G12" s="244">
        <v>1</v>
      </c>
      <c r="H12" s="244">
        <v>106</v>
      </c>
      <c r="I12" s="245">
        <v>0.66981132075471694</v>
      </c>
    </row>
    <row r="13" spans="1:9" ht="26.4" customHeight="1" x14ac:dyDescent="0.2">
      <c r="B13" s="428" t="s">
        <v>689</v>
      </c>
      <c r="C13" s="428"/>
      <c r="D13" s="428"/>
      <c r="E13" s="428"/>
      <c r="F13" s="428"/>
      <c r="G13" s="428"/>
      <c r="H13" s="428"/>
      <c r="I13" s="428"/>
    </row>
  </sheetData>
  <mergeCells count="6">
    <mergeCell ref="B13:I13"/>
    <mergeCell ref="B2:B3"/>
    <mergeCell ref="C2:C3"/>
    <mergeCell ref="D2:G2"/>
    <mergeCell ref="H2:H3"/>
    <mergeCell ref="I2:I3"/>
  </mergeCells>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E11"/>
  <sheetViews>
    <sheetView view="pageBreakPreview" zoomScaleNormal="100" zoomScaleSheetLayoutView="100" workbookViewId="0"/>
  </sheetViews>
  <sheetFormatPr defaultRowHeight="13.2" x14ac:dyDescent="0.2"/>
  <cols>
    <col min="1" max="1" width="3.44140625" customWidth="1"/>
    <col min="2" max="2" width="15.109375" customWidth="1"/>
    <col min="3" max="3" width="42.6640625" customWidth="1"/>
    <col min="4" max="4" width="12.44140625" customWidth="1"/>
    <col min="5" max="5" width="13.6640625" customWidth="1"/>
  </cols>
  <sheetData>
    <row r="1" spans="1:5" x14ac:dyDescent="0.2">
      <c r="A1" s="118" t="s">
        <v>456</v>
      </c>
    </row>
    <row r="2" spans="1:5" x14ac:dyDescent="0.2">
      <c r="B2" s="425" t="s">
        <v>393</v>
      </c>
      <c r="C2" s="425"/>
      <c r="D2" s="425" t="s">
        <v>457</v>
      </c>
      <c r="E2" s="425" t="s">
        <v>458</v>
      </c>
    </row>
    <row r="3" spans="1:5" x14ac:dyDescent="0.2">
      <c r="B3" s="107" t="s">
        <v>384</v>
      </c>
      <c r="C3" s="107" t="s">
        <v>459</v>
      </c>
      <c r="D3" s="425"/>
      <c r="E3" s="425"/>
    </row>
    <row r="4" spans="1:5" ht="54" customHeight="1" x14ac:dyDescent="0.2">
      <c r="B4" s="114" t="s">
        <v>460</v>
      </c>
      <c r="C4" s="101" t="s">
        <v>700</v>
      </c>
      <c r="D4" s="66" t="s">
        <v>461</v>
      </c>
      <c r="E4" s="66" t="s">
        <v>462</v>
      </c>
    </row>
    <row r="5" spans="1:5" ht="26.1" customHeight="1" x14ac:dyDescent="0.2">
      <c r="B5" s="114" t="s">
        <v>644</v>
      </c>
      <c r="C5" s="101" t="s">
        <v>469</v>
      </c>
      <c r="D5" s="66" t="s">
        <v>463</v>
      </c>
      <c r="E5" s="66" t="s">
        <v>464</v>
      </c>
    </row>
    <row r="6" spans="1:5" x14ac:dyDescent="0.2">
      <c r="B6" s="114" t="s">
        <v>465</v>
      </c>
      <c r="C6" s="101" t="s">
        <v>466</v>
      </c>
      <c r="D6" s="66" t="s">
        <v>467</v>
      </c>
      <c r="E6" s="66" t="s">
        <v>468</v>
      </c>
    </row>
    <row r="11" spans="1:5" x14ac:dyDescent="0.2">
      <c r="B11" s="129"/>
    </row>
  </sheetData>
  <mergeCells count="3">
    <mergeCell ref="B2:C2"/>
    <mergeCell ref="D2:D3"/>
    <mergeCell ref="E2:E3"/>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C15"/>
  <sheetViews>
    <sheetView view="pageBreakPreview" zoomScaleNormal="100" zoomScaleSheetLayoutView="100" workbookViewId="0"/>
  </sheetViews>
  <sheetFormatPr defaultRowHeight="13.2" x14ac:dyDescent="0.2"/>
  <cols>
    <col min="1" max="1" width="4.77734375" customWidth="1"/>
    <col min="2" max="2" width="14.109375" customWidth="1"/>
    <col min="3" max="3" width="37.6640625" customWidth="1"/>
  </cols>
  <sheetData>
    <row r="1" spans="1:3" x14ac:dyDescent="0.2">
      <c r="A1" s="118" t="s">
        <v>487</v>
      </c>
    </row>
    <row r="2" spans="1:3" x14ac:dyDescent="0.2">
      <c r="A2" s="118" t="s">
        <v>488</v>
      </c>
    </row>
    <row r="8" spans="1:3" ht="15.6" x14ac:dyDescent="0.2">
      <c r="B8" s="107" t="s">
        <v>489</v>
      </c>
      <c r="C8" s="107" t="s">
        <v>645</v>
      </c>
    </row>
    <row r="9" spans="1:3" ht="18" customHeight="1" x14ac:dyDescent="0.2">
      <c r="B9" s="66" t="s">
        <v>490</v>
      </c>
      <c r="C9" s="66" t="s">
        <v>491</v>
      </c>
    </row>
    <row r="10" spans="1:3" ht="18" customHeight="1" x14ac:dyDescent="0.2">
      <c r="B10" s="66" t="s">
        <v>492</v>
      </c>
      <c r="C10" s="66" t="s">
        <v>493</v>
      </c>
    </row>
    <row r="11" spans="1:3" ht="47.25" customHeight="1" x14ac:dyDescent="0.2">
      <c r="B11" s="432" t="s">
        <v>646</v>
      </c>
      <c r="C11" s="432"/>
    </row>
    <row r="12" spans="1:3" ht="13.5" customHeight="1" x14ac:dyDescent="0.2">
      <c r="B12" s="128"/>
      <c r="C12" s="128"/>
    </row>
    <row r="13" spans="1:3" ht="18" customHeight="1" x14ac:dyDescent="0.2">
      <c r="B13" s="107" t="s">
        <v>489</v>
      </c>
      <c r="C13" s="107" t="s">
        <v>494</v>
      </c>
    </row>
    <row r="14" spans="1:3" ht="18" customHeight="1" x14ac:dyDescent="0.2">
      <c r="B14" s="66" t="s">
        <v>490</v>
      </c>
      <c r="C14" s="66" t="s">
        <v>495</v>
      </c>
    </row>
    <row r="15" spans="1:3" ht="18" customHeight="1" x14ac:dyDescent="0.2">
      <c r="B15" s="66" t="s">
        <v>492</v>
      </c>
      <c r="C15" s="66" t="s">
        <v>496</v>
      </c>
    </row>
  </sheetData>
  <mergeCells count="1">
    <mergeCell ref="B11:C11"/>
  </mergeCells>
  <phoneticPr fontId="4"/>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pageSetUpPr fitToPage="1"/>
  </sheetPr>
  <dimension ref="A1:D12"/>
  <sheetViews>
    <sheetView view="pageBreakPreview" zoomScaleNormal="100" zoomScaleSheetLayoutView="100" workbookViewId="0"/>
  </sheetViews>
  <sheetFormatPr defaultRowHeight="13.2" x14ac:dyDescent="0.2"/>
  <cols>
    <col min="1" max="1" width="2.88671875" customWidth="1"/>
    <col min="2" max="2" width="22.88671875" customWidth="1"/>
    <col min="3" max="3" width="25.33203125" customWidth="1"/>
    <col min="4" max="4" width="50" customWidth="1"/>
    <col min="5" max="5" width="9" customWidth="1"/>
  </cols>
  <sheetData>
    <row r="1" spans="1:4" x14ac:dyDescent="0.2">
      <c r="A1" s="118" t="s">
        <v>497</v>
      </c>
    </row>
    <row r="9" spans="1:4" x14ac:dyDescent="0.2">
      <c r="B9" s="107" t="s">
        <v>498</v>
      </c>
      <c r="C9" s="107" t="s">
        <v>499</v>
      </c>
      <c r="D9" s="107" t="s">
        <v>500</v>
      </c>
    </row>
    <row r="10" spans="1:4" ht="76.5" customHeight="1" x14ac:dyDescent="0.2">
      <c r="B10" s="112" t="s">
        <v>501</v>
      </c>
      <c r="C10" s="101" t="s">
        <v>647</v>
      </c>
      <c r="D10" s="433" t="s">
        <v>701</v>
      </c>
    </row>
    <row r="11" spans="1:4" ht="76.5" customHeight="1" x14ac:dyDescent="0.2">
      <c r="B11" s="101" t="s">
        <v>649</v>
      </c>
      <c r="C11" s="112" t="s">
        <v>502</v>
      </c>
      <c r="D11" s="433"/>
    </row>
    <row r="12" spans="1:4" ht="76.5" customHeight="1" x14ac:dyDescent="0.2">
      <c r="B12" s="112" t="s">
        <v>503</v>
      </c>
      <c r="C12" s="101" t="s">
        <v>648</v>
      </c>
      <c r="D12" s="433"/>
    </row>
  </sheetData>
  <mergeCells count="1">
    <mergeCell ref="D10:D12"/>
  </mergeCells>
  <phoneticPr fontId="4"/>
  <pageMargins left="0.7" right="0.7" top="0.75" bottom="0.75" header="0.3" footer="0.3"/>
  <pageSetup paperSize="9" scale="8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F95F-E9A2-4365-A307-E8EF0547AA3C}">
  <dimension ref="A1:P124"/>
  <sheetViews>
    <sheetView showGridLines="0" view="pageBreakPreview" zoomScaleNormal="100" zoomScaleSheetLayoutView="100" workbookViewId="0">
      <pane ySplit="4" topLeftCell="A5" activePane="bottomLeft" state="frozen"/>
      <selection activeCell="F19" sqref="F19"/>
      <selection pane="bottomLeft" activeCell="N64" sqref="N64"/>
    </sheetView>
  </sheetViews>
  <sheetFormatPr defaultColWidth="9" defaultRowHeight="12" x14ac:dyDescent="0.2"/>
  <cols>
    <col min="1" max="1" width="6.77734375" style="1" customWidth="1"/>
    <col min="2" max="2" width="9" style="1" hidden="1" customWidth="1"/>
    <col min="3" max="3" width="3.6640625" style="1" customWidth="1"/>
    <col min="4" max="4" width="8" style="1" bestFit="1" customWidth="1"/>
    <col min="5" max="5" width="13.44140625" style="1" bestFit="1" customWidth="1"/>
    <col min="6" max="6" width="8.21875" style="1" customWidth="1"/>
    <col min="7" max="7" width="9.44140625" style="1" customWidth="1"/>
    <col min="8" max="8" width="6.77734375" style="1" customWidth="1"/>
    <col min="9" max="9" width="6.109375" style="1" customWidth="1"/>
    <col min="10" max="10" width="8.88671875" style="1" customWidth="1"/>
    <col min="11" max="11" width="9.33203125" style="1" customWidth="1"/>
    <col min="12" max="13" width="7.21875" style="1" customWidth="1"/>
    <col min="14" max="14" width="7.6640625" style="1" customWidth="1"/>
    <col min="15" max="16" width="6.33203125" style="1" customWidth="1"/>
    <col min="17" max="16384" width="9" style="1"/>
  </cols>
  <sheetData>
    <row r="1" spans="1:16" ht="21.75" customHeight="1" x14ac:dyDescent="0.15">
      <c r="A1" s="482" t="s">
        <v>1191</v>
      </c>
      <c r="B1" s="482"/>
      <c r="C1" s="482"/>
      <c r="D1" s="482"/>
      <c r="E1" s="482"/>
      <c r="F1" s="482"/>
      <c r="G1" s="482"/>
      <c r="H1" s="482"/>
      <c r="I1" s="482"/>
      <c r="J1" s="482"/>
      <c r="K1" s="482"/>
      <c r="L1" s="2"/>
      <c r="M1" s="2"/>
      <c r="N1" s="2"/>
      <c r="O1" s="5"/>
    </row>
    <row r="2" spans="1:16" ht="21.75" customHeight="1" x14ac:dyDescent="0.2">
      <c r="A2" s="62" t="s">
        <v>157</v>
      </c>
      <c r="E2" s="3"/>
      <c r="O2" s="6"/>
    </row>
    <row r="3" spans="1:16" ht="22.5" customHeight="1" x14ac:dyDescent="0.2">
      <c r="A3" s="483" t="s">
        <v>69</v>
      </c>
      <c r="B3" s="485" t="s">
        <v>2</v>
      </c>
      <c r="C3" s="487" t="s">
        <v>115</v>
      </c>
      <c r="D3" s="487" t="s">
        <v>3</v>
      </c>
      <c r="E3" s="487" t="s">
        <v>0</v>
      </c>
      <c r="F3" s="487" t="s">
        <v>137</v>
      </c>
      <c r="G3" s="458" t="s">
        <v>144</v>
      </c>
      <c r="H3" s="459"/>
      <c r="I3" s="459"/>
      <c r="J3" s="459"/>
      <c r="K3" s="489"/>
      <c r="L3" s="477" t="s">
        <v>125</v>
      </c>
      <c r="M3" s="478"/>
      <c r="N3" s="63" t="s">
        <v>120</v>
      </c>
      <c r="O3" s="463" t="s">
        <v>138</v>
      </c>
      <c r="P3" s="480" t="s">
        <v>123</v>
      </c>
    </row>
    <row r="4" spans="1:16" ht="30" customHeight="1" thickBot="1" x14ac:dyDescent="0.25">
      <c r="A4" s="484"/>
      <c r="B4" s="486"/>
      <c r="C4" s="488"/>
      <c r="D4" s="488"/>
      <c r="E4" s="488"/>
      <c r="F4" s="488"/>
      <c r="G4" s="247" t="s">
        <v>1192</v>
      </c>
      <c r="H4" s="213" t="s">
        <v>1499</v>
      </c>
      <c r="I4" s="213" t="s">
        <v>122</v>
      </c>
      <c r="J4" s="247" t="s">
        <v>590</v>
      </c>
      <c r="K4" s="131" t="s">
        <v>154</v>
      </c>
      <c r="L4" s="64" t="s">
        <v>56</v>
      </c>
      <c r="M4" s="64" t="s">
        <v>124</v>
      </c>
      <c r="N4" s="613" t="s">
        <v>1193</v>
      </c>
      <c r="O4" s="479"/>
      <c r="P4" s="481"/>
    </row>
    <row r="5" spans="1:16" ht="15.75" customHeight="1" thickTop="1" x14ac:dyDescent="0.2">
      <c r="A5" s="467" t="s">
        <v>70</v>
      </c>
      <c r="B5" s="7">
        <v>1</v>
      </c>
      <c r="C5" s="47">
        <v>14</v>
      </c>
      <c r="D5" s="9" t="s">
        <v>7</v>
      </c>
      <c r="E5" s="9" t="s">
        <v>16</v>
      </c>
      <c r="F5" s="10" t="s">
        <v>4</v>
      </c>
      <c r="G5" s="273">
        <v>60.1</v>
      </c>
      <c r="H5" s="259" t="str">
        <f>IF(G5&gt;=57.5,"×","○")</f>
        <v>×</v>
      </c>
      <c r="I5" s="222">
        <v>63.7</v>
      </c>
      <c r="J5" s="253">
        <v>60.1</v>
      </c>
      <c r="K5" s="253">
        <f>ROUND(G5,0)-ROUND(J5,0)</f>
        <v>0</v>
      </c>
      <c r="L5" s="222">
        <v>73.712526139999994</v>
      </c>
      <c r="M5" s="222">
        <v>87.4</v>
      </c>
      <c r="N5" s="254">
        <v>129</v>
      </c>
      <c r="O5" s="40" t="s">
        <v>116</v>
      </c>
      <c r="P5" s="41" t="s">
        <v>66</v>
      </c>
    </row>
    <row r="6" spans="1:16" ht="15.75" customHeight="1" x14ac:dyDescent="0.2">
      <c r="A6" s="453"/>
      <c r="B6" s="13">
        <v>2</v>
      </c>
      <c r="C6" s="48">
        <v>15</v>
      </c>
      <c r="D6" s="9" t="s">
        <v>7</v>
      </c>
      <c r="E6" s="9" t="s">
        <v>64</v>
      </c>
      <c r="F6" s="10" t="s">
        <v>4</v>
      </c>
      <c r="G6" s="268">
        <v>60.8</v>
      </c>
      <c r="H6" s="215" t="str">
        <f t="shared" ref="H6:H7" si="0">IF(G6&gt;=57.5,"×","○")</f>
        <v>×</v>
      </c>
      <c r="I6" s="222">
        <v>64.3</v>
      </c>
      <c r="J6" s="254">
        <v>60.9</v>
      </c>
      <c r="K6" s="254">
        <f t="shared" ref="K6:K40" si="1">ROUND(G6,0)-ROUND(J6,0)</f>
        <v>0</v>
      </c>
      <c r="L6" s="222">
        <v>74.589961470000006</v>
      </c>
      <c r="M6" s="222">
        <v>89.5</v>
      </c>
      <c r="N6" s="254">
        <v>129</v>
      </c>
      <c r="O6" s="42" t="s">
        <v>116</v>
      </c>
      <c r="P6" s="41" t="s">
        <v>7</v>
      </c>
    </row>
    <row r="7" spans="1:16" ht="15.75" customHeight="1" x14ac:dyDescent="0.2">
      <c r="A7" s="453"/>
      <c r="B7" s="13">
        <v>3</v>
      </c>
      <c r="C7" s="48">
        <v>16</v>
      </c>
      <c r="D7" s="14" t="s">
        <v>7</v>
      </c>
      <c r="E7" s="9" t="s">
        <v>20</v>
      </c>
      <c r="F7" s="10" t="s">
        <v>4</v>
      </c>
      <c r="G7" s="268">
        <v>60.7</v>
      </c>
      <c r="H7" s="259" t="str">
        <f t="shared" si="0"/>
        <v>×</v>
      </c>
      <c r="I7" s="222">
        <v>64.7</v>
      </c>
      <c r="J7" s="254">
        <v>60.5</v>
      </c>
      <c r="K7" s="254">
        <f t="shared" si="1"/>
        <v>0</v>
      </c>
      <c r="L7" s="222">
        <v>75.224119599999995</v>
      </c>
      <c r="M7" s="222">
        <v>91</v>
      </c>
      <c r="N7" s="254">
        <v>129</v>
      </c>
      <c r="O7" s="42" t="s">
        <v>116</v>
      </c>
      <c r="P7" s="41" t="s">
        <v>7</v>
      </c>
    </row>
    <row r="8" spans="1:16" ht="15.75" customHeight="1" x14ac:dyDescent="0.2">
      <c r="A8" s="453"/>
      <c r="B8" s="13">
        <v>4</v>
      </c>
      <c r="C8" s="48">
        <v>17</v>
      </c>
      <c r="D8" s="9" t="s">
        <v>7</v>
      </c>
      <c r="E8" s="9" t="s">
        <v>21</v>
      </c>
      <c r="F8" s="10" t="s">
        <v>4</v>
      </c>
      <c r="G8" s="268">
        <v>62.6</v>
      </c>
      <c r="H8" s="259" t="str">
        <f>IF(G8&gt;=57.5,"×","○")</f>
        <v>×</v>
      </c>
      <c r="I8" s="222">
        <v>66.2</v>
      </c>
      <c r="J8" s="254">
        <v>62.9</v>
      </c>
      <c r="K8" s="254">
        <f t="shared" si="1"/>
        <v>0</v>
      </c>
      <c r="L8" s="222">
        <v>77.215930970000002</v>
      </c>
      <c r="M8" s="222">
        <v>94.5</v>
      </c>
      <c r="N8" s="254">
        <v>121</v>
      </c>
      <c r="O8" s="42" t="s">
        <v>117</v>
      </c>
      <c r="P8" s="53" t="s">
        <v>6</v>
      </c>
    </row>
    <row r="9" spans="1:16" ht="15.75" customHeight="1" x14ac:dyDescent="0.2">
      <c r="A9" s="476"/>
      <c r="B9" s="15">
        <v>5</v>
      </c>
      <c r="C9" s="49">
        <v>18</v>
      </c>
      <c r="D9" s="16" t="s">
        <v>7</v>
      </c>
      <c r="E9" s="16" t="s">
        <v>158</v>
      </c>
      <c r="F9" s="17" t="s">
        <v>132</v>
      </c>
      <c r="G9" s="232">
        <v>69.8</v>
      </c>
      <c r="H9" s="230" t="s">
        <v>189</v>
      </c>
      <c r="I9" s="257">
        <v>73.7</v>
      </c>
      <c r="J9" s="258">
        <v>70.2</v>
      </c>
      <c r="K9" s="258">
        <f t="shared" si="1"/>
        <v>0</v>
      </c>
      <c r="L9" s="257">
        <v>86.959327849999994</v>
      </c>
      <c r="M9" s="257">
        <v>104.6</v>
      </c>
      <c r="N9" s="258">
        <v>153</v>
      </c>
      <c r="O9" s="17" t="s">
        <v>134</v>
      </c>
      <c r="P9" s="43" t="s">
        <v>66</v>
      </c>
    </row>
    <row r="10" spans="1:16" ht="15.75" customHeight="1" x14ac:dyDescent="0.2">
      <c r="A10" s="449" t="s">
        <v>71</v>
      </c>
      <c r="B10" s="19">
        <v>6</v>
      </c>
      <c r="C10" s="50">
        <v>19</v>
      </c>
      <c r="D10" s="9" t="s">
        <v>7</v>
      </c>
      <c r="E10" s="9" t="s">
        <v>63</v>
      </c>
      <c r="F10" s="10" t="s">
        <v>4</v>
      </c>
      <c r="G10" s="273">
        <v>57.5</v>
      </c>
      <c r="H10" s="259" t="str">
        <f>IF(G10&gt;=57.5,"×","○")</f>
        <v>×</v>
      </c>
      <c r="I10" s="222">
        <v>62.1</v>
      </c>
      <c r="J10" s="253">
        <v>55.7</v>
      </c>
      <c r="K10" s="253">
        <f t="shared" si="1"/>
        <v>2</v>
      </c>
      <c r="L10" s="222">
        <v>71.913903629999993</v>
      </c>
      <c r="M10" s="222">
        <v>85.8</v>
      </c>
      <c r="N10" s="254">
        <v>196</v>
      </c>
      <c r="O10" s="40" t="s">
        <v>116</v>
      </c>
      <c r="P10" s="41" t="s">
        <v>66</v>
      </c>
    </row>
    <row r="11" spans="1:16" ht="15.75" customHeight="1" x14ac:dyDescent="0.2">
      <c r="A11" s="453"/>
      <c r="B11" s="13">
        <v>7</v>
      </c>
      <c r="C11" s="48">
        <v>20</v>
      </c>
      <c r="D11" s="14" t="s">
        <v>7</v>
      </c>
      <c r="E11" s="9" t="s">
        <v>72</v>
      </c>
      <c r="F11" s="10" t="s">
        <v>4</v>
      </c>
      <c r="G11" s="268">
        <v>56.1</v>
      </c>
      <c r="H11" s="259" t="str">
        <f t="shared" ref="H11:H39" si="2">IF(G11&gt;=57.5,"×","○")</f>
        <v>○</v>
      </c>
      <c r="I11" s="222">
        <v>60</v>
      </c>
      <c r="J11" s="254">
        <v>55.1</v>
      </c>
      <c r="K11" s="254">
        <f t="shared" si="1"/>
        <v>1</v>
      </c>
      <c r="L11" s="222">
        <v>68.841569750000005</v>
      </c>
      <c r="M11" s="222">
        <v>88</v>
      </c>
      <c r="N11" s="254">
        <v>207</v>
      </c>
      <c r="O11" s="42" t="s">
        <v>116</v>
      </c>
      <c r="P11" s="41" t="s">
        <v>6</v>
      </c>
    </row>
    <row r="12" spans="1:16" ht="15.75" customHeight="1" x14ac:dyDescent="0.2">
      <c r="A12" s="453"/>
      <c r="B12" s="13">
        <v>8</v>
      </c>
      <c r="C12" s="48">
        <v>21</v>
      </c>
      <c r="D12" s="9" t="s">
        <v>7</v>
      </c>
      <c r="E12" s="9" t="s">
        <v>73</v>
      </c>
      <c r="F12" s="10" t="s">
        <v>4</v>
      </c>
      <c r="G12" s="268">
        <v>60</v>
      </c>
      <c r="H12" s="215" t="str">
        <f t="shared" si="2"/>
        <v>×</v>
      </c>
      <c r="I12" s="222">
        <v>65.099999999999994</v>
      </c>
      <c r="J12" s="254">
        <v>58.4</v>
      </c>
      <c r="K12" s="254">
        <f t="shared" si="1"/>
        <v>2</v>
      </c>
      <c r="L12" s="222">
        <v>75.473103350000002</v>
      </c>
      <c r="M12" s="222">
        <v>92</v>
      </c>
      <c r="N12" s="254">
        <v>220</v>
      </c>
      <c r="O12" s="42" t="s">
        <v>116</v>
      </c>
      <c r="P12" s="41" t="s">
        <v>6</v>
      </c>
    </row>
    <row r="13" spans="1:16" ht="15.75" customHeight="1" x14ac:dyDescent="0.2">
      <c r="A13" s="453"/>
      <c r="B13" s="13">
        <v>9</v>
      </c>
      <c r="C13" s="48">
        <v>22</v>
      </c>
      <c r="D13" s="14" t="s">
        <v>7</v>
      </c>
      <c r="E13" s="14" t="s">
        <v>74</v>
      </c>
      <c r="F13" s="11" t="s">
        <v>4</v>
      </c>
      <c r="G13" s="268">
        <v>63.2</v>
      </c>
      <c r="H13" s="259" t="str">
        <f t="shared" si="2"/>
        <v>×</v>
      </c>
      <c r="I13" s="260">
        <v>69.2</v>
      </c>
      <c r="J13" s="253">
        <v>61.2</v>
      </c>
      <c r="K13" s="253">
        <f t="shared" si="1"/>
        <v>2</v>
      </c>
      <c r="L13" s="260">
        <v>79.125953980000006</v>
      </c>
      <c r="M13" s="260">
        <v>97</v>
      </c>
      <c r="N13" s="253">
        <v>224</v>
      </c>
      <c r="O13" s="40" t="s">
        <v>116</v>
      </c>
      <c r="P13" s="44" t="s">
        <v>6</v>
      </c>
    </row>
    <row r="14" spans="1:16" ht="15.75" customHeight="1" x14ac:dyDescent="0.2">
      <c r="A14" s="476"/>
      <c r="B14" s="20">
        <v>10</v>
      </c>
      <c r="C14" s="49">
        <v>23</v>
      </c>
      <c r="D14" s="16" t="s">
        <v>7</v>
      </c>
      <c r="E14" s="16" t="s">
        <v>159</v>
      </c>
      <c r="F14" s="18" t="s">
        <v>4</v>
      </c>
      <c r="G14" s="232">
        <v>67.2</v>
      </c>
      <c r="H14" s="230" t="str">
        <f t="shared" si="2"/>
        <v>×</v>
      </c>
      <c r="I14" s="257">
        <v>73.099999999999994</v>
      </c>
      <c r="J14" s="258">
        <v>65.3</v>
      </c>
      <c r="K14" s="258">
        <f t="shared" si="1"/>
        <v>2</v>
      </c>
      <c r="L14" s="257">
        <v>85.252313139999998</v>
      </c>
      <c r="M14" s="257">
        <v>103</v>
      </c>
      <c r="N14" s="258">
        <v>217</v>
      </c>
      <c r="O14" s="17" t="s">
        <v>160</v>
      </c>
      <c r="P14" s="43" t="s">
        <v>66</v>
      </c>
    </row>
    <row r="15" spans="1:16" ht="15.75" customHeight="1" x14ac:dyDescent="0.2">
      <c r="A15" s="449" t="s">
        <v>75</v>
      </c>
      <c r="B15" s="21">
        <v>11</v>
      </c>
      <c r="C15" s="51">
        <v>24</v>
      </c>
      <c r="D15" s="9" t="s">
        <v>5</v>
      </c>
      <c r="E15" s="9" t="s">
        <v>76</v>
      </c>
      <c r="F15" s="11" t="s">
        <v>4</v>
      </c>
      <c r="G15" s="273">
        <v>48.5</v>
      </c>
      <c r="H15" s="274" t="str">
        <f t="shared" si="2"/>
        <v>○</v>
      </c>
      <c r="I15" s="222">
        <v>53.3</v>
      </c>
      <c r="J15" s="253">
        <v>47.9</v>
      </c>
      <c r="K15" s="275">
        <f t="shared" si="1"/>
        <v>1</v>
      </c>
      <c r="L15" s="222">
        <v>62.528135540000001</v>
      </c>
      <c r="M15" s="222">
        <v>74.400000000000006</v>
      </c>
      <c r="N15" s="254">
        <v>100</v>
      </c>
      <c r="O15" s="40" t="s">
        <v>118</v>
      </c>
      <c r="P15" s="41" t="s">
        <v>6</v>
      </c>
    </row>
    <row r="16" spans="1:16" ht="15.75" customHeight="1" x14ac:dyDescent="0.2">
      <c r="A16" s="453"/>
      <c r="B16" s="13">
        <v>12</v>
      </c>
      <c r="C16" s="48">
        <v>25</v>
      </c>
      <c r="D16" s="9" t="s">
        <v>7</v>
      </c>
      <c r="E16" s="9" t="s">
        <v>8</v>
      </c>
      <c r="F16" s="10" t="s">
        <v>4</v>
      </c>
      <c r="G16" s="268">
        <v>52.8</v>
      </c>
      <c r="H16" s="259" t="str">
        <f t="shared" si="2"/>
        <v>○</v>
      </c>
      <c r="I16" s="222">
        <v>59</v>
      </c>
      <c r="J16" s="254">
        <v>52.7</v>
      </c>
      <c r="K16" s="253">
        <f t="shared" si="1"/>
        <v>0</v>
      </c>
      <c r="L16" s="222">
        <v>65.838551850000002</v>
      </c>
      <c r="M16" s="222">
        <v>78.3</v>
      </c>
      <c r="N16" s="254">
        <v>107</v>
      </c>
      <c r="O16" s="40" t="s">
        <v>118</v>
      </c>
      <c r="P16" s="41" t="s">
        <v>7</v>
      </c>
    </row>
    <row r="17" spans="1:16" ht="15.75" customHeight="1" x14ac:dyDescent="0.2">
      <c r="A17" s="453"/>
      <c r="B17" s="13">
        <v>13</v>
      </c>
      <c r="C17" s="48">
        <v>26</v>
      </c>
      <c r="D17" s="9" t="s">
        <v>7</v>
      </c>
      <c r="E17" s="9" t="s">
        <v>10</v>
      </c>
      <c r="F17" s="10" t="s">
        <v>4</v>
      </c>
      <c r="G17" s="268">
        <v>55.9</v>
      </c>
      <c r="H17" s="259" t="str">
        <f t="shared" si="2"/>
        <v>○</v>
      </c>
      <c r="I17" s="222">
        <v>60</v>
      </c>
      <c r="J17" s="254">
        <v>55.5</v>
      </c>
      <c r="K17" s="254">
        <f t="shared" si="1"/>
        <v>0</v>
      </c>
      <c r="L17" s="222">
        <v>69.074312259999999</v>
      </c>
      <c r="M17" s="222">
        <v>82.8</v>
      </c>
      <c r="N17" s="254">
        <v>124</v>
      </c>
      <c r="O17" s="40" t="s">
        <v>118</v>
      </c>
      <c r="P17" s="41" t="s">
        <v>7</v>
      </c>
    </row>
    <row r="18" spans="1:16" ht="15.75" customHeight="1" x14ac:dyDescent="0.2">
      <c r="A18" s="453"/>
      <c r="B18" s="13">
        <v>14</v>
      </c>
      <c r="C18" s="48">
        <v>27</v>
      </c>
      <c r="D18" s="9" t="s">
        <v>7</v>
      </c>
      <c r="E18" s="9" t="s">
        <v>11</v>
      </c>
      <c r="F18" s="10" t="s">
        <v>4</v>
      </c>
      <c r="G18" s="268">
        <v>54.8</v>
      </c>
      <c r="H18" s="259" t="str">
        <f t="shared" si="2"/>
        <v>○</v>
      </c>
      <c r="I18" s="222">
        <v>59.1</v>
      </c>
      <c r="J18" s="254">
        <v>54.4</v>
      </c>
      <c r="K18" s="254">
        <f t="shared" si="1"/>
        <v>1</v>
      </c>
      <c r="L18" s="222">
        <v>67.387131429999997</v>
      </c>
      <c r="M18" s="222">
        <v>81.900000000000006</v>
      </c>
      <c r="N18" s="254">
        <v>103</v>
      </c>
      <c r="O18" s="40" t="s">
        <v>118</v>
      </c>
      <c r="P18" s="41" t="s">
        <v>7</v>
      </c>
    </row>
    <row r="19" spans="1:16" ht="15.75" customHeight="1" x14ac:dyDescent="0.2">
      <c r="A19" s="453"/>
      <c r="B19" s="13">
        <v>15</v>
      </c>
      <c r="C19" s="48">
        <v>28</v>
      </c>
      <c r="D19" s="9" t="s">
        <v>7</v>
      </c>
      <c r="E19" s="9" t="s">
        <v>15</v>
      </c>
      <c r="F19" s="10" t="s">
        <v>4</v>
      </c>
      <c r="G19" s="268">
        <v>55.6</v>
      </c>
      <c r="H19" s="259" t="str">
        <f t="shared" si="2"/>
        <v>○</v>
      </c>
      <c r="I19" s="222">
        <v>60.1</v>
      </c>
      <c r="J19" s="254">
        <v>55.2</v>
      </c>
      <c r="K19" s="254">
        <f t="shared" si="1"/>
        <v>1</v>
      </c>
      <c r="L19" s="222">
        <v>68.261517370000007</v>
      </c>
      <c r="M19" s="222">
        <v>83.1</v>
      </c>
      <c r="N19" s="254">
        <v>122</v>
      </c>
      <c r="O19" s="40" t="s">
        <v>118</v>
      </c>
      <c r="P19" s="41" t="s">
        <v>7</v>
      </c>
    </row>
    <row r="20" spans="1:16" ht="15.75" customHeight="1" x14ac:dyDescent="0.2">
      <c r="A20" s="453"/>
      <c r="B20" s="13">
        <v>16</v>
      </c>
      <c r="C20" s="48">
        <v>29</v>
      </c>
      <c r="D20" s="9" t="s">
        <v>7</v>
      </c>
      <c r="E20" s="9" t="s">
        <v>77</v>
      </c>
      <c r="F20" s="10" t="s">
        <v>4</v>
      </c>
      <c r="G20" s="268">
        <v>55.4</v>
      </c>
      <c r="H20" s="259" t="str">
        <f t="shared" si="2"/>
        <v>○</v>
      </c>
      <c r="I20" s="222">
        <v>60</v>
      </c>
      <c r="J20" s="254">
        <v>55.2</v>
      </c>
      <c r="K20" s="254">
        <f t="shared" si="1"/>
        <v>0</v>
      </c>
      <c r="L20" s="222">
        <v>67.709984329999997</v>
      </c>
      <c r="M20" s="222">
        <v>83</v>
      </c>
      <c r="N20" s="254">
        <v>126</v>
      </c>
      <c r="O20" s="40" t="s">
        <v>118</v>
      </c>
      <c r="P20" s="41" t="s">
        <v>66</v>
      </c>
    </row>
    <row r="21" spans="1:16" ht="15.75" customHeight="1" x14ac:dyDescent="0.2">
      <c r="A21" s="453"/>
      <c r="B21" s="13">
        <v>17</v>
      </c>
      <c r="C21" s="48">
        <v>30</v>
      </c>
      <c r="D21" s="9" t="s">
        <v>7</v>
      </c>
      <c r="E21" s="9" t="s">
        <v>78</v>
      </c>
      <c r="F21" s="10" t="s">
        <v>4</v>
      </c>
      <c r="G21" s="268">
        <v>49.3</v>
      </c>
      <c r="H21" s="259" t="str">
        <f t="shared" si="2"/>
        <v>○</v>
      </c>
      <c r="I21" s="222">
        <v>54.5</v>
      </c>
      <c r="J21" s="254">
        <v>48.6</v>
      </c>
      <c r="K21" s="254">
        <f t="shared" si="1"/>
        <v>0</v>
      </c>
      <c r="L21" s="222">
        <v>63.268391250000001</v>
      </c>
      <c r="M21" s="222">
        <v>76.3</v>
      </c>
      <c r="N21" s="254">
        <v>94</v>
      </c>
      <c r="O21" s="40" t="s">
        <v>118</v>
      </c>
      <c r="P21" s="41" t="s">
        <v>6</v>
      </c>
    </row>
    <row r="22" spans="1:16" ht="15.75" customHeight="1" x14ac:dyDescent="0.2">
      <c r="A22" s="453"/>
      <c r="B22" s="13">
        <v>18</v>
      </c>
      <c r="C22" s="48">
        <v>31</v>
      </c>
      <c r="D22" s="9" t="s">
        <v>7</v>
      </c>
      <c r="E22" s="9" t="s">
        <v>23</v>
      </c>
      <c r="F22" s="10" t="s">
        <v>4</v>
      </c>
      <c r="G22" s="268">
        <v>58.3</v>
      </c>
      <c r="H22" s="215" t="str">
        <f t="shared" si="2"/>
        <v>×</v>
      </c>
      <c r="I22" s="222">
        <v>63</v>
      </c>
      <c r="J22" s="254">
        <v>57.8</v>
      </c>
      <c r="K22" s="254">
        <f t="shared" si="1"/>
        <v>0</v>
      </c>
      <c r="L22" s="222">
        <v>71.426009239999999</v>
      </c>
      <c r="M22" s="222">
        <v>84.7</v>
      </c>
      <c r="N22" s="254">
        <v>121</v>
      </c>
      <c r="O22" s="42" t="s">
        <v>116</v>
      </c>
      <c r="P22" s="41" t="s">
        <v>7</v>
      </c>
    </row>
    <row r="23" spans="1:16" ht="15.75" customHeight="1" x14ac:dyDescent="0.2">
      <c r="A23" s="453"/>
      <c r="B23" s="13">
        <v>19</v>
      </c>
      <c r="C23" s="48">
        <v>32</v>
      </c>
      <c r="D23" s="9" t="s">
        <v>7</v>
      </c>
      <c r="E23" s="9" t="s">
        <v>24</v>
      </c>
      <c r="F23" s="10" t="s">
        <v>4</v>
      </c>
      <c r="G23" s="268">
        <v>50.9</v>
      </c>
      <c r="H23" s="215" t="str">
        <f t="shared" si="2"/>
        <v>○</v>
      </c>
      <c r="I23" s="222">
        <v>56.6</v>
      </c>
      <c r="J23" s="254">
        <v>49.8</v>
      </c>
      <c r="K23" s="254">
        <f t="shared" si="1"/>
        <v>1</v>
      </c>
      <c r="L23" s="222">
        <v>67.44713677</v>
      </c>
      <c r="M23" s="222">
        <v>77.2</v>
      </c>
      <c r="N23" s="254">
        <v>72</v>
      </c>
      <c r="O23" s="40" t="s">
        <v>118</v>
      </c>
      <c r="P23" s="41" t="s">
        <v>7</v>
      </c>
    </row>
    <row r="24" spans="1:16" ht="15.75" customHeight="1" x14ac:dyDescent="0.2">
      <c r="A24" s="453"/>
      <c r="B24" s="13">
        <v>20</v>
      </c>
      <c r="C24" s="48">
        <v>33</v>
      </c>
      <c r="D24" s="9" t="s">
        <v>7</v>
      </c>
      <c r="E24" s="9" t="s">
        <v>25</v>
      </c>
      <c r="F24" s="10" t="s">
        <v>4</v>
      </c>
      <c r="G24" s="268">
        <v>58.9</v>
      </c>
      <c r="H24" s="215" t="str">
        <f t="shared" si="2"/>
        <v>×</v>
      </c>
      <c r="I24" s="222">
        <v>63.9</v>
      </c>
      <c r="J24" s="254">
        <v>58.2</v>
      </c>
      <c r="K24" s="254">
        <f t="shared" si="1"/>
        <v>1</v>
      </c>
      <c r="L24" s="222">
        <v>72.919299580000001</v>
      </c>
      <c r="M24" s="222">
        <v>87.7</v>
      </c>
      <c r="N24" s="254">
        <v>124</v>
      </c>
      <c r="O24" s="42" t="s">
        <v>116</v>
      </c>
      <c r="P24" s="41" t="s">
        <v>7</v>
      </c>
    </row>
    <row r="25" spans="1:16" ht="15.75" customHeight="1" x14ac:dyDescent="0.2">
      <c r="A25" s="476"/>
      <c r="B25" s="20">
        <v>21</v>
      </c>
      <c r="C25" s="49">
        <v>34</v>
      </c>
      <c r="D25" s="16" t="s">
        <v>7</v>
      </c>
      <c r="E25" s="16" t="s">
        <v>27</v>
      </c>
      <c r="F25" s="18" t="s">
        <v>4</v>
      </c>
      <c r="G25" s="232">
        <v>53.5</v>
      </c>
      <c r="H25" s="230" t="str">
        <f t="shared" si="2"/>
        <v>○</v>
      </c>
      <c r="I25" s="257">
        <v>59</v>
      </c>
      <c r="J25" s="258">
        <v>52.7</v>
      </c>
      <c r="K25" s="258">
        <f t="shared" si="1"/>
        <v>1</v>
      </c>
      <c r="L25" s="257">
        <v>68.893294679999997</v>
      </c>
      <c r="M25" s="257">
        <v>79.900000000000006</v>
      </c>
      <c r="N25" s="258">
        <v>89</v>
      </c>
      <c r="O25" s="17" t="s">
        <v>118</v>
      </c>
      <c r="P25" s="43" t="s">
        <v>7</v>
      </c>
    </row>
    <row r="26" spans="1:16" ht="15.75" customHeight="1" x14ac:dyDescent="0.2">
      <c r="A26" s="449" t="s">
        <v>79</v>
      </c>
      <c r="B26" s="19">
        <v>22</v>
      </c>
      <c r="C26" s="51">
        <v>35</v>
      </c>
      <c r="D26" s="14" t="s">
        <v>7</v>
      </c>
      <c r="E26" s="14" t="s">
        <v>80</v>
      </c>
      <c r="F26" s="11" t="s">
        <v>4</v>
      </c>
      <c r="G26" s="273">
        <v>46.9</v>
      </c>
      <c r="H26" s="259" t="str">
        <f t="shared" si="2"/>
        <v>○</v>
      </c>
      <c r="I26" s="274">
        <v>54.1</v>
      </c>
      <c r="J26" s="253">
        <v>46.8</v>
      </c>
      <c r="K26" s="253">
        <f t="shared" si="1"/>
        <v>0</v>
      </c>
      <c r="L26" s="260">
        <v>62.151508440000001</v>
      </c>
      <c r="M26" s="260">
        <v>80.5</v>
      </c>
      <c r="N26" s="253">
        <v>115</v>
      </c>
      <c r="O26" s="40" t="s">
        <v>118</v>
      </c>
      <c r="P26" s="44" t="s">
        <v>7</v>
      </c>
    </row>
    <row r="27" spans="1:16" ht="15.75" customHeight="1" x14ac:dyDescent="0.2">
      <c r="A27" s="453"/>
      <c r="B27" s="13">
        <v>23</v>
      </c>
      <c r="C27" s="48">
        <v>36</v>
      </c>
      <c r="D27" s="14" t="s">
        <v>7</v>
      </c>
      <c r="E27" s="9" t="s">
        <v>81</v>
      </c>
      <c r="F27" s="10" t="s">
        <v>4</v>
      </c>
      <c r="G27" s="268">
        <v>53.4</v>
      </c>
      <c r="H27" s="259" t="str">
        <f t="shared" si="2"/>
        <v>○</v>
      </c>
      <c r="I27" s="222">
        <v>58.3</v>
      </c>
      <c r="J27" s="254">
        <v>52.4</v>
      </c>
      <c r="K27" s="254">
        <f t="shared" si="1"/>
        <v>1</v>
      </c>
      <c r="L27" s="222">
        <v>68.067243399999995</v>
      </c>
      <c r="M27" s="222">
        <v>88.6</v>
      </c>
      <c r="N27" s="254">
        <v>143</v>
      </c>
      <c r="O27" s="42" t="s">
        <v>116</v>
      </c>
      <c r="P27" s="41" t="s">
        <v>6</v>
      </c>
    </row>
    <row r="28" spans="1:16" ht="15.75" customHeight="1" x14ac:dyDescent="0.2">
      <c r="A28" s="453"/>
      <c r="B28" s="13">
        <v>24</v>
      </c>
      <c r="C28" s="48">
        <v>37</v>
      </c>
      <c r="D28" s="9" t="s">
        <v>7</v>
      </c>
      <c r="E28" s="9" t="s">
        <v>82</v>
      </c>
      <c r="F28" s="10" t="s">
        <v>4</v>
      </c>
      <c r="G28" s="268">
        <v>51.5</v>
      </c>
      <c r="H28" s="259" t="str">
        <f t="shared" si="2"/>
        <v>○</v>
      </c>
      <c r="I28" s="222">
        <v>58.4</v>
      </c>
      <c r="J28" s="254">
        <v>50.9</v>
      </c>
      <c r="K28" s="254">
        <f t="shared" si="1"/>
        <v>1</v>
      </c>
      <c r="L28" s="222">
        <v>65.984032650000003</v>
      </c>
      <c r="M28" s="222">
        <v>82</v>
      </c>
      <c r="N28" s="254">
        <v>147</v>
      </c>
      <c r="O28" s="42" t="s">
        <v>116</v>
      </c>
      <c r="P28" s="41" t="s">
        <v>66</v>
      </c>
    </row>
    <row r="29" spans="1:16" ht="15.75" customHeight="1" x14ac:dyDescent="0.2">
      <c r="A29" s="453"/>
      <c r="B29" s="13">
        <v>25</v>
      </c>
      <c r="C29" s="48">
        <v>38</v>
      </c>
      <c r="D29" s="9" t="s">
        <v>7</v>
      </c>
      <c r="E29" s="9" t="s">
        <v>83</v>
      </c>
      <c r="F29" s="10" t="s">
        <v>4</v>
      </c>
      <c r="G29" s="268">
        <v>53</v>
      </c>
      <c r="H29" s="259" t="str">
        <f t="shared" si="2"/>
        <v>○</v>
      </c>
      <c r="I29" s="222">
        <v>59.9</v>
      </c>
      <c r="J29" s="254">
        <v>52.7</v>
      </c>
      <c r="K29" s="254">
        <f t="shared" si="1"/>
        <v>0</v>
      </c>
      <c r="L29" s="222">
        <v>67.320581779999998</v>
      </c>
      <c r="M29" s="222">
        <v>83.3</v>
      </c>
      <c r="N29" s="254">
        <v>173</v>
      </c>
      <c r="O29" s="42" t="s">
        <v>116</v>
      </c>
      <c r="P29" s="41" t="s">
        <v>66</v>
      </c>
    </row>
    <row r="30" spans="1:16" ht="15.75" customHeight="1" x14ac:dyDescent="0.2">
      <c r="A30" s="476"/>
      <c r="B30" s="20">
        <v>26</v>
      </c>
      <c r="C30" s="49">
        <v>39</v>
      </c>
      <c r="D30" s="16" t="s">
        <v>7</v>
      </c>
      <c r="E30" s="16" t="s">
        <v>84</v>
      </c>
      <c r="F30" s="18" t="s">
        <v>4</v>
      </c>
      <c r="G30" s="232">
        <v>54.8</v>
      </c>
      <c r="H30" s="276" t="str">
        <f t="shared" si="2"/>
        <v>○</v>
      </c>
      <c r="I30" s="257">
        <v>61.7</v>
      </c>
      <c r="J30" s="258">
        <v>54.4</v>
      </c>
      <c r="K30" s="258">
        <f t="shared" si="1"/>
        <v>1</v>
      </c>
      <c r="L30" s="257">
        <v>69.487722539999993</v>
      </c>
      <c r="M30" s="257">
        <v>90</v>
      </c>
      <c r="N30" s="258">
        <v>171</v>
      </c>
      <c r="O30" s="17" t="s">
        <v>116</v>
      </c>
      <c r="P30" s="43" t="s">
        <v>7</v>
      </c>
    </row>
    <row r="31" spans="1:16" ht="15.75" customHeight="1" x14ac:dyDescent="0.2">
      <c r="A31" s="449" t="s">
        <v>85</v>
      </c>
      <c r="B31" s="19">
        <v>27</v>
      </c>
      <c r="C31" s="50">
        <v>40</v>
      </c>
      <c r="D31" s="14" t="s">
        <v>7</v>
      </c>
      <c r="E31" s="9" t="s">
        <v>9</v>
      </c>
      <c r="F31" s="10" t="s">
        <v>4</v>
      </c>
      <c r="G31" s="273">
        <v>54.8</v>
      </c>
      <c r="H31" s="259" t="str">
        <f t="shared" si="2"/>
        <v>○</v>
      </c>
      <c r="I31" s="222">
        <v>58.7</v>
      </c>
      <c r="J31" s="253">
        <v>54.3</v>
      </c>
      <c r="K31" s="253">
        <f t="shared" si="1"/>
        <v>1</v>
      </c>
      <c r="L31" s="222">
        <v>65.810418429999999</v>
      </c>
      <c r="M31" s="222">
        <v>78.900000000000006</v>
      </c>
      <c r="N31" s="254">
        <v>199</v>
      </c>
      <c r="O31" s="40" t="s">
        <v>161</v>
      </c>
      <c r="P31" s="41" t="s">
        <v>6</v>
      </c>
    </row>
    <row r="32" spans="1:16" ht="15.75" customHeight="1" x14ac:dyDescent="0.2">
      <c r="A32" s="453"/>
      <c r="B32" s="13">
        <v>28</v>
      </c>
      <c r="C32" s="48">
        <v>41</v>
      </c>
      <c r="D32" s="9" t="s">
        <v>7</v>
      </c>
      <c r="E32" s="9" t="s">
        <v>12</v>
      </c>
      <c r="F32" s="10" t="s">
        <v>4</v>
      </c>
      <c r="G32" s="268">
        <v>54.2</v>
      </c>
      <c r="H32" s="259" t="str">
        <f t="shared" si="2"/>
        <v>○</v>
      </c>
      <c r="I32" s="222">
        <v>59</v>
      </c>
      <c r="J32" s="254">
        <v>53.9</v>
      </c>
      <c r="K32" s="254">
        <f t="shared" si="1"/>
        <v>0</v>
      </c>
      <c r="L32" s="222">
        <v>66.265050599999995</v>
      </c>
      <c r="M32" s="222">
        <v>85.3</v>
      </c>
      <c r="N32" s="254">
        <v>180</v>
      </c>
      <c r="O32" s="42" t="s">
        <v>161</v>
      </c>
      <c r="P32" s="41" t="s">
        <v>7</v>
      </c>
    </row>
    <row r="33" spans="1:16" ht="15.75" customHeight="1" x14ac:dyDescent="0.2">
      <c r="A33" s="453"/>
      <c r="B33" s="13">
        <v>29</v>
      </c>
      <c r="C33" s="48">
        <v>42</v>
      </c>
      <c r="D33" s="9" t="s">
        <v>7</v>
      </c>
      <c r="E33" s="9" t="s">
        <v>13</v>
      </c>
      <c r="F33" s="10" t="s">
        <v>4</v>
      </c>
      <c r="G33" s="268">
        <v>56</v>
      </c>
      <c r="H33" s="259" t="str">
        <f t="shared" si="2"/>
        <v>○</v>
      </c>
      <c r="I33" s="222">
        <v>60.3</v>
      </c>
      <c r="J33" s="254">
        <v>55.9</v>
      </c>
      <c r="K33" s="254">
        <f t="shared" si="1"/>
        <v>0</v>
      </c>
      <c r="L33" s="222">
        <v>68.699208679999998</v>
      </c>
      <c r="M33" s="222">
        <v>82</v>
      </c>
      <c r="N33" s="254">
        <v>151</v>
      </c>
      <c r="O33" s="42" t="s">
        <v>116</v>
      </c>
      <c r="P33" s="41" t="s">
        <v>7</v>
      </c>
    </row>
    <row r="34" spans="1:16" ht="15.75" customHeight="1" x14ac:dyDescent="0.2">
      <c r="A34" s="453"/>
      <c r="B34" s="13">
        <v>30</v>
      </c>
      <c r="C34" s="48">
        <v>43</v>
      </c>
      <c r="D34" s="9" t="s">
        <v>7</v>
      </c>
      <c r="E34" s="9" t="s">
        <v>14</v>
      </c>
      <c r="F34" s="10" t="s">
        <v>4</v>
      </c>
      <c r="G34" s="268">
        <v>54.4</v>
      </c>
      <c r="H34" s="259" t="str">
        <f t="shared" si="2"/>
        <v>○</v>
      </c>
      <c r="I34" s="222">
        <v>59.4</v>
      </c>
      <c r="J34" s="254">
        <v>54</v>
      </c>
      <c r="K34" s="254">
        <f t="shared" si="1"/>
        <v>0</v>
      </c>
      <c r="L34" s="222">
        <v>66.598548910000005</v>
      </c>
      <c r="M34" s="222">
        <v>89.7</v>
      </c>
      <c r="N34" s="254">
        <v>193</v>
      </c>
      <c r="O34" s="42" t="s">
        <v>161</v>
      </c>
      <c r="P34" s="41" t="s">
        <v>7</v>
      </c>
    </row>
    <row r="35" spans="1:16" ht="15.75" customHeight="1" x14ac:dyDescent="0.2">
      <c r="A35" s="453"/>
      <c r="B35" s="13">
        <v>31</v>
      </c>
      <c r="C35" s="48">
        <v>44</v>
      </c>
      <c r="D35" s="9" t="s">
        <v>7</v>
      </c>
      <c r="E35" s="9" t="s">
        <v>121</v>
      </c>
      <c r="F35" s="10" t="s">
        <v>4</v>
      </c>
      <c r="G35" s="268">
        <v>55.5</v>
      </c>
      <c r="H35" s="259" t="str">
        <f t="shared" si="2"/>
        <v>○</v>
      </c>
      <c r="I35" s="222">
        <v>59.3</v>
      </c>
      <c r="J35" s="254">
        <v>54.8</v>
      </c>
      <c r="K35" s="254">
        <f t="shared" si="1"/>
        <v>1</v>
      </c>
      <c r="L35" s="222">
        <v>66.281666979999997</v>
      </c>
      <c r="M35" s="222">
        <v>82.8</v>
      </c>
      <c r="N35" s="254">
        <v>210</v>
      </c>
      <c r="O35" s="42" t="s">
        <v>161</v>
      </c>
      <c r="P35" s="41" t="s">
        <v>66</v>
      </c>
    </row>
    <row r="36" spans="1:16" ht="15.75" customHeight="1" x14ac:dyDescent="0.2">
      <c r="A36" s="453"/>
      <c r="B36" s="13">
        <v>32</v>
      </c>
      <c r="C36" s="48">
        <v>45</v>
      </c>
      <c r="D36" s="9" t="s">
        <v>7</v>
      </c>
      <c r="E36" s="9" t="s">
        <v>17</v>
      </c>
      <c r="F36" s="10" t="s">
        <v>4</v>
      </c>
      <c r="G36" s="268">
        <v>57.9</v>
      </c>
      <c r="H36" s="259" t="str">
        <f t="shared" si="2"/>
        <v>×</v>
      </c>
      <c r="I36" s="222">
        <v>62.2</v>
      </c>
      <c r="J36" s="254">
        <v>57.2</v>
      </c>
      <c r="K36" s="254">
        <f t="shared" si="1"/>
        <v>1</v>
      </c>
      <c r="L36" s="222">
        <v>69.600879680000006</v>
      </c>
      <c r="M36" s="222">
        <v>83.6</v>
      </c>
      <c r="N36" s="254">
        <v>182</v>
      </c>
      <c r="O36" s="42" t="s">
        <v>116</v>
      </c>
      <c r="P36" s="41" t="s">
        <v>66</v>
      </c>
    </row>
    <row r="37" spans="1:16" ht="15.75" customHeight="1" x14ac:dyDescent="0.2">
      <c r="A37" s="453"/>
      <c r="B37" s="13">
        <v>33</v>
      </c>
      <c r="C37" s="48">
        <v>46</v>
      </c>
      <c r="D37" s="9" t="s">
        <v>7</v>
      </c>
      <c r="E37" s="9" t="s">
        <v>18</v>
      </c>
      <c r="F37" s="10" t="s">
        <v>4</v>
      </c>
      <c r="G37" s="268">
        <v>58.2</v>
      </c>
      <c r="H37" s="259" t="str">
        <f t="shared" si="2"/>
        <v>×</v>
      </c>
      <c r="I37" s="222">
        <v>62.6</v>
      </c>
      <c r="J37" s="254">
        <v>57.9</v>
      </c>
      <c r="K37" s="254">
        <f t="shared" si="1"/>
        <v>0</v>
      </c>
      <c r="L37" s="222">
        <v>71.25020979</v>
      </c>
      <c r="M37" s="222">
        <v>84.7</v>
      </c>
      <c r="N37" s="254">
        <v>142</v>
      </c>
      <c r="O37" s="42" t="s">
        <v>116</v>
      </c>
      <c r="P37" s="41" t="s">
        <v>7</v>
      </c>
    </row>
    <row r="38" spans="1:16" ht="15.75" customHeight="1" x14ac:dyDescent="0.2">
      <c r="A38" s="453"/>
      <c r="B38" s="13">
        <v>34</v>
      </c>
      <c r="C38" s="48">
        <v>47</v>
      </c>
      <c r="D38" s="9" t="s">
        <v>7</v>
      </c>
      <c r="E38" s="9" t="s">
        <v>19</v>
      </c>
      <c r="F38" s="10" t="s">
        <v>4</v>
      </c>
      <c r="G38" s="268">
        <v>54.7</v>
      </c>
      <c r="H38" s="259" t="str">
        <f t="shared" si="2"/>
        <v>○</v>
      </c>
      <c r="I38" s="222">
        <v>60.5</v>
      </c>
      <c r="J38" s="254">
        <v>54.3</v>
      </c>
      <c r="K38" s="254">
        <f t="shared" si="1"/>
        <v>1</v>
      </c>
      <c r="L38" s="222">
        <v>68.360064710000003</v>
      </c>
      <c r="M38" s="222">
        <v>85</v>
      </c>
      <c r="N38" s="254">
        <v>145</v>
      </c>
      <c r="O38" s="42" t="s">
        <v>161</v>
      </c>
      <c r="P38" s="41" t="s">
        <v>7</v>
      </c>
    </row>
    <row r="39" spans="1:16" ht="15.75" customHeight="1" x14ac:dyDescent="0.2">
      <c r="A39" s="453"/>
      <c r="B39" s="58"/>
      <c r="C39" s="48">
        <v>48</v>
      </c>
      <c r="D39" s="59" t="s">
        <v>162</v>
      </c>
      <c r="E39" s="59" t="s">
        <v>152</v>
      </c>
      <c r="F39" s="60" t="s">
        <v>41</v>
      </c>
      <c r="G39" s="277">
        <v>56.7</v>
      </c>
      <c r="H39" s="259" t="str">
        <f t="shared" si="2"/>
        <v>○</v>
      </c>
      <c r="I39" s="278">
        <v>61.1</v>
      </c>
      <c r="J39" s="279">
        <v>56.4</v>
      </c>
      <c r="K39" s="254">
        <f t="shared" si="1"/>
        <v>1</v>
      </c>
      <c r="L39" s="278">
        <v>67.947872649999994</v>
      </c>
      <c r="M39" s="278">
        <v>82.5</v>
      </c>
      <c r="N39" s="279">
        <v>194</v>
      </c>
      <c r="O39" s="280" t="s">
        <v>116</v>
      </c>
      <c r="P39" s="61" t="s">
        <v>7</v>
      </c>
    </row>
    <row r="40" spans="1:16" ht="15.75" customHeight="1" x14ac:dyDescent="0.2">
      <c r="A40" s="476"/>
      <c r="B40" s="15">
        <v>35</v>
      </c>
      <c r="C40" s="49">
        <v>49</v>
      </c>
      <c r="D40" s="16" t="s">
        <v>7</v>
      </c>
      <c r="E40" s="16" t="s">
        <v>22</v>
      </c>
      <c r="F40" s="17" t="s">
        <v>153</v>
      </c>
      <c r="G40" s="232">
        <v>58.1</v>
      </c>
      <c r="H40" s="230" t="s">
        <v>189</v>
      </c>
      <c r="I40" s="257">
        <v>62.4</v>
      </c>
      <c r="J40" s="258">
        <v>57.4</v>
      </c>
      <c r="K40" s="258">
        <f t="shared" si="1"/>
        <v>1</v>
      </c>
      <c r="L40" s="257">
        <v>71.011981559999995</v>
      </c>
      <c r="M40" s="257">
        <v>84.8</v>
      </c>
      <c r="N40" s="258">
        <v>134</v>
      </c>
      <c r="O40" s="17" t="s">
        <v>116</v>
      </c>
      <c r="P40" s="43" t="s">
        <v>7</v>
      </c>
    </row>
    <row r="41" spans="1:16" ht="6.75" customHeight="1" x14ac:dyDescent="0.2">
      <c r="C41" s="4"/>
      <c r="F41" s="4"/>
      <c r="G41" s="4"/>
      <c r="H41" s="4"/>
      <c r="I41" s="4"/>
      <c r="J41" s="4"/>
      <c r="K41" s="4"/>
      <c r="L41" s="4"/>
      <c r="M41" s="4"/>
      <c r="N41" s="4"/>
      <c r="O41" s="45"/>
      <c r="P41" s="45"/>
    </row>
    <row r="42" spans="1:16" ht="21.75" customHeight="1" x14ac:dyDescent="0.2">
      <c r="A42" s="62" t="s">
        <v>155</v>
      </c>
      <c r="C42" s="4"/>
      <c r="E42" s="3"/>
      <c r="F42" s="4"/>
      <c r="G42" s="4"/>
      <c r="H42" s="4"/>
      <c r="I42" s="4"/>
      <c r="J42" s="4"/>
      <c r="K42" s="4"/>
      <c r="L42" s="4"/>
      <c r="M42" s="4"/>
      <c r="N42" s="4"/>
      <c r="O42" s="45"/>
      <c r="P42" s="45"/>
    </row>
    <row r="43" spans="1:16" ht="22.5" customHeight="1" x14ac:dyDescent="0.2">
      <c r="A43" s="471" t="s">
        <v>69</v>
      </c>
      <c r="B43" s="473" t="s">
        <v>2</v>
      </c>
      <c r="C43" s="456" t="s">
        <v>115</v>
      </c>
      <c r="D43" s="456" t="s">
        <v>3</v>
      </c>
      <c r="E43" s="456" t="s">
        <v>0</v>
      </c>
      <c r="F43" s="456" t="s">
        <v>137</v>
      </c>
      <c r="G43" s="458" t="s">
        <v>1194</v>
      </c>
      <c r="H43" s="459"/>
      <c r="I43" s="459"/>
      <c r="J43" s="460"/>
      <c r="K43" s="461"/>
      <c r="L43" s="462" t="s">
        <v>125</v>
      </c>
      <c r="M43" s="462"/>
      <c r="N43" s="63" t="s">
        <v>120</v>
      </c>
      <c r="O43" s="463" t="s">
        <v>138</v>
      </c>
      <c r="P43" s="465" t="s">
        <v>123</v>
      </c>
    </row>
    <row r="44" spans="1:16" ht="30" customHeight="1" thickBot="1" x14ac:dyDescent="0.25">
      <c r="A44" s="472"/>
      <c r="B44" s="474"/>
      <c r="C44" s="475"/>
      <c r="D44" s="475"/>
      <c r="E44" s="475"/>
      <c r="F44" s="457"/>
      <c r="G44" s="247" t="s">
        <v>1192</v>
      </c>
      <c r="H44" s="213" t="s">
        <v>1499</v>
      </c>
      <c r="I44" s="213" t="s">
        <v>122</v>
      </c>
      <c r="J44" s="247" t="s">
        <v>590</v>
      </c>
      <c r="K44" s="131" t="s">
        <v>154</v>
      </c>
      <c r="L44" s="64" t="s">
        <v>56</v>
      </c>
      <c r="M44" s="64" t="s">
        <v>124</v>
      </c>
      <c r="N44" s="613" t="s">
        <v>1193</v>
      </c>
      <c r="O44" s="464"/>
      <c r="P44" s="466"/>
    </row>
    <row r="45" spans="1:16" ht="15.75" customHeight="1" thickTop="1" x14ac:dyDescent="0.2">
      <c r="A45" s="468" t="s">
        <v>86</v>
      </c>
      <c r="B45" s="7">
        <v>36</v>
      </c>
      <c r="C45" s="47">
        <v>50</v>
      </c>
      <c r="D45" s="8" t="s">
        <v>7</v>
      </c>
      <c r="E45" s="8" t="s">
        <v>29</v>
      </c>
      <c r="F45" s="22" t="s">
        <v>4</v>
      </c>
      <c r="G45" s="263">
        <v>56.1</v>
      </c>
      <c r="H45" s="264" t="str">
        <f>IF(G45&gt;=57.5,"×","○")</f>
        <v>○</v>
      </c>
      <c r="I45" s="216">
        <v>61.9</v>
      </c>
      <c r="J45" s="265">
        <v>56.1</v>
      </c>
      <c r="K45" s="253">
        <f t="shared" ref="K45:K58" si="3">ROUND(G45,0)-ROUND(J45,0)</f>
        <v>0</v>
      </c>
      <c r="L45" s="216">
        <v>70.356063059999997</v>
      </c>
      <c r="M45" s="216">
        <v>84.5</v>
      </c>
      <c r="N45" s="266">
        <v>126</v>
      </c>
      <c r="O45" s="40" t="s">
        <v>116</v>
      </c>
      <c r="P45" s="267" t="s">
        <v>7</v>
      </c>
    </row>
    <row r="46" spans="1:16" ht="15.75" customHeight="1" x14ac:dyDescent="0.2">
      <c r="A46" s="469"/>
      <c r="B46" s="13">
        <v>37</v>
      </c>
      <c r="C46" s="51">
        <v>51</v>
      </c>
      <c r="D46" s="9" t="s">
        <v>32</v>
      </c>
      <c r="E46" s="9" t="s">
        <v>87</v>
      </c>
      <c r="F46" s="10" t="s">
        <v>4</v>
      </c>
      <c r="G46" s="268">
        <v>44</v>
      </c>
      <c r="H46" s="215" t="str">
        <f t="shared" ref="H46:H59" si="4">IF(G46&gt;=57.5,"×","○")</f>
        <v>○</v>
      </c>
      <c r="I46" s="222">
        <v>57.1</v>
      </c>
      <c r="J46" s="269">
        <v>43.5</v>
      </c>
      <c r="K46" s="254">
        <f t="shared" si="3"/>
        <v>0</v>
      </c>
      <c r="L46" s="222">
        <v>65.973556130000006</v>
      </c>
      <c r="M46" s="222">
        <v>78.400000000000006</v>
      </c>
      <c r="N46" s="254">
        <v>19</v>
      </c>
      <c r="O46" s="42" t="s">
        <v>118</v>
      </c>
      <c r="P46" s="41" t="s">
        <v>6</v>
      </c>
    </row>
    <row r="47" spans="1:16" ht="15.75" customHeight="1" x14ac:dyDescent="0.2">
      <c r="A47" s="469"/>
      <c r="B47" s="13">
        <v>38</v>
      </c>
      <c r="C47" s="51">
        <v>52</v>
      </c>
      <c r="D47" s="9" t="s">
        <v>7</v>
      </c>
      <c r="E47" s="9" t="s">
        <v>31</v>
      </c>
      <c r="F47" s="10" t="s">
        <v>4</v>
      </c>
      <c r="G47" s="268">
        <v>57</v>
      </c>
      <c r="H47" s="215" t="str">
        <f t="shared" si="4"/>
        <v>○</v>
      </c>
      <c r="I47" s="222">
        <v>64</v>
      </c>
      <c r="J47" s="269">
        <v>57.5</v>
      </c>
      <c r="K47" s="254">
        <f t="shared" si="3"/>
        <v>-1</v>
      </c>
      <c r="L47" s="222">
        <v>72.575122730000004</v>
      </c>
      <c r="M47" s="222">
        <v>91.2</v>
      </c>
      <c r="N47" s="254">
        <v>139</v>
      </c>
      <c r="O47" s="42" t="s">
        <v>116</v>
      </c>
      <c r="P47" s="41" t="s">
        <v>7</v>
      </c>
    </row>
    <row r="48" spans="1:16" ht="15.75" customHeight="1" x14ac:dyDescent="0.2">
      <c r="A48" s="469"/>
      <c r="B48" s="13">
        <v>39</v>
      </c>
      <c r="C48" s="51">
        <v>53</v>
      </c>
      <c r="D48" s="9" t="s">
        <v>7</v>
      </c>
      <c r="E48" s="9" t="s">
        <v>65</v>
      </c>
      <c r="F48" s="10" t="s">
        <v>4</v>
      </c>
      <c r="G48" s="268">
        <v>58.5</v>
      </c>
      <c r="H48" s="215" t="str">
        <f t="shared" si="4"/>
        <v>×</v>
      </c>
      <c r="I48" s="222">
        <v>65.099999999999994</v>
      </c>
      <c r="J48" s="269">
        <v>58.5</v>
      </c>
      <c r="K48" s="254">
        <f t="shared" si="3"/>
        <v>0</v>
      </c>
      <c r="L48" s="222">
        <v>71.729221370000005</v>
      </c>
      <c r="M48" s="222">
        <v>92.6</v>
      </c>
      <c r="N48" s="254">
        <v>196</v>
      </c>
      <c r="O48" s="270" t="s">
        <v>116</v>
      </c>
      <c r="P48" s="41" t="s">
        <v>66</v>
      </c>
    </row>
    <row r="49" spans="1:16" ht="15.75" customHeight="1" x14ac:dyDescent="0.2">
      <c r="A49" s="469"/>
      <c r="B49" s="13">
        <v>40</v>
      </c>
      <c r="C49" s="51">
        <v>54</v>
      </c>
      <c r="D49" s="9" t="s">
        <v>7</v>
      </c>
      <c r="E49" s="9" t="s">
        <v>34</v>
      </c>
      <c r="F49" s="10" t="s">
        <v>4</v>
      </c>
      <c r="G49" s="268">
        <v>54.7</v>
      </c>
      <c r="H49" s="215" t="str">
        <f t="shared" si="4"/>
        <v>○</v>
      </c>
      <c r="I49" s="222">
        <v>62.2</v>
      </c>
      <c r="J49" s="269">
        <v>54.8</v>
      </c>
      <c r="K49" s="254">
        <f t="shared" si="3"/>
        <v>0</v>
      </c>
      <c r="L49" s="222">
        <v>69.259516840000003</v>
      </c>
      <c r="M49" s="222">
        <v>85.8</v>
      </c>
      <c r="N49" s="254">
        <v>127</v>
      </c>
      <c r="O49" s="42" t="s">
        <v>118</v>
      </c>
      <c r="P49" s="41" t="s">
        <v>35</v>
      </c>
    </row>
    <row r="50" spans="1:16" ht="15.75" customHeight="1" x14ac:dyDescent="0.2">
      <c r="A50" s="469"/>
      <c r="B50" s="13">
        <v>41</v>
      </c>
      <c r="C50" s="51">
        <v>55</v>
      </c>
      <c r="D50" s="23" t="s">
        <v>7</v>
      </c>
      <c r="E50" s="24" t="s">
        <v>163</v>
      </c>
      <c r="F50" s="25" t="s">
        <v>4</v>
      </c>
      <c r="G50" s="268">
        <v>61.5</v>
      </c>
      <c r="H50" s="215" t="str">
        <f t="shared" si="4"/>
        <v>×</v>
      </c>
      <c r="I50" s="222">
        <v>65</v>
      </c>
      <c r="J50" s="269">
        <v>61.3</v>
      </c>
      <c r="K50" s="254">
        <f t="shared" si="3"/>
        <v>1</v>
      </c>
      <c r="L50" s="222">
        <v>73.670102299999996</v>
      </c>
      <c r="M50" s="222">
        <v>87.8</v>
      </c>
      <c r="N50" s="269">
        <v>248</v>
      </c>
      <c r="O50" s="42" t="s">
        <v>116</v>
      </c>
      <c r="P50" s="271" t="s">
        <v>66</v>
      </c>
    </row>
    <row r="51" spans="1:16" ht="15.75" customHeight="1" x14ac:dyDescent="0.2">
      <c r="A51" s="469"/>
      <c r="B51" s="13">
        <v>42</v>
      </c>
      <c r="C51" s="51">
        <v>56</v>
      </c>
      <c r="D51" s="9" t="s">
        <v>7</v>
      </c>
      <c r="E51" s="9" t="s">
        <v>36</v>
      </c>
      <c r="F51" s="10" t="s">
        <v>4</v>
      </c>
      <c r="G51" s="268">
        <v>55.6</v>
      </c>
      <c r="H51" s="259" t="str">
        <f t="shared" si="4"/>
        <v>○</v>
      </c>
      <c r="I51" s="222">
        <v>62.7</v>
      </c>
      <c r="J51" s="269">
        <v>55.5</v>
      </c>
      <c r="K51" s="254">
        <f t="shared" si="3"/>
        <v>0</v>
      </c>
      <c r="L51" s="222">
        <v>68.958653339999998</v>
      </c>
      <c r="M51" s="222">
        <v>84.9</v>
      </c>
      <c r="N51" s="254">
        <v>139</v>
      </c>
      <c r="O51" s="42" t="s">
        <v>118</v>
      </c>
      <c r="P51" s="41" t="s">
        <v>7</v>
      </c>
    </row>
    <row r="52" spans="1:16" ht="15.75" customHeight="1" x14ac:dyDescent="0.2">
      <c r="A52" s="469"/>
      <c r="B52" s="13">
        <v>43</v>
      </c>
      <c r="C52" s="51">
        <v>57</v>
      </c>
      <c r="D52" s="9" t="s">
        <v>7</v>
      </c>
      <c r="E52" s="9" t="s">
        <v>26</v>
      </c>
      <c r="F52" s="10" t="s">
        <v>4</v>
      </c>
      <c r="G52" s="268">
        <v>55</v>
      </c>
      <c r="H52" s="215" t="str">
        <f t="shared" si="4"/>
        <v>○</v>
      </c>
      <c r="I52" s="222">
        <v>60.2</v>
      </c>
      <c r="J52" s="269">
        <v>54.4</v>
      </c>
      <c r="K52" s="254">
        <f t="shared" si="3"/>
        <v>1</v>
      </c>
      <c r="L52" s="222">
        <v>69.191347769999993</v>
      </c>
      <c r="M52" s="222">
        <v>85.2</v>
      </c>
      <c r="N52" s="254">
        <v>119</v>
      </c>
      <c r="O52" s="42" t="s">
        <v>116</v>
      </c>
      <c r="P52" s="41" t="s">
        <v>7</v>
      </c>
    </row>
    <row r="53" spans="1:16" ht="15.75" customHeight="1" x14ac:dyDescent="0.2">
      <c r="A53" s="469"/>
      <c r="B53" s="13">
        <v>44</v>
      </c>
      <c r="C53" s="51">
        <v>58</v>
      </c>
      <c r="D53" s="9" t="s">
        <v>7</v>
      </c>
      <c r="E53" s="9" t="s">
        <v>88</v>
      </c>
      <c r="F53" s="10" t="s">
        <v>4</v>
      </c>
      <c r="G53" s="268">
        <v>54.4</v>
      </c>
      <c r="H53" s="259" t="str">
        <f t="shared" si="4"/>
        <v>○</v>
      </c>
      <c r="I53" s="222">
        <v>62.3</v>
      </c>
      <c r="J53" s="269">
        <v>54.3</v>
      </c>
      <c r="K53" s="254">
        <f t="shared" si="3"/>
        <v>0</v>
      </c>
      <c r="L53" s="222">
        <v>71.208924679999996</v>
      </c>
      <c r="M53" s="222">
        <v>86.6</v>
      </c>
      <c r="N53" s="254">
        <v>132</v>
      </c>
      <c r="O53" s="42" t="s">
        <v>116</v>
      </c>
      <c r="P53" s="41" t="s">
        <v>66</v>
      </c>
    </row>
    <row r="54" spans="1:16" ht="15.75" customHeight="1" x14ac:dyDescent="0.2">
      <c r="A54" s="469"/>
      <c r="B54" s="13">
        <v>45</v>
      </c>
      <c r="C54" s="51">
        <v>59</v>
      </c>
      <c r="D54" s="9" t="s">
        <v>7</v>
      </c>
      <c r="E54" s="9" t="s">
        <v>164</v>
      </c>
      <c r="F54" s="10" t="s">
        <v>4</v>
      </c>
      <c r="G54" s="268">
        <v>50.9</v>
      </c>
      <c r="H54" s="215" t="str">
        <f t="shared" si="4"/>
        <v>○</v>
      </c>
      <c r="I54" s="222">
        <v>59</v>
      </c>
      <c r="J54" s="269">
        <v>49.7</v>
      </c>
      <c r="K54" s="254">
        <f t="shared" si="3"/>
        <v>1</v>
      </c>
      <c r="L54" s="222">
        <v>66.694385030000007</v>
      </c>
      <c r="M54" s="222">
        <v>86.7</v>
      </c>
      <c r="N54" s="254">
        <v>153</v>
      </c>
      <c r="O54" s="42" t="s">
        <v>116</v>
      </c>
      <c r="P54" s="41" t="s">
        <v>66</v>
      </c>
    </row>
    <row r="55" spans="1:16" ht="15.75" customHeight="1" x14ac:dyDescent="0.2">
      <c r="A55" s="469"/>
      <c r="B55" s="13">
        <v>46</v>
      </c>
      <c r="C55" s="51">
        <v>60</v>
      </c>
      <c r="D55" s="9" t="s">
        <v>7</v>
      </c>
      <c r="E55" s="9" t="s">
        <v>61</v>
      </c>
      <c r="F55" s="10" t="s">
        <v>4</v>
      </c>
      <c r="G55" s="268">
        <v>52.6</v>
      </c>
      <c r="H55" s="215" t="str">
        <f t="shared" si="4"/>
        <v>○</v>
      </c>
      <c r="I55" s="222">
        <v>59.6</v>
      </c>
      <c r="J55" s="269">
        <v>52.6</v>
      </c>
      <c r="K55" s="254">
        <f t="shared" si="3"/>
        <v>0</v>
      </c>
      <c r="L55" s="222">
        <v>68.482299569999995</v>
      </c>
      <c r="M55" s="222">
        <v>88.1</v>
      </c>
      <c r="N55" s="254">
        <v>129</v>
      </c>
      <c r="O55" s="42" t="s">
        <v>116</v>
      </c>
      <c r="P55" s="41" t="s">
        <v>7</v>
      </c>
    </row>
    <row r="56" spans="1:16" ht="15.75" customHeight="1" x14ac:dyDescent="0.2">
      <c r="A56" s="469"/>
      <c r="B56" s="13">
        <v>47</v>
      </c>
      <c r="C56" s="51">
        <v>61</v>
      </c>
      <c r="D56" s="14" t="s">
        <v>28</v>
      </c>
      <c r="E56" s="14" t="s">
        <v>89</v>
      </c>
      <c r="F56" s="11" t="s">
        <v>4</v>
      </c>
      <c r="G56" s="268">
        <v>46.8</v>
      </c>
      <c r="H56" s="259" t="str">
        <f t="shared" si="4"/>
        <v>○</v>
      </c>
      <c r="I56" s="260">
        <v>53.8</v>
      </c>
      <c r="J56" s="269">
        <v>47.3</v>
      </c>
      <c r="K56" s="254">
        <f t="shared" si="3"/>
        <v>0</v>
      </c>
      <c r="L56" s="260">
        <v>63.172670529999998</v>
      </c>
      <c r="M56" s="260">
        <v>83.3</v>
      </c>
      <c r="N56" s="254">
        <v>66</v>
      </c>
      <c r="O56" s="42" t="s">
        <v>161</v>
      </c>
      <c r="P56" s="41" t="s">
        <v>66</v>
      </c>
    </row>
    <row r="57" spans="1:16" ht="15.75" customHeight="1" x14ac:dyDescent="0.2">
      <c r="A57" s="469"/>
      <c r="B57" s="13">
        <v>48</v>
      </c>
      <c r="C57" s="51">
        <v>62</v>
      </c>
      <c r="D57" s="9" t="s">
        <v>30</v>
      </c>
      <c r="E57" s="9" t="s">
        <v>90</v>
      </c>
      <c r="F57" s="10" t="s">
        <v>4</v>
      </c>
      <c r="G57" s="268">
        <v>46.6</v>
      </c>
      <c r="H57" s="215" t="str">
        <f t="shared" si="4"/>
        <v>○</v>
      </c>
      <c r="I57" s="222">
        <v>54.2</v>
      </c>
      <c r="J57" s="269">
        <v>46.2</v>
      </c>
      <c r="K57" s="254">
        <f t="shared" si="3"/>
        <v>1</v>
      </c>
      <c r="L57" s="222">
        <v>63.49486813</v>
      </c>
      <c r="M57" s="222">
        <v>81.2</v>
      </c>
      <c r="N57" s="254">
        <v>81</v>
      </c>
      <c r="O57" s="42" t="s">
        <v>165</v>
      </c>
      <c r="P57" s="41" t="s">
        <v>6</v>
      </c>
    </row>
    <row r="58" spans="1:16" ht="15.75" customHeight="1" x14ac:dyDescent="0.2">
      <c r="A58" s="469"/>
      <c r="B58" s="13">
        <v>49</v>
      </c>
      <c r="C58" s="51">
        <v>63</v>
      </c>
      <c r="D58" s="23" t="s">
        <v>67</v>
      </c>
      <c r="E58" s="23" t="s">
        <v>68</v>
      </c>
      <c r="F58" s="25" t="s">
        <v>4</v>
      </c>
      <c r="G58" s="268">
        <v>53.3</v>
      </c>
      <c r="H58" s="215" t="str">
        <f t="shared" si="4"/>
        <v>○</v>
      </c>
      <c r="I58" s="222">
        <v>59.9</v>
      </c>
      <c r="J58" s="269">
        <v>53.2</v>
      </c>
      <c r="K58" s="254">
        <f t="shared" si="3"/>
        <v>0</v>
      </c>
      <c r="L58" s="222">
        <v>65.386417750000007</v>
      </c>
      <c r="M58" s="222">
        <v>83.1</v>
      </c>
      <c r="N58" s="269">
        <v>156</v>
      </c>
      <c r="O58" s="42" t="s">
        <v>161</v>
      </c>
      <c r="P58" s="271" t="s">
        <v>66</v>
      </c>
    </row>
    <row r="59" spans="1:16" ht="15.75" customHeight="1" x14ac:dyDescent="0.2">
      <c r="A59" s="469"/>
      <c r="B59" s="13">
        <v>50</v>
      </c>
      <c r="C59" s="51">
        <v>64</v>
      </c>
      <c r="D59" s="9" t="s">
        <v>30</v>
      </c>
      <c r="E59" s="9" t="s">
        <v>33</v>
      </c>
      <c r="F59" s="10" t="s">
        <v>4</v>
      </c>
      <c r="G59" s="268">
        <v>56.3</v>
      </c>
      <c r="H59" s="215" t="str">
        <f t="shared" si="4"/>
        <v>○</v>
      </c>
      <c r="I59" s="222">
        <v>62.8</v>
      </c>
      <c r="J59" s="269" t="s">
        <v>1195</v>
      </c>
      <c r="K59" s="254" t="s">
        <v>1195</v>
      </c>
      <c r="L59" s="222">
        <v>73.169092629999994</v>
      </c>
      <c r="M59" s="222">
        <v>88</v>
      </c>
      <c r="N59" s="254">
        <v>110</v>
      </c>
      <c r="O59" s="42" t="s">
        <v>116</v>
      </c>
      <c r="P59" s="41" t="s">
        <v>30</v>
      </c>
    </row>
    <row r="60" spans="1:16" ht="15.75" customHeight="1" x14ac:dyDescent="0.2">
      <c r="A60" s="470"/>
      <c r="B60" s="20">
        <v>51</v>
      </c>
      <c r="C60" s="49">
        <v>65</v>
      </c>
      <c r="D60" s="16" t="s">
        <v>30</v>
      </c>
      <c r="E60" s="16" t="s">
        <v>91</v>
      </c>
      <c r="F60" s="18" t="s">
        <v>4</v>
      </c>
      <c r="G60" s="232">
        <v>52.4</v>
      </c>
      <c r="H60" s="230" t="str">
        <f>IF(G60&gt;=57.5,"×","○")</f>
        <v>○</v>
      </c>
      <c r="I60" s="257">
        <v>58</v>
      </c>
      <c r="J60" s="272">
        <v>52.1</v>
      </c>
      <c r="K60" s="258">
        <f>ROUND(G60,0)-ROUND(J60,0)</f>
        <v>0</v>
      </c>
      <c r="L60" s="257">
        <v>65.872575699999999</v>
      </c>
      <c r="M60" s="257">
        <v>82.8</v>
      </c>
      <c r="N60" s="258">
        <v>152</v>
      </c>
      <c r="O60" s="17" t="s">
        <v>161</v>
      </c>
      <c r="P60" s="43" t="s">
        <v>30</v>
      </c>
    </row>
    <row r="61" spans="1:16" ht="6.75" customHeight="1" x14ac:dyDescent="0.2">
      <c r="A61" s="57"/>
      <c r="C61" s="4"/>
      <c r="F61" s="26"/>
      <c r="G61" s="26"/>
      <c r="H61" s="12"/>
      <c r="I61" s="12"/>
      <c r="J61" s="12"/>
      <c r="K61" s="12"/>
      <c r="L61" s="55"/>
      <c r="M61" s="55"/>
      <c r="N61" s="55"/>
      <c r="O61" s="46"/>
      <c r="P61" s="46"/>
    </row>
    <row r="62" spans="1:16" ht="21" customHeight="1" x14ac:dyDescent="0.2">
      <c r="A62" s="62" t="s">
        <v>156</v>
      </c>
      <c r="B62" s="37"/>
      <c r="C62" s="39"/>
      <c r="D62" s="37"/>
      <c r="E62" s="38"/>
      <c r="F62" s="39"/>
      <c r="G62" s="39"/>
      <c r="H62" s="39"/>
      <c r="I62" s="4"/>
      <c r="J62" s="4"/>
      <c r="K62" s="4"/>
      <c r="L62" s="4"/>
      <c r="M62" s="4"/>
      <c r="N62" s="4"/>
      <c r="O62" s="45"/>
      <c r="P62" s="45"/>
    </row>
    <row r="63" spans="1:16" ht="22.5" customHeight="1" x14ac:dyDescent="0.2">
      <c r="A63" s="471" t="s">
        <v>69</v>
      </c>
      <c r="B63" s="473" t="s">
        <v>2</v>
      </c>
      <c r="C63" s="456" t="s">
        <v>115</v>
      </c>
      <c r="D63" s="456" t="s">
        <v>3</v>
      </c>
      <c r="E63" s="456" t="s">
        <v>0</v>
      </c>
      <c r="F63" s="456" t="s">
        <v>137</v>
      </c>
      <c r="G63" s="458" t="s">
        <v>1194</v>
      </c>
      <c r="H63" s="459"/>
      <c r="I63" s="459"/>
      <c r="J63" s="460"/>
      <c r="K63" s="461"/>
      <c r="L63" s="462" t="s">
        <v>125</v>
      </c>
      <c r="M63" s="462"/>
      <c r="N63" s="63" t="s">
        <v>120</v>
      </c>
      <c r="O63" s="463" t="s">
        <v>138</v>
      </c>
      <c r="P63" s="465" t="s">
        <v>123</v>
      </c>
    </row>
    <row r="64" spans="1:16" ht="30" customHeight="1" thickBot="1" x14ac:dyDescent="0.25">
      <c r="A64" s="472"/>
      <c r="B64" s="474"/>
      <c r="C64" s="475"/>
      <c r="D64" s="475"/>
      <c r="E64" s="475"/>
      <c r="F64" s="457"/>
      <c r="G64" s="247" t="s">
        <v>1192</v>
      </c>
      <c r="H64" s="213" t="s">
        <v>1499</v>
      </c>
      <c r="I64" s="213" t="s">
        <v>122</v>
      </c>
      <c r="J64" s="247" t="s">
        <v>590</v>
      </c>
      <c r="K64" s="131" t="s">
        <v>154</v>
      </c>
      <c r="L64" s="64" t="s">
        <v>56</v>
      </c>
      <c r="M64" s="64" t="s">
        <v>124</v>
      </c>
      <c r="N64" s="613" t="s">
        <v>1193</v>
      </c>
      <c r="O64" s="464"/>
      <c r="P64" s="466"/>
    </row>
    <row r="65" spans="1:16" ht="15.75" customHeight="1" thickTop="1" x14ac:dyDescent="0.2">
      <c r="A65" s="467" t="s">
        <v>92</v>
      </c>
      <c r="B65" s="30">
        <v>52</v>
      </c>
      <c r="C65" s="47">
        <v>66</v>
      </c>
      <c r="D65" s="9" t="s">
        <v>30</v>
      </c>
      <c r="E65" s="9" t="s">
        <v>166</v>
      </c>
      <c r="F65" s="42" t="s">
        <v>153</v>
      </c>
      <c r="G65" s="252">
        <v>72.7</v>
      </c>
      <c r="H65" s="215" t="s">
        <v>189</v>
      </c>
      <c r="I65" s="222">
        <v>75.900000000000006</v>
      </c>
      <c r="J65" s="253">
        <v>72.7</v>
      </c>
      <c r="K65" s="253">
        <f t="shared" ref="K65:K101" si="5">ROUND(G65,0)-ROUND(J65,0)</f>
        <v>0</v>
      </c>
      <c r="L65" s="222">
        <v>89.748136000000002</v>
      </c>
      <c r="M65" s="222">
        <v>106.9</v>
      </c>
      <c r="N65" s="254">
        <v>195</v>
      </c>
      <c r="O65" s="40" t="s">
        <v>134</v>
      </c>
      <c r="P65" s="41" t="s">
        <v>66</v>
      </c>
    </row>
    <row r="66" spans="1:16" ht="15.75" customHeight="1" x14ac:dyDescent="0.2">
      <c r="A66" s="452"/>
      <c r="B66" s="31">
        <v>53</v>
      </c>
      <c r="C66" s="51">
        <v>67</v>
      </c>
      <c r="D66" s="9" t="s">
        <v>1</v>
      </c>
      <c r="E66" s="9" t="s">
        <v>39</v>
      </c>
      <c r="F66" s="42" t="s">
        <v>153</v>
      </c>
      <c r="G66" s="255">
        <v>66.2</v>
      </c>
      <c r="H66" s="215" t="s">
        <v>189</v>
      </c>
      <c r="I66" s="222">
        <v>69.8</v>
      </c>
      <c r="J66" s="254">
        <v>66.5</v>
      </c>
      <c r="K66" s="254">
        <f t="shared" si="5"/>
        <v>-1</v>
      </c>
      <c r="L66" s="222">
        <v>81.560113999999999</v>
      </c>
      <c r="M66" s="222">
        <v>95.9</v>
      </c>
      <c r="N66" s="254">
        <v>169</v>
      </c>
      <c r="O66" s="42" t="s">
        <v>119</v>
      </c>
      <c r="P66" s="41" t="s">
        <v>6</v>
      </c>
    </row>
    <row r="67" spans="1:16" ht="15.75" customHeight="1" x14ac:dyDescent="0.2">
      <c r="A67" s="452"/>
      <c r="B67" s="21">
        <v>54</v>
      </c>
      <c r="C67" s="51">
        <v>68</v>
      </c>
      <c r="D67" s="9" t="s">
        <v>30</v>
      </c>
      <c r="E67" s="9" t="s">
        <v>43</v>
      </c>
      <c r="F67" s="10" t="s">
        <v>4</v>
      </c>
      <c r="G67" s="255">
        <v>62.1</v>
      </c>
      <c r="H67" s="215" t="str">
        <f>IF(G67&gt;=57.5,"×","○")</f>
        <v>×</v>
      </c>
      <c r="I67" s="222">
        <v>66.2</v>
      </c>
      <c r="J67" s="254">
        <v>62.3</v>
      </c>
      <c r="K67" s="254">
        <f t="shared" si="5"/>
        <v>0</v>
      </c>
      <c r="L67" s="222">
        <v>75.641501000000005</v>
      </c>
      <c r="M67" s="222">
        <v>89.1</v>
      </c>
      <c r="N67" s="254">
        <v>159</v>
      </c>
      <c r="O67" s="42" t="s">
        <v>116</v>
      </c>
      <c r="P67" s="41" t="s">
        <v>6</v>
      </c>
    </row>
    <row r="68" spans="1:16" ht="15.75" customHeight="1" x14ac:dyDescent="0.2">
      <c r="A68" s="452"/>
      <c r="B68" s="21">
        <v>55</v>
      </c>
      <c r="C68" s="51">
        <v>69</v>
      </c>
      <c r="D68" s="9" t="s">
        <v>30</v>
      </c>
      <c r="E68" s="9" t="s">
        <v>136</v>
      </c>
      <c r="F68" s="10" t="s">
        <v>4</v>
      </c>
      <c r="G68" s="255">
        <v>61.4</v>
      </c>
      <c r="H68" s="215" t="str">
        <f t="shared" ref="H68:H71" si="6">IF(G68&gt;=57.5,"×","○")</f>
        <v>×</v>
      </c>
      <c r="I68" s="222">
        <v>65.7</v>
      </c>
      <c r="J68" s="254">
        <v>61.7</v>
      </c>
      <c r="K68" s="254">
        <f t="shared" si="5"/>
        <v>-1</v>
      </c>
      <c r="L68" s="222">
        <v>74.830909000000005</v>
      </c>
      <c r="M68" s="222">
        <v>88.5</v>
      </c>
      <c r="N68" s="254">
        <v>148</v>
      </c>
      <c r="O68" s="42" t="s">
        <v>116</v>
      </c>
      <c r="P68" s="41" t="s">
        <v>30</v>
      </c>
    </row>
    <row r="69" spans="1:16" ht="15.75" customHeight="1" x14ac:dyDescent="0.2">
      <c r="A69" s="452"/>
      <c r="B69" s="21">
        <v>56</v>
      </c>
      <c r="C69" s="51">
        <v>70</v>
      </c>
      <c r="D69" s="9" t="s">
        <v>59</v>
      </c>
      <c r="E69" s="9" t="s">
        <v>47</v>
      </c>
      <c r="F69" s="10" t="s">
        <v>4</v>
      </c>
      <c r="G69" s="255">
        <v>61.4</v>
      </c>
      <c r="H69" s="215" t="str">
        <f t="shared" si="6"/>
        <v>×</v>
      </c>
      <c r="I69" s="222">
        <v>65.400000000000006</v>
      </c>
      <c r="J69" s="254">
        <v>61.5</v>
      </c>
      <c r="K69" s="254">
        <f t="shared" si="5"/>
        <v>-1</v>
      </c>
      <c r="L69" s="222">
        <v>74.883979999999994</v>
      </c>
      <c r="M69" s="222">
        <v>89</v>
      </c>
      <c r="N69" s="254">
        <v>156</v>
      </c>
      <c r="O69" s="42" t="s">
        <v>116</v>
      </c>
      <c r="P69" s="41" t="s">
        <v>6</v>
      </c>
    </row>
    <row r="70" spans="1:16" ht="15.75" customHeight="1" x14ac:dyDescent="0.2">
      <c r="A70" s="450"/>
      <c r="B70" s="21">
        <v>57</v>
      </c>
      <c r="C70" s="51">
        <v>71</v>
      </c>
      <c r="D70" s="9" t="s">
        <v>60</v>
      </c>
      <c r="E70" s="9" t="s">
        <v>50</v>
      </c>
      <c r="F70" s="10" t="s">
        <v>4</v>
      </c>
      <c r="G70" s="255">
        <v>58.5</v>
      </c>
      <c r="H70" s="215" t="str">
        <f t="shared" si="6"/>
        <v>×</v>
      </c>
      <c r="I70" s="222">
        <v>62.3</v>
      </c>
      <c r="J70" s="254">
        <v>58.7</v>
      </c>
      <c r="K70" s="254">
        <f t="shared" si="5"/>
        <v>0</v>
      </c>
      <c r="L70" s="222">
        <v>70.893953999999994</v>
      </c>
      <c r="M70" s="222">
        <v>85.9</v>
      </c>
      <c r="N70" s="254">
        <v>175</v>
      </c>
      <c r="O70" s="42" t="s">
        <v>116</v>
      </c>
      <c r="P70" s="41" t="s">
        <v>6</v>
      </c>
    </row>
    <row r="71" spans="1:16" ht="15.75" customHeight="1" x14ac:dyDescent="0.2">
      <c r="A71" s="451"/>
      <c r="B71" s="32">
        <v>59</v>
      </c>
      <c r="C71" s="52">
        <v>72</v>
      </c>
      <c r="D71" s="16" t="s">
        <v>60</v>
      </c>
      <c r="E71" s="16" t="s">
        <v>54</v>
      </c>
      <c r="F71" s="18" t="s">
        <v>4</v>
      </c>
      <c r="G71" s="256">
        <v>54</v>
      </c>
      <c r="H71" s="230" t="str">
        <f t="shared" si="6"/>
        <v>○</v>
      </c>
      <c r="I71" s="257">
        <v>57.3</v>
      </c>
      <c r="J71" s="258">
        <v>54</v>
      </c>
      <c r="K71" s="258">
        <f>ROUND(G71,0)-ROUND(J71,0)</f>
        <v>0</v>
      </c>
      <c r="L71" s="257">
        <v>64.496027999999995</v>
      </c>
      <c r="M71" s="257">
        <v>79.3</v>
      </c>
      <c r="N71" s="258">
        <v>214</v>
      </c>
      <c r="O71" s="17" t="s">
        <v>118</v>
      </c>
      <c r="P71" s="43" t="s">
        <v>66</v>
      </c>
    </row>
    <row r="72" spans="1:16" ht="15.75" customHeight="1" x14ac:dyDescent="0.2">
      <c r="A72" s="449" t="s">
        <v>93</v>
      </c>
      <c r="B72" s="31">
        <v>60</v>
      </c>
      <c r="C72" s="51">
        <v>73</v>
      </c>
      <c r="D72" s="14" t="s">
        <v>7</v>
      </c>
      <c r="E72" s="14" t="s">
        <v>167</v>
      </c>
      <c r="F72" s="40" t="s">
        <v>153</v>
      </c>
      <c r="G72" s="252">
        <v>67.900000000000006</v>
      </c>
      <c r="H72" s="259" t="s">
        <v>189</v>
      </c>
      <c r="I72" s="260">
        <v>74.2</v>
      </c>
      <c r="J72" s="253">
        <v>64.5</v>
      </c>
      <c r="K72" s="253">
        <f t="shared" si="5"/>
        <v>3</v>
      </c>
      <c r="L72" s="260">
        <v>89.332534999999993</v>
      </c>
      <c r="M72" s="260">
        <v>104.9</v>
      </c>
      <c r="N72" s="253">
        <v>118</v>
      </c>
      <c r="O72" s="40" t="s">
        <v>134</v>
      </c>
      <c r="P72" s="44" t="s">
        <v>66</v>
      </c>
    </row>
    <row r="73" spans="1:16" ht="15.75" customHeight="1" x14ac:dyDescent="0.2">
      <c r="A73" s="450"/>
      <c r="B73" s="21">
        <v>61</v>
      </c>
      <c r="C73" s="51">
        <v>74</v>
      </c>
      <c r="D73" s="14" t="s">
        <v>30</v>
      </c>
      <c r="E73" s="14" t="s">
        <v>94</v>
      </c>
      <c r="F73" s="11" t="s">
        <v>4</v>
      </c>
      <c r="G73" s="255">
        <v>55.9</v>
      </c>
      <c r="H73" s="215" t="str">
        <f>IF(G73&gt;=57.5,"×","○")</f>
        <v>○</v>
      </c>
      <c r="I73" s="260">
        <v>62.5</v>
      </c>
      <c r="J73" s="253">
        <v>52.7</v>
      </c>
      <c r="K73" s="253">
        <f t="shared" si="5"/>
        <v>3</v>
      </c>
      <c r="L73" s="260">
        <v>72.598102999999995</v>
      </c>
      <c r="M73" s="260">
        <v>89.8</v>
      </c>
      <c r="N73" s="253">
        <v>107</v>
      </c>
      <c r="O73" s="40" t="s">
        <v>161</v>
      </c>
      <c r="P73" s="44" t="s">
        <v>6</v>
      </c>
    </row>
    <row r="74" spans="1:16" ht="15.75" customHeight="1" x14ac:dyDescent="0.2">
      <c r="A74" s="450"/>
      <c r="B74" s="21">
        <v>62</v>
      </c>
      <c r="C74" s="51">
        <v>75</v>
      </c>
      <c r="D74" s="9" t="s">
        <v>28</v>
      </c>
      <c r="E74" s="9" t="s">
        <v>95</v>
      </c>
      <c r="F74" s="10" t="s">
        <v>4</v>
      </c>
      <c r="G74" s="255">
        <v>54.1</v>
      </c>
      <c r="H74" s="215" t="str">
        <f t="shared" ref="H74:H102" si="7">IF(G74&gt;=57.5,"×","○")</f>
        <v>○</v>
      </c>
      <c r="I74" s="222">
        <v>59.2</v>
      </c>
      <c r="J74" s="254">
        <v>51.7</v>
      </c>
      <c r="K74" s="254">
        <f t="shared" si="5"/>
        <v>2</v>
      </c>
      <c r="L74" s="222">
        <v>68.774514999999994</v>
      </c>
      <c r="M74" s="222">
        <v>83.2</v>
      </c>
      <c r="N74" s="254">
        <v>150</v>
      </c>
      <c r="O74" s="42" t="s">
        <v>116</v>
      </c>
      <c r="P74" s="41" t="s">
        <v>66</v>
      </c>
    </row>
    <row r="75" spans="1:16" ht="15.75" customHeight="1" x14ac:dyDescent="0.2">
      <c r="A75" s="450"/>
      <c r="B75" s="21">
        <v>63</v>
      </c>
      <c r="C75" s="51">
        <v>76</v>
      </c>
      <c r="D75" s="14" t="s">
        <v>28</v>
      </c>
      <c r="E75" s="14" t="s">
        <v>96</v>
      </c>
      <c r="F75" s="11" t="s">
        <v>4</v>
      </c>
      <c r="G75" s="255">
        <v>53.8</v>
      </c>
      <c r="H75" s="259" t="str">
        <f t="shared" si="7"/>
        <v>○</v>
      </c>
      <c r="I75" s="260">
        <v>58.7</v>
      </c>
      <c r="J75" s="253">
        <v>51</v>
      </c>
      <c r="K75" s="253">
        <f t="shared" si="5"/>
        <v>3</v>
      </c>
      <c r="L75" s="260">
        <v>67.512264999999999</v>
      </c>
      <c r="M75" s="260">
        <v>80.5</v>
      </c>
      <c r="N75" s="253">
        <v>140</v>
      </c>
      <c r="O75" s="40" t="s">
        <v>161</v>
      </c>
      <c r="P75" s="44" t="s">
        <v>66</v>
      </c>
    </row>
    <row r="76" spans="1:16" ht="15.75" customHeight="1" x14ac:dyDescent="0.2">
      <c r="A76" s="450"/>
      <c r="B76" s="21">
        <v>64</v>
      </c>
      <c r="C76" s="51">
        <v>77</v>
      </c>
      <c r="D76" s="9" t="s">
        <v>59</v>
      </c>
      <c r="E76" s="9" t="s">
        <v>97</v>
      </c>
      <c r="F76" s="10" t="s">
        <v>4</v>
      </c>
      <c r="G76" s="255">
        <v>52.7</v>
      </c>
      <c r="H76" s="215" t="str">
        <f t="shared" si="7"/>
        <v>○</v>
      </c>
      <c r="I76" s="222">
        <v>57</v>
      </c>
      <c r="J76" s="254">
        <v>50.8</v>
      </c>
      <c r="K76" s="254">
        <f t="shared" si="5"/>
        <v>2</v>
      </c>
      <c r="L76" s="222">
        <v>65.967962999999997</v>
      </c>
      <c r="M76" s="222">
        <v>78.599999999999994</v>
      </c>
      <c r="N76" s="254">
        <v>134</v>
      </c>
      <c r="O76" s="42" t="s">
        <v>161</v>
      </c>
      <c r="P76" s="41" t="s">
        <v>66</v>
      </c>
    </row>
    <row r="77" spans="1:16" ht="15.75" customHeight="1" x14ac:dyDescent="0.2">
      <c r="A77" s="451"/>
      <c r="B77" s="32">
        <v>65</v>
      </c>
      <c r="C77" s="52">
        <v>78</v>
      </c>
      <c r="D77" s="16" t="s">
        <v>59</v>
      </c>
      <c r="E77" s="16" t="s">
        <v>98</v>
      </c>
      <c r="F77" s="18" t="s">
        <v>4</v>
      </c>
      <c r="G77" s="256">
        <v>51.8</v>
      </c>
      <c r="H77" s="230" t="str">
        <f t="shared" si="7"/>
        <v>○</v>
      </c>
      <c r="I77" s="257">
        <v>56.2</v>
      </c>
      <c r="J77" s="258">
        <v>50</v>
      </c>
      <c r="K77" s="258">
        <f t="shared" si="5"/>
        <v>2</v>
      </c>
      <c r="L77" s="257">
        <v>63.683804000000002</v>
      </c>
      <c r="M77" s="257">
        <v>76.8</v>
      </c>
      <c r="N77" s="258">
        <v>164</v>
      </c>
      <c r="O77" s="17" t="s">
        <v>118</v>
      </c>
      <c r="P77" s="43" t="s">
        <v>66</v>
      </c>
    </row>
    <row r="78" spans="1:16" ht="15.75" customHeight="1" x14ac:dyDescent="0.2">
      <c r="A78" s="449" t="s">
        <v>99</v>
      </c>
      <c r="B78" s="19">
        <v>66</v>
      </c>
      <c r="C78" s="50">
        <v>79</v>
      </c>
      <c r="D78" s="14" t="s">
        <v>7</v>
      </c>
      <c r="E78" s="14" t="s">
        <v>38</v>
      </c>
      <c r="F78" s="11" t="s">
        <v>4</v>
      </c>
      <c r="G78" s="252">
        <v>57</v>
      </c>
      <c r="H78" s="259" t="str">
        <f t="shared" si="7"/>
        <v>○</v>
      </c>
      <c r="I78" s="260">
        <v>61.2</v>
      </c>
      <c r="J78" s="253">
        <v>57.1</v>
      </c>
      <c r="K78" s="253">
        <f t="shared" si="5"/>
        <v>0</v>
      </c>
      <c r="L78" s="260">
        <v>71.952976000000007</v>
      </c>
      <c r="M78" s="260">
        <v>85.1</v>
      </c>
      <c r="N78" s="253">
        <v>140</v>
      </c>
      <c r="O78" s="40" t="s">
        <v>116</v>
      </c>
      <c r="P78" s="44" t="s">
        <v>7</v>
      </c>
    </row>
    <row r="79" spans="1:16" ht="15.75" customHeight="1" x14ac:dyDescent="0.2">
      <c r="A79" s="452"/>
      <c r="B79" s="21">
        <v>67</v>
      </c>
      <c r="C79" s="51">
        <v>80</v>
      </c>
      <c r="D79" s="9" t="s">
        <v>30</v>
      </c>
      <c r="E79" s="9" t="s">
        <v>57</v>
      </c>
      <c r="F79" s="10" t="s">
        <v>4</v>
      </c>
      <c r="G79" s="255">
        <v>48.4</v>
      </c>
      <c r="H79" s="215" t="str">
        <f t="shared" si="7"/>
        <v>○</v>
      </c>
      <c r="I79" s="222">
        <v>53.4</v>
      </c>
      <c r="J79" s="254">
        <v>47.9</v>
      </c>
      <c r="K79" s="254">
        <f t="shared" si="5"/>
        <v>0</v>
      </c>
      <c r="L79" s="222">
        <v>65.017464000000004</v>
      </c>
      <c r="M79" s="222">
        <v>74.400000000000006</v>
      </c>
      <c r="N79" s="254">
        <v>85</v>
      </c>
      <c r="O79" s="42" t="s">
        <v>118</v>
      </c>
      <c r="P79" s="41" t="s">
        <v>30</v>
      </c>
    </row>
    <row r="80" spans="1:16" ht="15.75" customHeight="1" x14ac:dyDescent="0.2">
      <c r="A80" s="452"/>
      <c r="B80" s="21">
        <v>68</v>
      </c>
      <c r="C80" s="51">
        <v>81</v>
      </c>
      <c r="D80" s="9" t="s">
        <v>30</v>
      </c>
      <c r="E80" s="9" t="s">
        <v>58</v>
      </c>
      <c r="F80" s="10" t="s">
        <v>4</v>
      </c>
      <c r="G80" s="255">
        <v>47.9</v>
      </c>
      <c r="H80" s="215" t="str">
        <f t="shared" si="7"/>
        <v>○</v>
      </c>
      <c r="I80" s="222">
        <v>54</v>
      </c>
      <c r="J80" s="254">
        <v>48.7</v>
      </c>
      <c r="K80" s="254">
        <f t="shared" si="5"/>
        <v>-1</v>
      </c>
      <c r="L80" s="222">
        <v>64.730360000000005</v>
      </c>
      <c r="M80" s="222">
        <v>75</v>
      </c>
      <c r="N80" s="254">
        <v>41</v>
      </c>
      <c r="O80" s="42" t="s">
        <v>118</v>
      </c>
      <c r="P80" s="41" t="s">
        <v>30</v>
      </c>
    </row>
    <row r="81" spans="1:16" ht="15.75" customHeight="1" x14ac:dyDescent="0.2">
      <c r="A81" s="452"/>
      <c r="B81" s="21">
        <v>69</v>
      </c>
      <c r="C81" s="51">
        <v>82</v>
      </c>
      <c r="D81" s="9" t="s">
        <v>30</v>
      </c>
      <c r="E81" s="9" t="s">
        <v>44</v>
      </c>
      <c r="F81" s="10" t="s">
        <v>4</v>
      </c>
      <c r="G81" s="255">
        <v>54.6</v>
      </c>
      <c r="H81" s="215" t="str">
        <f t="shared" si="7"/>
        <v>○</v>
      </c>
      <c r="I81" s="222">
        <v>59.7</v>
      </c>
      <c r="J81" s="254">
        <v>54.5</v>
      </c>
      <c r="K81" s="254">
        <f t="shared" si="5"/>
        <v>0</v>
      </c>
      <c r="L81" s="222">
        <v>66.107821000000001</v>
      </c>
      <c r="M81" s="222">
        <v>79.900000000000006</v>
      </c>
      <c r="N81" s="254">
        <v>150</v>
      </c>
      <c r="O81" s="42" t="s">
        <v>116</v>
      </c>
      <c r="P81" s="41" t="s">
        <v>66</v>
      </c>
    </row>
    <row r="82" spans="1:16" ht="15.75" customHeight="1" x14ac:dyDescent="0.2">
      <c r="A82" s="452"/>
      <c r="B82" s="21">
        <v>70</v>
      </c>
      <c r="C82" s="51">
        <v>83</v>
      </c>
      <c r="D82" s="9" t="s">
        <v>30</v>
      </c>
      <c r="E82" s="9" t="s">
        <v>45</v>
      </c>
      <c r="F82" s="10" t="s">
        <v>4</v>
      </c>
      <c r="G82" s="255">
        <v>57.1</v>
      </c>
      <c r="H82" s="215" t="str">
        <f t="shared" si="7"/>
        <v>○</v>
      </c>
      <c r="I82" s="222">
        <v>62.4</v>
      </c>
      <c r="J82" s="254">
        <v>57.1</v>
      </c>
      <c r="K82" s="254">
        <f t="shared" si="5"/>
        <v>0</v>
      </c>
      <c r="L82" s="222">
        <v>69.525036999999998</v>
      </c>
      <c r="M82" s="222">
        <v>85.2</v>
      </c>
      <c r="N82" s="254">
        <v>152</v>
      </c>
      <c r="O82" s="42" t="s">
        <v>116</v>
      </c>
      <c r="P82" s="41" t="s">
        <v>30</v>
      </c>
    </row>
    <row r="83" spans="1:16" ht="15.75" customHeight="1" x14ac:dyDescent="0.2">
      <c r="A83" s="450"/>
      <c r="B83" s="21">
        <v>71</v>
      </c>
      <c r="C83" s="51">
        <v>84</v>
      </c>
      <c r="D83" s="14" t="s">
        <v>60</v>
      </c>
      <c r="E83" s="14" t="s">
        <v>100</v>
      </c>
      <c r="F83" s="11" t="s">
        <v>4</v>
      </c>
      <c r="G83" s="255">
        <v>52.6</v>
      </c>
      <c r="H83" s="259" t="str">
        <f t="shared" si="7"/>
        <v>○</v>
      </c>
      <c r="I83" s="260">
        <v>57.5</v>
      </c>
      <c r="J83" s="253">
        <v>52.6</v>
      </c>
      <c r="K83" s="253">
        <f t="shared" si="5"/>
        <v>0</v>
      </c>
      <c r="L83" s="260">
        <v>64.622770000000003</v>
      </c>
      <c r="M83" s="260">
        <v>81.900000000000006</v>
      </c>
      <c r="N83" s="253">
        <v>163</v>
      </c>
      <c r="O83" s="40" t="s">
        <v>118</v>
      </c>
      <c r="P83" s="44" t="s">
        <v>66</v>
      </c>
    </row>
    <row r="84" spans="1:16" ht="15.75" customHeight="1" x14ac:dyDescent="0.2">
      <c r="A84" s="450"/>
      <c r="B84" s="21">
        <v>72</v>
      </c>
      <c r="C84" s="51">
        <v>85</v>
      </c>
      <c r="D84" s="9" t="s">
        <v>60</v>
      </c>
      <c r="E84" s="9" t="s">
        <v>101</v>
      </c>
      <c r="F84" s="10" t="s">
        <v>4</v>
      </c>
      <c r="G84" s="255">
        <v>48.9</v>
      </c>
      <c r="H84" s="215" t="str">
        <f t="shared" si="7"/>
        <v>○</v>
      </c>
      <c r="I84" s="222">
        <v>55.6</v>
      </c>
      <c r="J84" s="254">
        <v>49.3</v>
      </c>
      <c r="K84" s="254">
        <f t="shared" si="5"/>
        <v>0</v>
      </c>
      <c r="L84" s="222">
        <v>61.395183000000003</v>
      </c>
      <c r="M84" s="222">
        <v>79.599999999999994</v>
      </c>
      <c r="N84" s="254">
        <v>119</v>
      </c>
      <c r="O84" s="40" t="s">
        <v>118</v>
      </c>
      <c r="P84" s="41" t="s">
        <v>6</v>
      </c>
    </row>
    <row r="85" spans="1:16" ht="15.75" customHeight="1" x14ac:dyDescent="0.2">
      <c r="A85" s="450"/>
      <c r="B85" s="21">
        <v>73</v>
      </c>
      <c r="C85" s="51">
        <v>86</v>
      </c>
      <c r="D85" s="14" t="s">
        <v>60</v>
      </c>
      <c r="E85" s="14" t="s">
        <v>51</v>
      </c>
      <c r="F85" s="11" t="s">
        <v>4</v>
      </c>
      <c r="G85" s="255">
        <v>52.2</v>
      </c>
      <c r="H85" s="259" t="str">
        <f t="shared" si="7"/>
        <v>○</v>
      </c>
      <c r="I85" s="260">
        <v>57.6</v>
      </c>
      <c r="J85" s="253">
        <v>52.4</v>
      </c>
      <c r="K85" s="253">
        <f t="shared" si="5"/>
        <v>0</v>
      </c>
      <c r="L85" s="260">
        <v>64.924701999999996</v>
      </c>
      <c r="M85" s="260">
        <v>77.900000000000006</v>
      </c>
      <c r="N85" s="253">
        <v>141</v>
      </c>
      <c r="O85" s="40" t="s">
        <v>118</v>
      </c>
      <c r="P85" s="44" t="s">
        <v>6</v>
      </c>
    </row>
    <row r="86" spans="1:16" ht="15.75" customHeight="1" x14ac:dyDescent="0.2">
      <c r="A86" s="450"/>
      <c r="B86" s="21">
        <v>74</v>
      </c>
      <c r="C86" s="51">
        <v>87</v>
      </c>
      <c r="D86" s="9" t="s">
        <v>60</v>
      </c>
      <c r="E86" s="9" t="s">
        <v>53</v>
      </c>
      <c r="F86" s="10" t="s">
        <v>4</v>
      </c>
      <c r="G86" s="255">
        <v>56</v>
      </c>
      <c r="H86" s="215" t="str">
        <f t="shared" si="7"/>
        <v>○</v>
      </c>
      <c r="I86" s="222">
        <v>59.9</v>
      </c>
      <c r="J86" s="254">
        <v>56.1</v>
      </c>
      <c r="K86" s="254">
        <f t="shared" si="5"/>
        <v>0</v>
      </c>
      <c r="L86" s="222">
        <v>67.621639999999999</v>
      </c>
      <c r="M86" s="222">
        <v>80.599999999999994</v>
      </c>
      <c r="N86" s="254">
        <v>159</v>
      </c>
      <c r="O86" s="40" t="s">
        <v>118</v>
      </c>
      <c r="P86" s="41" t="s">
        <v>66</v>
      </c>
    </row>
    <row r="87" spans="1:16" ht="15.75" customHeight="1" x14ac:dyDescent="0.2">
      <c r="A87" s="450"/>
      <c r="B87" s="21">
        <v>75</v>
      </c>
      <c r="C87" s="51">
        <v>88</v>
      </c>
      <c r="D87" s="9" t="s">
        <v>60</v>
      </c>
      <c r="E87" s="9" t="s">
        <v>62</v>
      </c>
      <c r="F87" s="10" t="s">
        <v>4</v>
      </c>
      <c r="G87" s="255">
        <v>47.7</v>
      </c>
      <c r="H87" s="259" t="str">
        <f t="shared" si="7"/>
        <v>○</v>
      </c>
      <c r="I87" s="222">
        <v>52.7</v>
      </c>
      <c r="J87" s="254">
        <v>47.9</v>
      </c>
      <c r="K87" s="254">
        <f t="shared" si="5"/>
        <v>0</v>
      </c>
      <c r="L87" s="222">
        <v>60.468425000000003</v>
      </c>
      <c r="M87" s="222">
        <v>73.900000000000006</v>
      </c>
      <c r="N87" s="254">
        <v>126</v>
      </c>
      <c r="O87" s="40" t="s">
        <v>118</v>
      </c>
      <c r="P87" s="41" t="s">
        <v>60</v>
      </c>
    </row>
    <row r="88" spans="1:16" ht="15.75" customHeight="1" x14ac:dyDescent="0.2">
      <c r="A88" s="451"/>
      <c r="B88" s="32">
        <v>76</v>
      </c>
      <c r="C88" s="52">
        <v>89</v>
      </c>
      <c r="D88" s="16" t="s">
        <v>60</v>
      </c>
      <c r="E88" s="16" t="s">
        <v>102</v>
      </c>
      <c r="F88" s="18" t="s">
        <v>4</v>
      </c>
      <c r="G88" s="256">
        <v>52.2</v>
      </c>
      <c r="H88" s="230" t="str">
        <f t="shared" si="7"/>
        <v>○</v>
      </c>
      <c r="I88" s="257">
        <v>56</v>
      </c>
      <c r="J88" s="258">
        <v>52.4</v>
      </c>
      <c r="K88" s="258">
        <f t="shared" si="5"/>
        <v>0</v>
      </c>
      <c r="L88" s="257">
        <v>64.128780000000006</v>
      </c>
      <c r="M88" s="257">
        <v>78.599999999999994</v>
      </c>
      <c r="N88" s="258">
        <v>140</v>
      </c>
      <c r="O88" s="17" t="s">
        <v>118</v>
      </c>
      <c r="P88" s="43" t="s">
        <v>6</v>
      </c>
    </row>
    <row r="89" spans="1:16" ht="15.75" customHeight="1" x14ac:dyDescent="0.2">
      <c r="A89" s="453" t="s">
        <v>103</v>
      </c>
      <c r="B89" s="21">
        <v>77</v>
      </c>
      <c r="C89" s="51">
        <v>90</v>
      </c>
      <c r="D89" s="9" t="s">
        <v>30</v>
      </c>
      <c r="E89" s="9" t="s">
        <v>104</v>
      </c>
      <c r="F89" s="10" t="s">
        <v>4</v>
      </c>
      <c r="G89" s="252">
        <v>49.4</v>
      </c>
      <c r="H89" s="215" t="str">
        <f t="shared" si="7"/>
        <v>○</v>
      </c>
      <c r="I89" s="222">
        <v>54.8</v>
      </c>
      <c r="J89" s="253">
        <v>47.6</v>
      </c>
      <c r="K89" s="253">
        <f t="shared" si="5"/>
        <v>1</v>
      </c>
      <c r="L89" s="222">
        <v>65.546965</v>
      </c>
      <c r="M89" s="222">
        <v>80.099999999999994</v>
      </c>
      <c r="N89" s="254">
        <v>97</v>
      </c>
      <c r="O89" s="40" t="s">
        <v>161</v>
      </c>
      <c r="P89" s="41" t="s">
        <v>66</v>
      </c>
    </row>
    <row r="90" spans="1:16" ht="15.75" customHeight="1" x14ac:dyDescent="0.2">
      <c r="A90" s="450"/>
      <c r="B90" s="21">
        <v>78</v>
      </c>
      <c r="C90" s="51">
        <v>91</v>
      </c>
      <c r="D90" s="9" t="s">
        <v>28</v>
      </c>
      <c r="E90" s="9" t="s">
        <v>105</v>
      </c>
      <c r="F90" s="10" t="s">
        <v>4</v>
      </c>
      <c r="G90" s="255">
        <v>44</v>
      </c>
      <c r="H90" s="215" t="str">
        <f t="shared" si="7"/>
        <v>○</v>
      </c>
      <c r="I90" s="222">
        <v>51.5</v>
      </c>
      <c r="J90" s="254">
        <v>43</v>
      </c>
      <c r="K90" s="254">
        <f t="shared" si="5"/>
        <v>1</v>
      </c>
      <c r="L90" s="222">
        <v>60.936573000000003</v>
      </c>
      <c r="M90" s="222">
        <v>76.3</v>
      </c>
      <c r="N90" s="254">
        <v>81</v>
      </c>
      <c r="O90" s="42" t="s">
        <v>118</v>
      </c>
      <c r="P90" s="41" t="s">
        <v>28</v>
      </c>
    </row>
    <row r="91" spans="1:16" ht="15.75" customHeight="1" x14ac:dyDescent="0.2">
      <c r="A91" s="450"/>
      <c r="B91" s="21">
        <v>79</v>
      </c>
      <c r="C91" s="51">
        <v>92</v>
      </c>
      <c r="D91" s="9" t="s">
        <v>28</v>
      </c>
      <c r="E91" s="9" t="s">
        <v>106</v>
      </c>
      <c r="F91" s="10" t="s">
        <v>4</v>
      </c>
      <c r="G91" s="255">
        <v>46.7</v>
      </c>
      <c r="H91" s="215" t="str">
        <f t="shared" si="7"/>
        <v>○</v>
      </c>
      <c r="I91" s="222">
        <v>51.4</v>
      </c>
      <c r="J91" s="254">
        <v>45.5</v>
      </c>
      <c r="K91" s="254">
        <f t="shared" si="5"/>
        <v>1</v>
      </c>
      <c r="L91" s="222">
        <v>62.132466000000001</v>
      </c>
      <c r="M91" s="222">
        <v>76.3</v>
      </c>
      <c r="N91" s="254">
        <v>97</v>
      </c>
      <c r="O91" s="42" t="s">
        <v>161</v>
      </c>
      <c r="P91" s="41" t="s">
        <v>66</v>
      </c>
    </row>
    <row r="92" spans="1:16" ht="15.75" customHeight="1" x14ac:dyDescent="0.2">
      <c r="A92" s="450"/>
      <c r="B92" s="21">
        <v>80</v>
      </c>
      <c r="C92" s="51">
        <v>93</v>
      </c>
      <c r="D92" s="9" t="s">
        <v>28</v>
      </c>
      <c r="E92" s="9" t="s">
        <v>107</v>
      </c>
      <c r="F92" s="10" t="s">
        <v>4</v>
      </c>
      <c r="G92" s="255">
        <v>47.7</v>
      </c>
      <c r="H92" s="215" t="str">
        <f t="shared" si="7"/>
        <v>○</v>
      </c>
      <c r="I92" s="222">
        <v>52.4</v>
      </c>
      <c r="J92" s="254">
        <v>46</v>
      </c>
      <c r="K92" s="254">
        <f t="shared" si="5"/>
        <v>2</v>
      </c>
      <c r="L92" s="222">
        <v>63.473882000000003</v>
      </c>
      <c r="M92" s="222">
        <v>77.599999999999994</v>
      </c>
      <c r="N92" s="254">
        <v>90</v>
      </c>
      <c r="O92" s="42" t="s">
        <v>161</v>
      </c>
      <c r="P92" s="41" t="s">
        <v>6</v>
      </c>
    </row>
    <row r="93" spans="1:16" ht="15.75" customHeight="1" x14ac:dyDescent="0.2">
      <c r="A93" s="450"/>
      <c r="B93" s="32">
        <v>81</v>
      </c>
      <c r="C93" s="52">
        <v>94</v>
      </c>
      <c r="D93" s="16" t="s">
        <v>59</v>
      </c>
      <c r="E93" s="16" t="s">
        <v>108</v>
      </c>
      <c r="F93" s="18" t="s">
        <v>4</v>
      </c>
      <c r="G93" s="256">
        <v>51.7</v>
      </c>
      <c r="H93" s="230" t="str">
        <f t="shared" si="7"/>
        <v>○</v>
      </c>
      <c r="I93" s="257">
        <v>56.8</v>
      </c>
      <c r="J93" s="258">
        <v>49</v>
      </c>
      <c r="K93" s="258">
        <f t="shared" si="5"/>
        <v>3</v>
      </c>
      <c r="L93" s="257">
        <v>67.143655999999993</v>
      </c>
      <c r="M93" s="257">
        <v>81.599999999999994</v>
      </c>
      <c r="N93" s="258">
        <v>94</v>
      </c>
      <c r="O93" s="17" t="s">
        <v>161</v>
      </c>
      <c r="P93" s="43" t="s">
        <v>6</v>
      </c>
    </row>
    <row r="94" spans="1:16" ht="15.75" customHeight="1" x14ac:dyDescent="0.2">
      <c r="A94" s="449" t="s">
        <v>111</v>
      </c>
      <c r="B94" s="33">
        <v>82</v>
      </c>
      <c r="C94" s="51">
        <v>95</v>
      </c>
      <c r="D94" s="9" t="s">
        <v>30</v>
      </c>
      <c r="E94" s="9" t="s">
        <v>37</v>
      </c>
      <c r="F94" s="10" t="s">
        <v>4</v>
      </c>
      <c r="G94" s="252">
        <v>52.5</v>
      </c>
      <c r="H94" s="215" t="str">
        <f t="shared" si="7"/>
        <v>○</v>
      </c>
      <c r="I94" s="222">
        <v>57.1</v>
      </c>
      <c r="J94" s="253">
        <v>51.8</v>
      </c>
      <c r="K94" s="253">
        <f t="shared" si="5"/>
        <v>1</v>
      </c>
      <c r="L94" s="222">
        <v>65.126347999999993</v>
      </c>
      <c r="M94" s="222">
        <v>77.5</v>
      </c>
      <c r="N94" s="254">
        <v>171</v>
      </c>
      <c r="O94" s="40" t="s">
        <v>161</v>
      </c>
      <c r="P94" s="41" t="s">
        <v>66</v>
      </c>
    </row>
    <row r="95" spans="1:16" ht="15.75" customHeight="1" x14ac:dyDescent="0.2">
      <c r="A95" s="450"/>
      <c r="B95" s="33">
        <v>83</v>
      </c>
      <c r="C95" s="51">
        <v>96</v>
      </c>
      <c r="D95" s="9" t="s">
        <v>30</v>
      </c>
      <c r="E95" s="9" t="s">
        <v>109</v>
      </c>
      <c r="F95" s="10" t="s">
        <v>4</v>
      </c>
      <c r="G95" s="255">
        <v>58.2</v>
      </c>
      <c r="H95" s="215" t="str">
        <f t="shared" si="7"/>
        <v>×</v>
      </c>
      <c r="I95" s="222">
        <v>63.4</v>
      </c>
      <c r="J95" s="254">
        <v>58.1</v>
      </c>
      <c r="K95" s="254">
        <f t="shared" si="5"/>
        <v>0</v>
      </c>
      <c r="L95" s="222">
        <v>71.465991000000002</v>
      </c>
      <c r="M95" s="222">
        <v>86.2</v>
      </c>
      <c r="N95" s="254">
        <v>195</v>
      </c>
      <c r="O95" s="42" t="s">
        <v>116</v>
      </c>
      <c r="P95" s="41" t="s">
        <v>30</v>
      </c>
    </row>
    <row r="96" spans="1:16" ht="15.75" customHeight="1" x14ac:dyDescent="0.2">
      <c r="A96" s="450"/>
      <c r="B96" s="33">
        <v>84</v>
      </c>
      <c r="C96" s="51">
        <v>97</v>
      </c>
      <c r="D96" s="9" t="s">
        <v>1</v>
      </c>
      <c r="E96" s="9" t="s">
        <v>40</v>
      </c>
      <c r="F96" s="10" t="s">
        <v>41</v>
      </c>
      <c r="G96" s="255">
        <v>54.4</v>
      </c>
      <c r="H96" s="215" t="str">
        <f t="shared" si="7"/>
        <v>○</v>
      </c>
      <c r="I96" s="222">
        <v>59.7</v>
      </c>
      <c r="J96" s="254">
        <v>54.5</v>
      </c>
      <c r="K96" s="254">
        <f t="shared" si="5"/>
        <v>-1</v>
      </c>
      <c r="L96" s="222">
        <v>66.038793999999996</v>
      </c>
      <c r="M96" s="222">
        <v>79.8</v>
      </c>
      <c r="N96" s="254">
        <v>207</v>
      </c>
      <c r="O96" s="42" t="s">
        <v>161</v>
      </c>
      <c r="P96" s="41" t="s">
        <v>30</v>
      </c>
    </row>
    <row r="97" spans="1:16" ht="15.75" customHeight="1" x14ac:dyDescent="0.2">
      <c r="A97" s="450"/>
      <c r="B97" s="33">
        <v>85</v>
      </c>
      <c r="C97" s="51">
        <v>98</v>
      </c>
      <c r="D97" s="9" t="s">
        <v>30</v>
      </c>
      <c r="E97" s="9" t="s">
        <v>52</v>
      </c>
      <c r="F97" s="10" t="s">
        <v>4</v>
      </c>
      <c r="G97" s="255">
        <v>53.4</v>
      </c>
      <c r="H97" s="215" t="str">
        <f t="shared" si="7"/>
        <v>○</v>
      </c>
      <c r="I97" s="222">
        <v>58.3</v>
      </c>
      <c r="J97" s="254">
        <v>52.7</v>
      </c>
      <c r="K97" s="254">
        <f t="shared" si="5"/>
        <v>0</v>
      </c>
      <c r="L97" s="222">
        <v>65.464952999999994</v>
      </c>
      <c r="M97" s="222">
        <v>81.7</v>
      </c>
      <c r="N97" s="254">
        <v>197</v>
      </c>
      <c r="O97" s="42" t="s">
        <v>161</v>
      </c>
      <c r="P97" s="41" t="s">
        <v>30</v>
      </c>
    </row>
    <row r="98" spans="1:16" ht="15.75" customHeight="1" x14ac:dyDescent="0.2">
      <c r="A98" s="450"/>
      <c r="B98" s="33">
        <v>86</v>
      </c>
      <c r="C98" s="51">
        <v>99</v>
      </c>
      <c r="D98" s="9" t="s">
        <v>30</v>
      </c>
      <c r="E98" s="9" t="s">
        <v>42</v>
      </c>
      <c r="F98" s="10" t="s">
        <v>4</v>
      </c>
      <c r="G98" s="255">
        <v>57.8</v>
      </c>
      <c r="H98" s="215" t="str">
        <f t="shared" si="7"/>
        <v>×</v>
      </c>
      <c r="I98" s="222">
        <v>62.9</v>
      </c>
      <c r="J98" s="261">
        <v>57.9</v>
      </c>
      <c r="K98" s="254">
        <f t="shared" si="5"/>
        <v>0</v>
      </c>
      <c r="L98" s="222">
        <v>70.984446000000005</v>
      </c>
      <c r="M98" s="222">
        <v>85</v>
      </c>
      <c r="N98" s="254">
        <v>171</v>
      </c>
      <c r="O98" s="42" t="s">
        <v>116</v>
      </c>
      <c r="P98" s="41" t="s">
        <v>6</v>
      </c>
    </row>
    <row r="99" spans="1:16" ht="15.75" customHeight="1" x14ac:dyDescent="0.2">
      <c r="A99" s="450"/>
      <c r="B99" s="33">
        <v>87</v>
      </c>
      <c r="C99" s="51">
        <v>100</v>
      </c>
      <c r="D99" s="9" t="s">
        <v>59</v>
      </c>
      <c r="E99" s="9" t="s">
        <v>46</v>
      </c>
      <c r="F99" s="10" t="s">
        <v>4</v>
      </c>
      <c r="G99" s="255">
        <v>53.4</v>
      </c>
      <c r="H99" s="215" t="str">
        <f t="shared" si="7"/>
        <v>○</v>
      </c>
      <c r="I99" s="222">
        <v>58.6</v>
      </c>
      <c r="J99" s="261">
        <v>53.3</v>
      </c>
      <c r="K99" s="262">
        <f t="shared" si="5"/>
        <v>0</v>
      </c>
      <c r="L99" s="222">
        <v>65.089590000000001</v>
      </c>
      <c r="M99" s="222">
        <v>79.5</v>
      </c>
      <c r="N99" s="254">
        <v>204</v>
      </c>
      <c r="O99" s="42" t="s">
        <v>161</v>
      </c>
      <c r="P99" s="41" t="s">
        <v>6</v>
      </c>
    </row>
    <row r="100" spans="1:16" ht="15.75" customHeight="1" x14ac:dyDescent="0.2">
      <c r="A100" s="450"/>
      <c r="B100" s="33">
        <v>88</v>
      </c>
      <c r="C100" s="51">
        <v>101</v>
      </c>
      <c r="D100" s="9" t="s">
        <v>59</v>
      </c>
      <c r="E100" s="9" t="s">
        <v>110</v>
      </c>
      <c r="F100" s="10" t="s">
        <v>4</v>
      </c>
      <c r="G100" s="255">
        <v>55.7</v>
      </c>
      <c r="H100" s="215" t="str">
        <f t="shared" si="7"/>
        <v>○</v>
      </c>
      <c r="I100" s="222">
        <v>60.3</v>
      </c>
      <c r="J100" s="254">
        <v>55.7</v>
      </c>
      <c r="K100" s="254">
        <f t="shared" si="5"/>
        <v>0</v>
      </c>
      <c r="L100" s="222">
        <v>67.074023999999994</v>
      </c>
      <c r="M100" s="222">
        <v>81.2</v>
      </c>
      <c r="N100" s="254">
        <v>198</v>
      </c>
      <c r="O100" s="42" t="s">
        <v>116</v>
      </c>
      <c r="P100" s="41" t="s">
        <v>66</v>
      </c>
    </row>
    <row r="101" spans="1:16" ht="15.75" customHeight="1" x14ac:dyDescent="0.2">
      <c r="A101" s="450"/>
      <c r="B101" s="33">
        <v>89</v>
      </c>
      <c r="C101" s="51">
        <v>102</v>
      </c>
      <c r="D101" s="9" t="s">
        <v>59</v>
      </c>
      <c r="E101" s="9" t="s">
        <v>48</v>
      </c>
      <c r="F101" s="10" t="s">
        <v>4</v>
      </c>
      <c r="G101" s="255">
        <v>53.5</v>
      </c>
      <c r="H101" s="215" t="str">
        <f t="shared" si="7"/>
        <v>○</v>
      </c>
      <c r="I101" s="222">
        <v>57.2</v>
      </c>
      <c r="J101" s="254">
        <v>52.3</v>
      </c>
      <c r="K101" s="254">
        <f t="shared" si="5"/>
        <v>2</v>
      </c>
      <c r="L101" s="222">
        <v>64.798608999999999</v>
      </c>
      <c r="M101" s="222">
        <v>79.099999999999994</v>
      </c>
      <c r="N101" s="254">
        <v>205</v>
      </c>
      <c r="O101" s="42" t="s">
        <v>161</v>
      </c>
      <c r="P101" s="41" t="s">
        <v>66</v>
      </c>
    </row>
    <row r="102" spans="1:16" ht="15.75" customHeight="1" x14ac:dyDescent="0.2">
      <c r="A102" s="451"/>
      <c r="B102" s="20">
        <v>90</v>
      </c>
      <c r="C102" s="49">
        <v>103</v>
      </c>
      <c r="D102" s="16" t="s">
        <v>59</v>
      </c>
      <c r="E102" s="16" t="s">
        <v>49</v>
      </c>
      <c r="F102" s="18" t="s">
        <v>4</v>
      </c>
      <c r="G102" s="256">
        <v>55.4</v>
      </c>
      <c r="H102" s="230" t="str">
        <f t="shared" si="7"/>
        <v>○</v>
      </c>
      <c r="I102" s="257">
        <v>60.5</v>
      </c>
      <c r="J102" s="258">
        <v>55.4</v>
      </c>
      <c r="K102" s="258">
        <f>ROUND(G102,0)-ROUND(J102,0)</f>
        <v>0</v>
      </c>
      <c r="L102" s="257">
        <v>66.77852</v>
      </c>
      <c r="M102" s="257">
        <v>82.7</v>
      </c>
      <c r="N102" s="258">
        <v>201</v>
      </c>
      <c r="O102" s="17" t="s">
        <v>161</v>
      </c>
      <c r="P102" s="43" t="s">
        <v>6</v>
      </c>
    </row>
    <row r="103" spans="1:16" ht="9" customHeight="1" x14ac:dyDescent="0.2">
      <c r="A103" s="132"/>
      <c r="B103" s="133"/>
      <c r="C103" s="133"/>
      <c r="D103" s="133"/>
      <c r="E103" s="133"/>
      <c r="F103" s="134"/>
      <c r="G103" s="135"/>
      <c r="H103" s="136"/>
      <c r="I103" s="137"/>
      <c r="J103" s="138"/>
      <c r="K103" s="138"/>
      <c r="L103" s="137"/>
      <c r="M103" s="137"/>
      <c r="N103" s="138"/>
      <c r="O103" s="29"/>
      <c r="P103" s="29"/>
    </row>
    <row r="104" spans="1:16" ht="15.75" customHeight="1" x14ac:dyDescent="0.2">
      <c r="A104" s="34"/>
      <c r="C104" s="454" t="s">
        <v>131</v>
      </c>
      <c r="D104" s="454"/>
      <c r="E104" s="454"/>
      <c r="F104" s="454"/>
      <c r="G104" s="455"/>
      <c r="I104" s="27"/>
      <c r="J104" s="28"/>
      <c r="K104" s="28"/>
      <c r="M104" s="29"/>
      <c r="N104" s="54"/>
      <c r="O104" s="29"/>
      <c r="P104" s="29"/>
    </row>
    <row r="105" spans="1:16" ht="15" customHeight="1" x14ac:dyDescent="0.2">
      <c r="A105" s="34"/>
      <c r="C105" s="439" t="s">
        <v>112</v>
      </c>
      <c r="D105" s="440"/>
      <c r="E105" s="440"/>
      <c r="F105" s="249">
        <f>COUNTIF(H$5:H$102,"○")</f>
        <v>65</v>
      </c>
      <c r="G105" s="34"/>
      <c r="L105" s="4"/>
      <c r="M105" s="4"/>
      <c r="N105" s="4"/>
    </row>
    <row r="106" spans="1:16" ht="15.75" customHeight="1" x14ac:dyDescent="0.2">
      <c r="C106" s="441" t="s">
        <v>114</v>
      </c>
      <c r="D106" s="442"/>
      <c r="E106" s="442"/>
      <c r="F106" s="250">
        <f>COUNTIF(H$5:H$102,"×")</f>
        <v>20</v>
      </c>
      <c r="G106" s="34"/>
      <c r="L106" s="4"/>
      <c r="M106" s="4"/>
      <c r="N106" s="4"/>
    </row>
    <row r="107" spans="1:16" ht="15.75" customHeight="1" x14ac:dyDescent="0.2">
      <c r="C107" s="441" t="s">
        <v>133</v>
      </c>
      <c r="D107" s="443"/>
      <c r="E107" s="443"/>
      <c r="F107" s="250">
        <f>COUNTIF(H$5:H$102,"－")</f>
        <v>5</v>
      </c>
      <c r="G107" s="34"/>
      <c r="L107" s="4"/>
      <c r="M107" s="4"/>
      <c r="N107" s="4"/>
    </row>
    <row r="108" spans="1:16" ht="15.75" customHeight="1" x14ac:dyDescent="0.2">
      <c r="C108" s="444" t="s">
        <v>55</v>
      </c>
      <c r="D108" s="445"/>
      <c r="E108" s="445"/>
      <c r="F108" s="251">
        <f>SUM(F105:F107)</f>
        <v>90</v>
      </c>
      <c r="G108" s="34"/>
      <c r="L108" s="4"/>
      <c r="M108" s="4"/>
      <c r="N108" s="4"/>
    </row>
    <row r="109" spans="1:16" ht="15.75" customHeight="1" x14ac:dyDescent="0.2">
      <c r="C109" s="446" t="s">
        <v>113</v>
      </c>
      <c r="D109" s="447"/>
      <c r="E109" s="447"/>
      <c r="F109" s="248">
        <f>F105/(F106+F105)</f>
        <v>0.76470588235294112</v>
      </c>
      <c r="G109" s="34"/>
      <c r="L109" s="4"/>
      <c r="M109" s="4"/>
      <c r="N109" s="4"/>
    </row>
    <row r="110" spans="1:16" ht="4.5" customHeight="1" x14ac:dyDescent="0.2"/>
    <row r="111" spans="1:16" s="34" customFormat="1" ht="13.2" x14ac:dyDescent="0.2">
      <c r="A111" s="35" t="s">
        <v>129</v>
      </c>
      <c r="B111" s="1"/>
      <c r="C111" s="448" t="s">
        <v>591</v>
      </c>
      <c r="D111" s="448"/>
      <c r="E111" s="448"/>
      <c r="F111" s="448"/>
      <c r="G111" s="448"/>
      <c r="H111" s="448"/>
      <c r="I111" s="448"/>
      <c r="J111" s="448"/>
      <c r="K111" s="448"/>
      <c r="L111" s="448"/>
      <c r="M111" s="448"/>
      <c r="N111" s="448"/>
      <c r="O111" s="448"/>
      <c r="P111" s="448"/>
    </row>
    <row r="112" spans="1:16" s="34" customFormat="1" ht="13.2" x14ac:dyDescent="0.2">
      <c r="A112" s="35"/>
      <c r="B112" s="1"/>
      <c r="C112" s="448"/>
      <c r="D112" s="448"/>
      <c r="E112" s="448"/>
      <c r="F112" s="448"/>
      <c r="G112" s="448"/>
      <c r="H112" s="448"/>
      <c r="I112" s="448"/>
      <c r="J112" s="448"/>
      <c r="K112" s="448"/>
      <c r="L112" s="448"/>
      <c r="M112" s="448"/>
      <c r="N112" s="448"/>
      <c r="O112" s="448"/>
      <c r="P112" s="448"/>
    </row>
    <row r="113" spans="1:16" ht="15.75" customHeight="1" x14ac:dyDescent="0.2">
      <c r="A113" s="35" t="s">
        <v>126</v>
      </c>
      <c r="C113" s="1" t="s">
        <v>148</v>
      </c>
    </row>
    <row r="114" spans="1:16" ht="15.75" customHeight="1" x14ac:dyDescent="0.2">
      <c r="A114" s="35"/>
      <c r="C114" s="36" t="s">
        <v>139</v>
      </c>
    </row>
    <row r="115" spans="1:16" ht="15.6" x14ac:dyDescent="0.2">
      <c r="A115" s="35"/>
      <c r="C115" s="36" t="s">
        <v>140</v>
      </c>
    </row>
    <row r="116" spans="1:16" x14ac:dyDescent="0.2">
      <c r="A116" s="35" t="s">
        <v>127</v>
      </c>
      <c r="C116" s="1" t="s">
        <v>149</v>
      </c>
    </row>
    <row r="117" spans="1:16" ht="27" customHeight="1" x14ac:dyDescent="0.2">
      <c r="A117" s="56" t="s">
        <v>128</v>
      </c>
      <c r="C117" s="434" t="s">
        <v>130</v>
      </c>
      <c r="D117" s="435"/>
      <c r="E117" s="435"/>
      <c r="F117" s="435"/>
      <c r="G117" s="435"/>
      <c r="H117" s="435"/>
      <c r="I117" s="435"/>
      <c r="J117" s="435"/>
      <c r="K117" s="435"/>
      <c r="L117" s="435"/>
      <c r="M117" s="435"/>
      <c r="N117" s="435"/>
      <c r="O117" s="435"/>
      <c r="P117" s="435"/>
    </row>
    <row r="118" spans="1:16" ht="15.6" x14ac:dyDescent="0.2">
      <c r="A118" s="35"/>
      <c r="C118" s="1" t="s">
        <v>141</v>
      </c>
      <c r="I118" s="1" t="s">
        <v>145</v>
      </c>
    </row>
    <row r="119" spans="1:16" ht="15.6" x14ac:dyDescent="0.2">
      <c r="A119" s="35"/>
      <c r="C119" s="1" t="s">
        <v>142</v>
      </c>
      <c r="I119" s="1" t="s">
        <v>146</v>
      </c>
    </row>
    <row r="120" spans="1:16" ht="15.6" x14ac:dyDescent="0.2">
      <c r="A120" s="35"/>
      <c r="C120" s="6" t="s">
        <v>143</v>
      </c>
      <c r="I120" s="6" t="s">
        <v>147</v>
      </c>
    </row>
    <row r="121" spans="1:16" ht="13.5" customHeight="1" x14ac:dyDescent="0.2">
      <c r="A121" s="35" t="s">
        <v>135</v>
      </c>
      <c r="C121" s="436" t="s">
        <v>1196</v>
      </c>
      <c r="D121" s="436"/>
      <c r="E121" s="436"/>
      <c r="F121" s="436"/>
      <c r="G121" s="436"/>
      <c r="H121" s="436"/>
      <c r="I121" s="436"/>
      <c r="J121" s="436"/>
      <c r="K121" s="436"/>
      <c r="L121" s="436"/>
      <c r="M121" s="436"/>
      <c r="N121" s="436"/>
      <c r="O121" s="436"/>
      <c r="P121" s="436"/>
    </row>
    <row r="122" spans="1:16" ht="13.5" customHeight="1" x14ac:dyDescent="0.2">
      <c r="A122" s="35"/>
      <c r="C122" s="130"/>
      <c r="D122" s="130"/>
      <c r="E122" s="130"/>
      <c r="F122" s="130"/>
      <c r="G122" s="130"/>
      <c r="H122" s="130"/>
      <c r="I122" s="130"/>
      <c r="J122" s="130"/>
      <c r="K122" s="130"/>
      <c r="L122" s="130"/>
      <c r="M122" s="130"/>
      <c r="N122" s="130"/>
      <c r="O122" s="130"/>
      <c r="P122" s="130"/>
    </row>
    <row r="123" spans="1:16" x14ac:dyDescent="0.2">
      <c r="A123" s="35"/>
      <c r="C123" s="437"/>
      <c r="D123" s="438"/>
      <c r="E123" s="438"/>
      <c r="F123" s="438"/>
      <c r="G123" s="438"/>
      <c r="H123" s="438"/>
      <c r="I123" s="438"/>
      <c r="J123" s="438"/>
      <c r="K123" s="438"/>
      <c r="L123" s="438"/>
      <c r="M123" s="438"/>
      <c r="N123" s="438"/>
      <c r="O123" s="438"/>
      <c r="P123" s="438"/>
    </row>
    <row r="124" spans="1:16" ht="14.25" customHeight="1" x14ac:dyDescent="0.2">
      <c r="C124" s="438"/>
      <c r="D124" s="438"/>
      <c r="E124" s="438"/>
      <c r="F124" s="438"/>
      <c r="G124" s="438"/>
      <c r="H124" s="438"/>
      <c r="I124" s="438"/>
      <c r="J124" s="438"/>
      <c r="K124" s="438"/>
      <c r="L124" s="438"/>
      <c r="M124" s="438"/>
      <c r="N124" s="438"/>
      <c r="O124" s="438"/>
      <c r="P124" s="438"/>
    </row>
  </sheetData>
  <mergeCells count="53">
    <mergeCell ref="A15:A25"/>
    <mergeCell ref="A1:K1"/>
    <mergeCell ref="A3:A4"/>
    <mergeCell ref="B3:B4"/>
    <mergeCell ref="C3:C4"/>
    <mergeCell ref="D3:D4"/>
    <mergeCell ref="E3:E4"/>
    <mergeCell ref="F3:F4"/>
    <mergeCell ref="G3:K3"/>
    <mergeCell ref="L3:M3"/>
    <mergeCell ref="O3:O4"/>
    <mergeCell ref="P3:P4"/>
    <mergeCell ref="A5:A9"/>
    <mergeCell ref="A10:A14"/>
    <mergeCell ref="P43:P44"/>
    <mergeCell ref="A26:A30"/>
    <mergeCell ref="A31:A40"/>
    <mergeCell ref="A43:A44"/>
    <mergeCell ref="B43:B44"/>
    <mergeCell ref="C43:C44"/>
    <mergeCell ref="D43:D44"/>
    <mergeCell ref="E43:E44"/>
    <mergeCell ref="F43:F44"/>
    <mergeCell ref="G43:K43"/>
    <mergeCell ref="L43:M43"/>
    <mergeCell ref="O43:O44"/>
    <mergeCell ref="P63:P64"/>
    <mergeCell ref="A65:A71"/>
    <mergeCell ref="A45:A60"/>
    <mergeCell ref="A63:A64"/>
    <mergeCell ref="B63:B64"/>
    <mergeCell ref="C63:C64"/>
    <mergeCell ref="D63:D64"/>
    <mergeCell ref="E63:E64"/>
    <mergeCell ref="F104:G104"/>
    <mergeCell ref="F63:F64"/>
    <mergeCell ref="G63:K63"/>
    <mergeCell ref="L63:M63"/>
    <mergeCell ref="O63:O64"/>
    <mergeCell ref="A72:A77"/>
    <mergeCell ref="A78:A88"/>
    <mergeCell ref="A89:A93"/>
    <mergeCell ref="A94:A102"/>
    <mergeCell ref="C104:E104"/>
    <mergeCell ref="C117:P117"/>
    <mergeCell ref="C121:P121"/>
    <mergeCell ref="C123:P124"/>
    <mergeCell ref="C105:E105"/>
    <mergeCell ref="C106:E106"/>
    <mergeCell ref="C107:E107"/>
    <mergeCell ref="C108:E108"/>
    <mergeCell ref="C109:E109"/>
    <mergeCell ref="C111:P112"/>
  </mergeCells>
  <phoneticPr fontId="4"/>
  <printOptions horizontalCentered="1"/>
  <pageMargins left="0.59055118110236227" right="0.39370078740157483" top="0.59055118110236227" bottom="0.59055118110236227" header="0.59055118110236227" footer="0.39370078740157483"/>
  <pageSetup paperSize="9" scale="79" firstPageNumber="70" fitToHeight="2" orientation="portrait" useFirstPageNumber="1" horizontalDpi="300" verticalDpi="300" r:id="rId1"/>
  <headerFooter alignWithMargins="0"/>
  <rowBreaks count="1" manualBreakCount="1">
    <brk id="60"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2577B-BE07-470D-BE6A-386899B7A5E7}">
  <dimension ref="A1:C28"/>
  <sheetViews>
    <sheetView view="pageBreakPreview" zoomScaleNormal="100" zoomScaleSheetLayoutView="100" workbookViewId="0"/>
  </sheetViews>
  <sheetFormatPr defaultColWidth="9" defaultRowHeight="13.2" x14ac:dyDescent="0.2"/>
  <cols>
    <col min="1" max="1" width="3.77734375" customWidth="1"/>
    <col min="2" max="2" width="40.88671875" customWidth="1"/>
    <col min="3" max="3" width="36.109375" customWidth="1"/>
  </cols>
  <sheetData>
    <row r="1" spans="1:3" x14ac:dyDescent="0.2">
      <c r="A1" t="s">
        <v>504</v>
      </c>
    </row>
    <row r="2" spans="1:3" x14ac:dyDescent="0.2">
      <c r="A2" t="s">
        <v>1189</v>
      </c>
    </row>
    <row r="3" spans="1:3" ht="23.25" customHeight="1" x14ac:dyDescent="0.2">
      <c r="B3" s="243" t="s">
        <v>505</v>
      </c>
      <c r="C3" s="243" t="s">
        <v>506</v>
      </c>
    </row>
    <row r="4" spans="1:3" ht="15.6" x14ac:dyDescent="0.2">
      <c r="B4" s="281" t="s">
        <v>507</v>
      </c>
      <c r="C4" s="281" t="s">
        <v>1500</v>
      </c>
    </row>
    <row r="5" spans="1:3" ht="15.6" x14ac:dyDescent="0.2">
      <c r="B5" s="490" t="s">
        <v>508</v>
      </c>
      <c r="C5" s="281" t="s">
        <v>1501</v>
      </c>
    </row>
    <row r="6" spans="1:3" ht="15.6" x14ac:dyDescent="0.2">
      <c r="B6" s="490"/>
      <c r="C6" s="281" t="s">
        <v>1502</v>
      </c>
    </row>
    <row r="7" spans="1:3" ht="15.6" x14ac:dyDescent="0.2">
      <c r="B7" s="281" t="s">
        <v>1503</v>
      </c>
      <c r="C7" s="281" t="s">
        <v>1504</v>
      </c>
    </row>
    <row r="8" spans="1:3" ht="15.6" x14ac:dyDescent="0.2">
      <c r="B8" s="281" t="s">
        <v>509</v>
      </c>
      <c r="C8" s="281" t="s">
        <v>1505</v>
      </c>
    </row>
    <row r="9" spans="1:3" ht="15" customHeight="1" x14ac:dyDescent="0.2">
      <c r="B9" s="490" t="s">
        <v>1506</v>
      </c>
      <c r="C9" s="282" t="s">
        <v>702</v>
      </c>
    </row>
    <row r="10" spans="1:3" x14ac:dyDescent="0.2">
      <c r="B10" s="490"/>
      <c r="C10" s="283" t="s">
        <v>703</v>
      </c>
    </row>
    <row r="11" spans="1:3" x14ac:dyDescent="0.2">
      <c r="B11" s="490" t="s">
        <v>510</v>
      </c>
      <c r="C11" s="282" t="s">
        <v>511</v>
      </c>
    </row>
    <row r="12" spans="1:3" x14ac:dyDescent="0.2">
      <c r="B12" s="490"/>
      <c r="C12" s="283" t="s">
        <v>512</v>
      </c>
    </row>
    <row r="13" spans="1:3" x14ac:dyDescent="0.2">
      <c r="B13" s="492" t="s">
        <v>513</v>
      </c>
      <c r="C13" s="492"/>
    </row>
    <row r="14" spans="1:3" ht="26.25" customHeight="1" x14ac:dyDescent="0.2">
      <c r="B14" s="493" t="s">
        <v>514</v>
      </c>
      <c r="C14" s="493"/>
    </row>
    <row r="15" spans="1:3" x14ac:dyDescent="0.2">
      <c r="B15" s="494" t="s">
        <v>515</v>
      </c>
      <c r="C15" s="494"/>
    </row>
    <row r="17" spans="1:3" x14ac:dyDescent="0.2">
      <c r="A17" t="s">
        <v>1190</v>
      </c>
    </row>
    <row r="18" spans="1:3" ht="21" customHeight="1" x14ac:dyDescent="0.2">
      <c r="B18" s="243" t="s">
        <v>505</v>
      </c>
      <c r="C18" s="243" t="s">
        <v>506</v>
      </c>
    </row>
    <row r="19" spans="1:3" x14ac:dyDescent="0.2">
      <c r="B19" s="281" t="s">
        <v>516</v>
      </c>
      <c r="C19" s="281" t="s">
        <v>517</v>
      </c>
    </row>
    <row r="20" spans="1:3" x14ac:dyDescent="0.2">
      <c r="B20" s="281" t="s">
        <v>518</v>
      </c>
      <c r="C20" s="281" t="s">
        <v>519</v>
      </c>
    </row>
    <row r="21" spans="1:3" x14ac:dyDescent="0.2">
      <c r="B21" s="490" t="s">
        <v>520</v>
      </c>
      <c r="C21" s="282" t="s">
        <v>521</v>
      </c>
    </row>
    <row r="22" spans="1:3" x14ac:dyDescent="0.2">
      <c r="B22" s="490"/>
      <c r="C22" s="284" t="s">
        <v>522</v>
      </c>
    </row>
    <row r="23" spans="1:3" x14ac:dyDescent="0.2">
      <c r="B23" s="490"/>
      <c r="C23" s="284" t="s">
        <v>523</v>
      </c>
    </row>
    <row r="24" spans="1:3" x14ac:dyDescent="0.2">
      <c r="B24" s="490"/>
      <c r="C24" s="283" t="s">
        <v>524</v>
      </c>
    </row>
    <row r="25" spans="1:3" ht="15.6" x14ac:dyDescent="0.2">
      <c r="B25" s="281" t="s">
        <v>1507</v>
      </c>
      <c r="C25" s="281" t="s">
        <v>687</v>
      </c>
    </row>
    <row r="26" spans="1:3" x14ac:dyDescent="0.2">
      <c r="B26" s="281" t="s">
        <v>525</v>
      </c>
      <c r="C26" s="281" t="s">
        <v>704</v>
      </c>
    </row>
    <row r="27" spans="1:3" x14ac:dyDescent="0.2">
      <c r="B27" s="281" t="s">
        <v>526</v>
      </c>
      <c r="C27" s="281" t="s">
        <v>705</v>
      </c>
    </row>
    <row r="28" spans="1:3" ht="31.2" customHeight="1" x14ac:dyDescent="0.2">
      <c r="B28" s="491" t="s">
        <v>527</v>
      </c>
      <c r="C28" s="491"/>
    </row>
  </sheetData>
  <mergeCells count="8">
    <mergeCell ref="B21:B24"/>
    <mergeCell ref="B28:C28"/>
    <mergeCell ref="B5:B6"/>
    <mergeCell ref="B9:B10"/>
    <mergeCell ref="B11:B12"/>
    <mergeCell ref="B13:C13"/>
    <mergeCell ref="B14:C14"/>
    <mergeCell ref="B15:C15"/>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404EA-71D3-4F8C-A34F-93E95E61DFBD}">
  <sheetPr>
    <pageSetUpPr fitToPage="1"/>
  </sheetPr>
  <dimension ref="A1:O24"/>
  <sheetViews>
    <sheetView showGridLines="0" view="pageBreakPreview" zoomScaleNormal="115" zoomScaleSheetLayoutView="100" workbookViewId="0">
      <selection sqref="A1:I1"/>
    </sheetView>
  </sheetViews>
  <sheetFormatPr defaultColWidth="9" defaultRowHeight="12" x14ac:dyDescent="0.15"/>
  <cols>
    <col min="1" max="1" width="3.33203125" style="141" customWidth="1"/>
    <col min="2" max="2" width="4.5546875" style="141" bestFit="1" customWidth="1"/>
    <col min="3" max="4" width="9" style="141" customWidth="1"/>
    <col min="5" max="5" width="9.44140625" style="141" customWidth="1"/>
    <col min="6" max="10" width="7.33203125" style="141" customWidth="1"/>
    <col min="11" max="12" width="8.33203125" style="141" customWidth="1"/>
    <col min="13" max="13" width="8" style="141" bestFit="1" customWidth="1"/>
    <col min="14" max="14" width="9" style="141" customWidth="1"/>
    <col min="15" max="15" width="5.109375" style="141" customWidth="1"/>
    <col min="16" max="16384" width="9" style="141"/>
  </cols>
  <sheetData>
    <row r="1" spans="1:14" ht="16.2" x14ac:dyDescent="0.2">
      <c r="A1" s="510" t="s">
        <v>1197</v>
      </c>
      <c r="B1" s="510"/>
      <c r="C1" s="510"/>
      <c r="D1" s="510"/>
      <c r="E1" s="510"/>
      <c r="F1" s="510"/>
      <c r="G1" s="510"/>
      <c r="H1" s="510"/>
      <c r="I1" s="510"/>
      <c r="J1" s="139"/>
      <c r="K1" s="139"/>
      <c r="L1" s="140"/>
      <c r="M1" s="140"/>
      <c r="N1" s="140"/>
    </row>
    <row r="2" spans="1:14" ht="13.2" x14ac:dyDescent="0.2">
      <c r="A2" s="142" t="s">
        <v>168</v>
      </c>
      <c r="E2" s="143"/>
    </row>
    <row r="3" spans="1:14" x14ac:dyDescent="0.15">
      <c r="E3" s="143"/>
    </row>
    <row r="4" spans="1:14" ht="18" customHeight="1" x14ac:dyDescent="0.15">
      <c r="B4" s="502" t="s">
        <v>169</v>
      </c>
      <c r="C4" s="512" t="s">
        <v>3</v>
      </c>
      <c r="D4" s="514" t="s">
        <v>170</v>
      </c>
      <c r="E4" s="516" t="s">
        <v>650</v>
      </c>
      <c r="F4" s="518" t="s">
        <v>651</v>
      </c>
      <c r="G4" s="519"/>
      <c r="H4" s="519"/>
      <c r="I4" s="519"/>
      <c r="J4" s="520"/>
      <c r="K4" s="500" t="s">
        <v>125</v>
      </c>
      <c r="L4" s="501"/>
      <c r="M4" s="144" t="s">
        <v>120</v>
      </c>
      <c r="N4" s="502" t="s">
        <v>123</v>
      </c>
    </row>
    <row r="5" spans="1:14" ht="40.5" customHeight="1" thickBot="1" x14ac:dyDescent="0.2">
      <c r="B5" s="511"/>
      <c r="C5" s="513"/>
      <c r="D5" s="515"/>
      <c r="E5" s="517"/>
      <c r="F5" s="199" t="s">
        <v>1199</v>
      </c>
      <c r="G5" s="148" t="s">
        <v>652</v>
      </c>
      <c r="H5" s="148" t="s">
        <v>171</v>
      </c>
      <c r="I5" s="148" t="s">
        <v>663</v>
      </c>
      <c r="J5" s="149" t="s">
        <v>664</v>
      </c>
      <c r="K5" s="145" t="s">
        <v>56</v>
      </c>
      <c r="L5" s="148" t="s">
        <v>124</v>
      </c>
      <c r="M5" s="145" t="s">
        <v>653</v>
      </c>
      <c r="N5" s="503"/>
    </row>
    <row r="6" spans="1:14" ht="18" customHeight="1" thickTop="1" x14ac:dyDescent="0.15">
      <c r="B6" s="150" t="s">
        <v>172</v>
      </c>
      <c r="C6" s="151" t="s">
        <v>173</v>
      </c>
      <c r="D6" s="152" t="s">
        <v>174</v>
      </c>
      <c r="E6" s="153" t="s">
        <v>4</v>
      </c>
      <c r="F6" s="214">
        <v>50.6</v>
      </c>
      <c r="G6" s="215" t="s">
        <v>1200</v>
      </c>
      <c r="H6" s="216">
        <v>57</v>
      </c>
      <c r="I6" s="217">
        <v>49.1</v>
      </c>
      <c r="J6" s="218">
        <v>2</v>
      </c>
      <c r="K6" s="219">
        <v>63.3</v>
      </c>
      <c r="L6" s="220">
        <v>79.099999999999994</v>
      </c>
      <c r="M6" s="221">
        <v>137.5</v>
      </c>
      <c r="N6" s="153" t="s">
        <v>175</v>
      </c>
    </row>
    <row r="7" spans="1:14" ht="18" customHeight="1" x14ac:dyDescent="0.15">
      <c r="B7" s="154" t="s">
        <v>176</v>
      </c>
      <c r="C7" s="151" t="s">
        <v>173</v>
      </c>
      <c r="D7" s="152" t="s">
        <v>177</v>
      </c>
      <c r="E7" s="153" t="s">
        <v>178</v>
      </c>
      <c r="F7" s="214">
        <v>49.8</v>
      </c>
      <c r="G7" s="215" t="s">
        <v>1200</v>
      </c>
      <c r="H7" s="222">
        <v>55.6</v>
      </c>
      <c r="I7" s="217">
        <v>47.8</v>
      </c>
      <c r="J7" s="218" t="s">
        <v>1195</v>
      </c>
      <c r="K7" s="219">
        <v>61.8</v>
      </c>
      <c r="L7" s="220">
        <v>78.3</v>
      </c>
      <c r="M7" s="221">
        <v>196.8</v>
      </c>
      <c r="N7" s="153" t="s">
        <v>175</v>
      </c>
    </row>
    <row r="8" spans="1:14" ht="18" customHeight="1" x14ac:dyDescent="0.15">
      <c r="B8" s="155" t="s">
        <v>179</v>
      </c>
      <c r="C8" s="156" t="s">
        <v>173</v>
      </c>
      <c r="D8" s="157" t="s">
        <v>180</v>
      </c>
      <c r="E8" s="158" t="s">
        <v>178</v>
      </c>
      <c r="F8" s="223">
        <v>50.6</v>
      </c>
      <c r="G8" s="224" t="s">
        <v>1200</v>
      </c>
      <c r="H8" s="222">
        <v>57.7</v>
      </c>
      <c r="I8" s="225">
        <v>48.5</v>
      </c>
      <c r="J8" s="218">
        <f t="shared" ref="J8:J10" si="0">F8-I8</f>
        <v>2.1000000000000014</v>
      </c>
      <c r="K8" s="226">
        <v>64</v>
      </c>
      <c r="L8" s="227">
        <v>91.5</v>
      </c>
      <c r="M8" s="228">
        <v>164.4</v>
      </c>
      <c r="N8" s="158" t="s">
        <v>173</v>
      </c>
    </row>
    <row r="9" spans="1:14" ht="18" customHeight="1" x14ac:dyDescent="0.15">
      <c r="B9" s="155" t="s">
        <v>181</v>
      </c>
      <c r="C9" s="151" t="s">
        <v>182</v>
      </c>
      <c r="D9" s="152" t="s">
        <v>183</v>
      </c>
      <c r="E9" s="153" t="s">
        <v>178</v>
      </c>
      <c r="F9" s="214">
        <v>47.5</v>
      </c>
      <c r="G9" s="215" t="s">
        <v>1200</v>
      </c>
      <c r="H9" s="222">
        <v>54.6</v>
      </c>
      <c r="I9" s="217">
        <v>45.8</v>
      </c>
      <c r="J9" s="218">
        <f t="shared" si="0"/>
        <v>1.7000000000000028</v>
      </c>
      <c r="K9" s="219">
        <v>61.7</v>
      </c>
      <c r="L9" s="220">
        <v>78.3</v>
      </c>
      <c r="M9" s="221">
        <v>133.69999999999999</v>
      </c>
      <c r="N9" s="153" t="s">
        <v>175</v>
      </c>
    </row>
    <row r="10" spans="1:14" ht="18" customHeight="1" x14ac:dyDescent="0.15">
      <c r="B10" s="154" t="s">
        <v>184</v>
      </c>
      <c r="C10" s="151" t="s">
        <v>182</v>
      </c>
      <c r="D10" s="152" t="s">
        <v>185</v>
      </c>
      <c r="E10" s="153" t="s">
        <v>178</v>
      </c>
      <c r="F10" s="223">
        <v>46.9</v>
      </c>
      <c r="G10" s="224" t="s">
        <v>1200</v>
      </c>
      <c r="H10" s="222">
        <v>53.4</v>
      </c>
      <c r="I10" s="225">
        <v>45.1</v>
      </c>
      <c r="J10" s="218">
        <f t="shared" si="0"/>
        <v>1.7999999999999972</v>
      </c>
      <c r="K10" s="226">
        <v>61.8</v>
      </c>
      <c r="L10" s="227">
        <v>79.3</v>
      </c>
      <c r="M10" s="228">
        <v>107.1</v>
      </c>
      <c r="N10" s="153" t="s">
        <v>175</v>
      </c>
    </row>
    <row r="11" spans="1:14" ht="18" customHeight="1" x14ac:dyDescent="0.15">
      <c r="B11" s="159" t="s">
        <v>186</v>
      </c>
      <c r="C11" s="160" t="s">
        <v>187</v>
      </c>
      <c r="D11" s="161" t="s">
        <v>188</v>
      </c>
      <c r="E11" s="162" t="s">
        <v>132</v>
      </c>
      <c r="F11" s="229">
        <v>45.9</v>
      </c>
      <c r="G11" s="230" t="s">
        <v>1195</v>
      </c>
      <c r="H11" s="231">
        <v>54.2</v>
      </c>
      <c r="I11" s="232">
        <v>43.5</v>
      </c>
      <c r="J11" s="233">
        <f>F11-I11</f>
        <v>2.3999999999999986</v>
      </c>
      <c r="K11" s="234">
        <v>61.3</v>
      </c>
      <c r="L11" s="235">
        <v>80.2</v>
      </c>
      <c r="M11" s="236">
        <v>60.9</v>
      </c>
      <c r="N11" s="163" t="s">
        <v>175</v>
      </c>
    </row>
    <row r="13" spans="1:14" ht="13.5" customHeight="1" x14ac:dyDescent="0.15">
      <c r="C13" s="164" t="s">
        <v>131</v>
      </c>
      <c r="D13" s="164"/>
      <c r="E13" s="165"/>
    </row>
    <row r="14" spans="1:14" ht="13.5" customHeight="1" x14ac:dyDescent="0.15">
      <c r="C14" s="504" t="s">
        <v>190</v>
      </c>
      <c r="D14" s="505"/>
      <c r="E14" s="238">
        <f>COUNTIF(E6:N11,"=○")</f>
        <v>5</v>
      </c>
      <c r="K14" s="166"/>
      <c r="L14" s="166"/>
      <c r="M14" s="166"/>
    </row>
    <row r="15" spans="1:14" ht="13.5" customHeight="1" x14ac:dyDescent="0.15">
      <c r="C15" s="506" t="s">
        <v>677</v>
      </c>
      <c r="D15" s="507"/>
      <c r="E15" s="239">
        <f>COUNTIF(E6:N11,"=×")</f>
        <v>0</v>
      </c>
      <c r="K15" s="166"/>
      <c r="L15" s="166"/>
      <c r="M15" s="166"/>
    </row>
    <row r="16" spans="1:14" ht="13.5" customHeight="1" x14ac:dyDescent="0.15">
      <c r="C16" s="506" t="s">
        <v>678</v>
      </c>
      <c r="D16" s="507"/>
      <c r="E16" s="240">
        <v>1</v>
      </c>
      <c r="K16" s="166"/>
      <c r="L16" s="166"/>
      <c r="M16" s="166"/>
    </row>
    <row r="17" spans="2:15" ht="13.5" customHeight="1" x14ac:dyDescent="0.15">
      <c r="C17" s="508" t="s">
        <v>55</v>
      </c>
      <c r="D17" s="509"/>
      <c r="E17" s="241">
        <f>SUM(E14:E16)</f>
        <v>6</v>
      </c>
      <c r="K17" s="166"/>
      <c r="L17" s="166"/>
      <c r="M17" s="166"/>
      <c r="O17" s="169"/>
    </row>
    <row r="18" spans="2:15" ht="13.5" customHeight="1" x14ac:dyDescent="0.15">
      <c r="C18" s="495" t="s">
        <v>219</v>
      </c>
      <c r="D18" s="496"/>
      <c r="E18" s="237">
        <f>E14/(E14+E15)*100</f>
        <v>100</v>
      </c>
      <c r="K18" s="166"/>
      <c r="L18" s="166"/>
      <c r="M18" s="166"/>
      <c r="O18" s="169"/>
    </row>
    <row r="19" spans="2:15" ht="7.5" customHeight="1" x14ac:dyDescent="0.15">
      <c r="D19" s="170"/>
      <c r="E19" s="170"/>
      <c r="F19" s="171"/>
      <c r="O19" s="169"/>
    </row>
    <row r="20" spans="2:15" ht="45" customHeight="1" x14ac:dyDescent="0.15">
      <c r="B20" s="172" t="s">
        <v>1201</v>
      </c>
      <c r="C20" s="497" t="s">
        <v>1202</v>
      </c>
      <c r="D20" s="497"/>
      <c r="E20" s="497"/>
      <c r="F20" s="497"/>
      <c r="G20" s="497"/>
      <c r="H20" s="497"/>
      <c r="I20" s="497"/>
      <c r="J20" s="497"/>
      <c r="K20" s="497"/>
      <c r="L20" s="497"/>
      <c r="M20" s="497"/>
      <c r="N20" s="497"/>
      <c r="O20" s="169"/>
    </row>
    <row r="21" spans="2:15" x14ac:dyDescent="0.15">
      <c r="B21" s="173" t="s">
        <v>1203</v>
      </c>
      <c r="C21" s="164" t="s">
        <v>1204</v>
      </c>
      <c r="D21" s="164"/>
      <c r="E21" s="164"/>
      <c r="F21" s="164"/>
      <c r="G21" s="164"/>
      <c r="H21" s="164"/>
      <c r="I21" s="164"/>
      <c r="J21" s="174"/>
      <c r="K21" s="174"/>
      <c r="L21" s="174"/>
      <c r="M21" s="174"/>
      <c r="N21" s="174"/>
    </row>
    <row r="22" spans="2:15" x14ac:dyDescent="0.15">
      <c r="B22" s="173"/>
      <c r="C22" s="174"/>
      <c r="D22" s="174"/>
      <c r="E22" s="174"/>
      <c r="F22" s="174"/>
      <c r="G22" s="174"/>
      <c r="H22" s="174"/>
      <c r="I22" s="174"/>
      <c r="J22" s="174"/>
      <c r="K22" s="174"/>
      <c r="L22" s="174"/>
      <c r="M22" s="174"/>
      <c r="N22" s="174"/>
    </row>
    <row r="23" spans="2:15" x14ac:dyDescent="0.15">
      <c r="B23" s="173" t="s">
        <v>1205</v>
      </c>
      <c r="C23" s="498" t="s">
        <v>1206</v>
      </c>
      <c r="D23" s="499"/>
      <c r="E23" s="499"/>
      <c r="F23" s="499"/>
      <c r="G23" s="499"/>
      <c r="H23" s="499"/>
      <c r="I23" s="499"/>
      <c r="J23" s="499"/>
      <c r="K23" s="499"/>
      <c r="L23" s="499"/>
      <c r="M23" s="499"/>
      <c r="N23" s="499"/>
    </row>
    <row r="24" spans="2:15" x14ac:dyDescent="0.15">
      <c r="C24" s="499"/>
      <c r="D24" s="499"/>
      <c r="E24" s="499"/>
      <c r="F24" s="499"/>
      <c r="G24" s="499"/>
      <c r="H24" s="499"/>
      <c r="I24" s="499"/>
      <c r="J24" s="499"/>
      <c r="K24" s="499"/>
      <c r="L24" s="499"/>
      <c r="M24" s="499"/>
      <c r="N24" s="499"/>
    </row>
  </sheetData>
  <mergeCells count="15">
    <mergeCell ref="A1:I1"/>
    <mergeCell ref="B4:B5"/>
    <mergeCell ref="C4:C5"/>
    <mergeCell ref="D4:D5"/>
    <mergeCell ref="E4:E5"/>
    <mergeCell ref="F4:J4"/>
    <mergeCell ref="C18:D18"/>
    <mergeCell ref="C20:N20"/>
    <mergeCell ref="C23:N24"/>
    <mergeCell ref="K4:L4"/>
    <mergeCell ref="N4:N5"/>
    <mergeCell ref="C14:D14"/>
    <mergeCell ref="C15:D15"/>
    <mergeCell ref="C16:D16"/>
    <mergeCell ref="C17:D17"/>
  </mergeCells>
  <phoneticPr fontId="4"/>
  <pageMargins left="0.7" right="0.7" top="0.75" bottom="0.75" header="0.3" footer="0.3"/>
  <pageSetup paperSize="9" scale="8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B81C1-61ED-423E-8174-48CA8C177D2F}">
  <sheetPr>
    <pageSetUpPr fitToPage="1"/>
  </sheetPr>
  <dimension ref="A1:N33"/>
  <sheetViews>
    <sheetView showGridLines="0" view="pageBreakPreview" zoomScaleNormal="100" zoomScaleSheetLayoutView="100" workbookViewId="0">
      <selection sqref="A1:I1"/>
    </sheetView>
  </sheetViews>
  <sheetFormatPr defaultColWidth="9" defaultRowHeight="12" x14ac:dyDescent="0.15"/>
  <cols>
    <col min="1" max="1" width="1.6640625" style="141" customWidth="1"/>
    <col min="2" max="2" width="3.88671875" style="141" customWidth="1"/>
    <col min="3" max="3" width="8.77734375" style="141" customWidth="1"/>
    <col min="4" max="4" width="14.44140625" style="141" customWidth="1"/>
    <col min="5" max="5" width="6.33203125" style="141" customWidth="1"/>
    <col min="6" max="6" width="6.44140625" style="141" customWidth="1"/>
    <col min="7" max="7" width="4.77734375" style="141" bestFit="1" customWidth="1"/>
    <col min="8" max="8" width="5.77734375" style="141" customWidth="1"/>
    <col min="9" max="9" width="6.44140625" style="141" customWidth="1"/>
    <col min="10" max="10" width="6.44140625" style="141" bestFit="1" customWidth="1"/>
    <col min="11" max="11" width="6.44140625" style="141" customWidth="1"/>
    <col min="12" max="12" width="6.88671875" style="141" customWidth="1"/>
    <col min="13" max="13" width="8" style="141" bestFit="1" customWidth="1"/>
    <col min="14" max="14" width="7.88671875" style="141" bestFit="1" customWidth="1"/>
    <col min="15" max="16384" width="9" style="141"/>
  </cols>
  <sheetData>
    <row r="1" spans="1:14" ht="21" customHeight="1" x14ac:dyDescent="0.2">
      <c r="A1" s="535" t="s">
        <v>1508</v>
      </c>
      <c r="B1" s="535"/>
      <c r="C1" s="535"/>
      <c r="D1" s="535"/>
      <c r="E1" s="535"/>
      <c r="F1" s="535"/>
      <c r="G1" s="535"/>
      <c r="H1" s="535"/>
      <c r="I1" s="535"/>
      <c r="J1" s="175"/>
      <c r="K1" s="175"/>
      <c r="L1" s="175"/>
      <c r="M1" s="175"/>
      <c r="N1" s="175"/>
    </row>
    <row r="2" spans="1:14" ht="21" customHeight="1" x14ac:dyDescent="0.15">
      <c r="A2" s="323" t="s">
        <v>191</v>
      </c>
      <c r="B2" s="176"/>
      <c r="E2" s="143"/>
    </row>
    <row r="3" spans="1:14" ht="18" customHeight="1" x14ac:dyDescent="0.15">
      <c r="B3" s="528" t="s">
        <v>192</v>
      </c>
      <c r="C3" s="530" t="s">
        <v>3</v>
      </c>
      <c r="D3" s="514" t="s">
        <v>170</v>
      </c>
      <c r="E3" s="516" t="s">
        <v>662</v>
      </c>
      <c r="F3" s="518" t="s">
        <v>657</v>
      </c>
      <c r="G3" s="539"/>
      <c r="H3" s="539"/>
      <c r="I3" s="539"/>
      <c r="J3" s="521"/>
      <c r="K3" s="525" t="s">
        <v>193</v>
      </c>
      <c r="L3" s="526"/>
      <c r="M3" s="177" t="s">
        <v>120</v>
      </c>
      <c r="N3" s="502" t="s">
        <v>123</v>
      </c>
    </row>
    <row r="4" spans="1:14" ht="40.5" customHeight="1" thickBot="1" x14ac:dyDescent="0.2">
      <c r="B4" s="536"/>
      <c r="C4" s="537"/>
      <c r="D4" s="538"/>
      <c r="E4" s="527"/>
      <c r="F4" s="180" t="s">
        <v>1198</v>
      </c>
      <c r="G4" s="178" t="s">
        <v>660</v>
      </c>
      <c r="H4" s="178" t="s">
        <v>122</v>
      </c>
      <c r="I4" s="178" t="s">
        <v>665</v>
      </c>
      <c r="J4" s="179" t="s">
        <v>666</v>
      </c>
      <c r="K4" s="180" t="s">
        <v>194</v>
      </c>
      <c r="L4" s="179" t="s">
        <v>124</v>
      </c>
      <c r="M4" s="181" t="s">
        <v>661</v>
      </c>
      <c r="N4" s="527"/>
    </row>
    <row r="5" spans="1:14" ht="40.5" customHeight="1" thickTop="1" x14ac:dyDescent="0.15">
      <c r="B5" s="182" t="s">
        <v>172</v>
      </c>
      <c r="C5" s="183" t="s">
        <v>195</v>
      </c>
      <c r="D5" s="184" t="s">
        <v>1207</v>
      </c>
      <c r="E5" s="316" t="s">
        <v>4</v>
      </c>
      <c r="F5" s="317">
        <v>55.9</v>
      </c>
      <c r="G5" s="264" t="s">
        <v>151</v>
      </c>
      <c r="H5" s="216">
        <v>65.599999999999994</v>
      </c>
      <c r="I5" s="263">
        <v>54.5</v>
      </c>
      <c r="J5" s="294">
        <f>ROUND(F5,0)-ROUND(I5,0)</f>
        <v>1</v>
      </c>
      <c r="K5" s="318">
        <v>89.3</v>
      </c>
      <c r="L5" s="319">
        <v>98.4</v>
      </c>
      <c r="M5" s="297">
        <v>12.8</v>
      </c>
      <c r="N5" s="185" t="s">
        <v>196</v>
      </c>
    </row>
    <row r="6" spans="1:14" ht="27" customHeight="1" x14ac:dyDescent="0.15">
      <c r="B6" s="168" t="s">
        <v>176</v>
      </c>
      <c r="C6" s="186" t="s">
        <v>197</v>
      </c>
      <c r="D6" s="187" t="s">
        <v>198</v>
      </c>
      <c r="E6" s="309" t="s">
        <v>178</v>
      </c>
      <c r="F6" s="320">
        <v>50</v>
      </c>
      <c r="G6" s="230" t="s">
        <v>151</v>
      </c>
      <c r="H6" s="257">
        <v>59.3</v>
      </c>
      <c r="I6" s="321">
        <v>48.7</v>
      </c>
      <c r="J6" s="322">
        <f>ROUND(F6,0)-ROUND(I6,0)</f>
        <v>1</v>
      </c>
      <c r="K6" s="313">
        <v>81.8</v>
      </c>
      <c r="L6" s="314">
        <v>89.5</v>
      </c>
      <c r="M6" s="315">
        <v>11.1</v>
      </c>
      <c r="N6" s="188" t="s">
        <v>196</v>
      </c>
    </row>
    <row r="7" spans="1:14" ht="21" customHeight="1" x14ac:dyDescent="0.15">
      <c r="B7" s="189"/>
      <c r="C7" s="189"/>
      <c r="D7" s="189"/>
      <c r="E7" s="190"/>
      <c r="F7" s="191"/>
      <c r="G7" s="192"/>
      <c r="H7" s="193"/>
      <c r="I7" s="191"/>
      <c r="J7" s="191"/>
      <c r="K7" s="192"/>
      <c r="L7" s="192"/>
      <c r="M7" s="194"/>
      <c r="N7" s="190"/>
    </row>
    <row r="8" spans="1:14" ht="21" customHeight="1" x14ac:dyDescent="0.15">
      <c r="A8" s="323" t="s">
        <v>1509</v>
      </c>
      <c r="B8" s="195"/>
      <c r="C8" s="196"/>
      <c r="D8" s="196"/>
      <c r="E8" s="196"/>
      <c r="F8" s="196"/>
      <c r="G8" s="196"/>
      <c r="H8" s="196"/>
      <c r="I8" s="196"/>
      <c r="J8" s="197"/>
      <c r="K8" s="197"/>
      <c r="L8" s="197"/>
      <c r="M8" s="197"/>
      <c r="N8" s="196"/>
    </row>
    <row r="9" spans="1:14" ht="18" customHeight="1" x14ac:dyDescent="0.15">
      <c r="B9" s="528" t="s">
        <v>192</v>
      </c>
      <c r="C9" s="530" t="s">
        <v>3</v>
      </c>
      <c r="D9" s="514" t="s">
        <v>199</v>
      </c>
      <c r="E9" s="516" t="s">
        <v>662</v>
      </c>
      <c r="F9" s="518" t="s">
        <v>657</v>
      </c>
      <c r="G9" s="519"/>
      <c r="H9" s="519"/>
      <c r="I9" s="533"/>
      <c r="J9" s="534"/>
      <c r="K9" s="525" t="s">
        <v>193</v>
      </c>
      <c r="L9" s="526"/>
      <c r="M9" s="177" t="s">
        <v>120</v>
      </c>
      <c r="N9" s="502" t="s">
        <v>123</v>
      </c>
    </row>
    <row r="10" spans="1:14" ht="54" customHeight="1" thickBot="1" x14ac:dyDescent="0.2">
      <c r="B10" s="529"/>
      <c r="C10" s="531"/>
      <c r="D10" s="532"/>
      <c r="E10" s="511"/>
      <c r="F10" s="285" t="s">
        <v>1208</v>
      </c>
      <c r="G10" s="148" t="s">
        <v>658</v>
      </c>
      <c r="H10" s="198" t="s">
        <v>200</v>
      </c>
      <c r="I10" s="148" t="s">
        <v>667</v>
      </c>
      <c r="J10" s="149" t="s">
        <v>666</v>
      </c>
      <c r="K10" s="199" t="s">
        <v>201</v>
      </c>
      <c r="L10" s="146" t="s">
        <v>202</v>
      </c>
      <c r="M10" s="147" t="s">
        <v>659</v>
      </c>
      <c r="N10" s="511"/>
    </row>
    <row r="11" spans="1:14" ht="18" customHeight="1" thickTop="1" x14ac:dyDescent="0.15">
      <c r="B11" s="200" t="s">
        <v>203</v>
      </c>
      <c r="C11" s="201" t="s">
        <v>195</v>
      </c>
      <c r="D11" s="289" t="s">
        <v>204</v>
      </c>
      <c r="E11" s="290" t="s">
        <v>178</v>
      </c>
      <c r="F11" s="291">
        <v>48.3</v>
      </c>
      <c r="G11" s="259" t="s">
        <v>151</v>
      </c>
      <c r="H11" s="292">
        <v>50.4</v>
      </c>
      <c r="I11" s="293">
        <v>44.699999999999996</v>
      </c>
      <c r="J11" s="294">
        <f t="shared" ref="J11:J19" si="0">ROUND(F11,0)-ROUND(I11,0)</f>
        <v>3</v>
      </c>
      <c r="K11" s="295">
        <v>77.8</v>
      </c>
      <c r="L11" s="296">
        <v>84.4</v>
      </c>
      <c r="M11" s="297">
        <v>8.7142857142857135</v>
      </c>
      <c r="N11" s="202" t="s">
        <v>196</v>
      </c>
    </row>
    <row r="12" spans="1:14" ht="18" customHeight="1" x14ac:dyDescent="0.15">
      <c r="B12" s="167" t="s">
        <v>181</v>
      </c>
      <c r="C12" s="203" t="s">
        <v>195</v>
      </c>
      <c r="D12" s="298" t="s">
        <v>205</v>
      </c>
      <c r="E12" s="299" t="s">
        <v>41</v>
      </c>
      <c r="F12" s="291">
        <v>50.1</v>
      </c>
      <c r="G12" s="259" t="s">
        <v>151</v>
      </c>
      <c r="H12" s="300">
        <v>51.8</v>
      </c>
      <c r="I12" s="261">
        <v>46.8</v>
      </c>
      <c r="J12" s="262">
        <f t="shared" si="0"/>
        <v>3</v>
      </c>
      <c r="K12" s="301">
        <v>79.8</v>
      </c>
      <c r="L12" s="302">
        <v>86.7</v>
      </c>
      <c r="M12" s="303">
        <v>8.7857142857142865</v>
      </c>
      <c r="N12" s="204" t="s">
        <v>196</v>
      </c>
    </row>
    <row r="13" spans="1:14" ht="18" customHeight="1" x14ac:dyDescent="0.15">
      <c r="B13" s="167" t="s">
        <v>184</v>
      </c>
      <c r="C13" s="205" t="s">
        <v>668</v>
      </c>
      <c r="D13" s="304" t="s">
        <v>669</v>
      </c>
      <c r="E13" s="299" t="s">
        <v>41</v>
      </c>
      <c r="F13" s="291">
        <v>43.5</v>
      </c>
      <c r="G13" s="259" t="s">
        <v>151</v>
      </c>
      <c r="H13" s="300">
        <v>46.4</v>
      </c>
      <c r="I13" s="261">
        <v>40</v>
      </c>
      <c r="J13" s="262">
        <f t="shared" si="0"/>
        <v>4</v>
      </c>
      <c r="K13" s="301">
        <v>70.099999999999994</v>
      </c>
      <c r="L13" s="302">
        <v>78</v>
      </c>
      <c r="M13" s="303">
        <v>12</v>
      </c>
      <c r="N13" s="204" t="s">
        <v>196</v>
      </c>
    </row>
    <row r="14" spans="1:14" ht="18" customHeight="1" x14ac:dyDescent="0.15">
      <c r="B14" s="167" t="s">
        <v>186</v>
      </c>
      <c r="C14" s="206" t="s">
        <v>195</v>
      </c>
      <c r="D14" s="304" t="s">
        <v>670</v>
      </c>
      <c r="E14" s="299" t="s">
        <v>41</v>
      </c>
      <c r="F14" s="291">
        <v>45.1</v>
      </c>
      <c r="G14" s="259" t="s">
        <v>151</v>
      </c>
      <c r="H14" s="300">
        <v>47.6</v>
      </c>
      <c r="I14" s="261">
        <v>41.199999999999996</v>
      </c>
      <c r="J14" s="262">
        <f t="shared" si="0"/>
        <v>4</v>
      </c>
      <c r="K14" s="301">
        <v>73.099999999999994</v>
      </c>
      <c r="L14" s="302">
        <v>79.3</v>
      </c>
      <c r="M14" s="303">
        <v>8.5</v>
      </c>
      <c r="N14" s="204" t="s">
        <v>196</v>
      </c>
    </row>
    <row r="15" spans="1:14" ht="18" customHeight="1" x14ac:dyDescent="0.15">
      <c r="B15" s="167" t="s">
        <v>206</v>
      </c>
      <c r="C15" s="205" t="s">
        <v>671</v>
      </c>
      <c r="D15" s="305" t="s">
        <v>672</v>
      </c>
      <c r="E15" s="299" t="s">
        <v>41</v>
      </c>
      <c r="F15" s="306">
        <v>57.199999999999996</v>
      </c>
      <c r="G15" s="215" t="s">
        <v>151</v>
      </c>
      <c r="H15" s="300">
        <v>63.4</v>
      </c>
      <c r="I15" s="261">
        <v>55.1</v>
      </c>
      <c r="J15" s="262">
        <f t="shared" si="0"/>
        <v>2</v>
      </c>
      <c r="K15" s="301">
        <v>93.1</v>
      </c>
      <c r="L15" s="302">
        <v>97.4</v>
      </c>
      <c r="M15" s="303">
        <v>7.4285714285714288</v>
      </c>
      <c r="N15" s="204" t="s">
        <v>196</v>
      </c>
    </row>
    <row r="16" spans="1:14" ht="18" customHeight="1" x14ac:dyDescent="0.15">
      <c r="B16" s="167" t="s">
        <v>207</v>
      </c>
      <c r="C16" s="205" t="s">
        <v>671</v>
      </c>
      <c r="D16" s="305" t="s">
        <v>673</v>
      </c>
      <c r="E16" s="299" t="s">
        <v>41</v>
      </c>
      <c r="F16" s="291">
        <v>37.4</v>
      </c>
      <c r="G16" s="215" t="s">
        <v>151</v>
      </c>
      <c r="H16" s="300">
        <v>41.5</v>
      </c>
      <c r="I16" s="261">
        <v>37.299999999999997</v>
      </c>
      <c r="J16" s="262">
        <f t="shared" si="0"/>
        <v>0</v>
      </c>
      <c r="K16" s="301">
        <v>66.099999999999994</v>
      </c>
      <c r="L16" s="302">
        <v>73.8</v>
      </c>
      <c r="M16" s="303">
        <v>9.5</v>
      </c>
      <c r="N16" s="204" t="s">
        <v>196</v>
      </c>
    </row>
    <row r="17" spans="2:14" ht="18" customHeight="1" x14ac:dyDescent="0.15">
      <c r="B17" s="167" t="s">
        <v>208</v>
      </c>
      <c r="C17" s="205" t="s">
        <v>674</v>
      </c>
      <c r="D17" s="305" t="s">
        <v>675</v>
      </c>
      <c r="E17" s="299" t="s">
        <v>41</v>
      </c>
      <c r="F17" s="291">
        <v>36.9</v>
      </c>
      <c r="G17" s="215" t="s">
        <v>151</v>
      </c>
      <c r="H17" s="300">
        <v>43</v>
      </c>
      <c r="I17" s="261">
        <v>37.099999999999994</v>
      </c>
      <c r="J17" s="262">
        <f t="shared" si="0"/>
        <v>0</v>
      </c>
      <c r="K17" s="301">
        <v>67.400000000000006</v>
      </c>
      <c r="L17" s="302">
        <v>77.2</v>
      </c>
      <c r="M17" s="303">
        <v>6.9285714285714288</v>
      </c>
      <c r="N17" s="204" t="s">
        <v>196</v>
      </c>
    </row>
    <row r="18" spans="2:14" ht="18" customHeight="1" x14ac:dyDescent="0.15">
      <c r="B18" s="167" t="s">
        <v>209</v>
      </c>
      <c r="C18" s="205" t="s">
        <v>671</v>
      </c>
      <c r="D18" s="305" t="s">
        <v>676</v>
      </c>
      <c r="E18" s="299" t="s">
        <v>41</v>
      </c>
      <c r="F18" s="291">
        <v>50.9</v>
      </c>
      <c r="G18" s="215" t="s">
        <v>151</v>
      </c>
      <c r="H18" s="300">
        <v>56.4</v>
      </c>
      <c r="I18" s="261">
        <v>48.8</v>
      </c>
      <c r="J18" s="262">
        <f t="shared" si="0"/>
        <v>2</v>
      </c>
      <c r="K18" s="301">
        <v>84.6</v>
      </c>
      <c r="L18" s="302">
        <v>90.1</v>
      </c>
      <c r="M18" s="303">
        <v>6.9285714285714288</v>
      </c>
      <c r="N18" s="204" t="s">
        <v>196</v>
      </c>
    </row>
    <row r="19" spans="2:14" ht="18" customHeight="1" x14ac:dyDescent="0.15">
      <c r="B19" s="167" t="s">
        <v>210</v>
      </c>
      <c r="C19" s="203" t="s">
        <v>211</v>
      </c>
      <c r="D19" s="307" t="s">
        <v>212</v>
      </c>
      <c r="E19" s="299" t="s">
        <v>213</v>
      </c>
      <c r="F19" s="306">
        <v>42.026831533751299</v>
      </c>
      <c r="G19" s="215" t="s">
        <v>151</v>
      </c>
      <c r="H19" s="300">
        <v>46.6</v>
      </c>
      <c r="I19" s="261">
        <v>43.154416271628399</v>
      </c>
      <c r="J19" s="262">
        <f t="shared" si="0"/>
        <v>-1</v>
      </c>
      <c r="K19" s="301">
        <v>73.400000000000006</v>
      </c>
      <c r="L19" s="302">
        <v>84.8</v>
      </c>
      <c r="M19" s="303">
        <v>8.3571428571428577</v>
      </c>
      <c r="N19" s="204" t="s">
        <v>211</v>
      </c>
    </row>
    <row r="20" spans="2:14" ht="18" customHeight="1" x14ac:dyDescent="0.15">
      <c r="B20" s="168" t="s">
        <v>214</v>
      </c>
      <c r="C20" s="186" t="s">
        <v>215</v>
      </c>
      <c r="D20" s="308" t="s">
        <v>1209</v>
      </c>
      <c r="E20" s="309" t="s">
        <v>213</v>
      </c>
      <c r="F20" s="310">
        <v>46.9</v>
      </c>
      <c r="G20" s="230" t="s">
        <v>151</v>
      </c>
      <c r="H20" s="231">
        <v>51.4</v>
      </c>
      <c r="I20" s="311">
        <v>45.7</v>
      </c>
      <c r="J20" s="312">
        <f>ROUND(F20,0)-ROUND(I20,0)</f>
        <v>1</v>
      </c>
      <c r="K20" s="313">
        <v>74.7</v>
      </c>
      <c r="L20" s="314">
        <v>82.3</v>
      </c>
      <c r="M20" s="315">
        <v>18.785714285714285</v>
      </c>
      <c r="N20" s="188" t="s">
        <v>215</v>
      </c>
    </row>
    <row r="21" spans="2:14" ht="12.75" customHeight="1" x14ac:dyDescent="0.15">
      <c r="B21" s="166"/>
      <c r="C21" s="189"/>
      <c r="D21" s="189"/>
      <c r="E21" s="207"/>
      <c r="F21" s="208"/>
      <c r="G21" s="192"/>
      <c r="H21" s="193"/>
      <c r="I21" s="209"/>
      <c r="J21" s="209"/>
      <c r="K21" s="193"/>
      <c r="L21" s="193"/>
      <c r="M21" s="210"/>
      <c r="N21" s="211"/>
    </row>
    <row r="22" spans="2:14" ht="13.5" customHeight="1" x14ac:dyDescent="0.15">
      <c r="C22" s="164" t="s">
        <v>131</v>
      </c>
      <c r="D22" s="164"/>
      <c r="E22" s="189"/>
    </row>
    <row r="23" spans="2:14" ht="13.5" customHeight="1" x14ac:dyDescent="0.15">
      <c r="C23" s="504" t="s">
        <v>216</v>
      </c>
      <c r="D23" s="521"/>
      <c r="E23" s="287">
        <v>12</v>
      </c>
    </row>
    <row r="24" spans="2:14" ht="13.5" customHeight="1" x14ac:dyDescent="0.15">
      <c r="C24" s="506" t="s">
        <v>217</v>
      </c>
      <c r="D24" s="522"/>
      <c r="E24" s="288">
        <v>0</v>
      </c>
    </row>
    <row r="25" spans="2:14" ht="13.5" customHeight="1" x14ac:dyDescent="0.15">
      <c r="C25" s="506" t="s">
        <v>218</v>
      </c>
      <c r="D25" s="522"/>
      <c r="E25" s="154">
        <v>0</v>
      </c>
    </row>
    <row r="26" spans="2:14" ht="13.5" customHeight="1" x14ac:dyDescent="0.15">
      <c r="C26" s="508" t="s">
        <v>55</v>
      </c>
      <c r="D26" s="523"/>
      <c r="E26" s="159">
        <f>SUM(E23:E25)</f>
        <v>12</v>
      </c>
      <c r="M26" s="169"/>
    </row>
    <row r="27" spans="2:14" ht="13.5" customHeight="1" x14ac:dyDescent="0.15">
      <c r="C27" s="495" t="s">
        <v>219</v>
      </c>
      <c r="D27" s="524"/>
      <c r="E27" s="286">
        <f>E23/(E23+E24)</f>
        <v>1</v>
      </c>
      <c r="M27" s="169"/>
    </row>
    <row r="28" spans="2:14" ht="17.100000000000001" customHeight="1" x14ac:dyDescent="0.15"/>
    <row r="29" spans="2:14" ht="17.100000000000001" customHeight="1" x14ac:dyDescent="0.2">
      <c r="D29" s="324"/>
    </row>
    <row r="30" spans="2:14" ht="17.100000000000001" customHeight="1" x14ac:dyDescent="0.2">
      <c r="C30" s="324"/>
    </row>
    <row r="31" spans="2:14" ht="17.100000000000001" customHeight="1" x14ac:dyDescent="0.15"/>
    <row r="32" spans="2:14" ht="17.100000000000001" customHeight="1" x14ac:dyDescent="0.15"/>
    <row r="33" s="141" customFormat="1" ht="17.100000000000001" customHeight="1" x14ac:dyDescent="0.15"/>
  </sheetData>
  <mergeCells count="20">
    <mergeCell ref="A1:I1"/>
    <mergeCell ref="B3:B4"/>
    <mergeCell ref="C3:C4"/>
    <mergeCell ref="D3:D4"/>
    <mergeCell ref="E3:E4"/>
    <mergeCell ref="F3:J3"/>
    <mergeCell ref="K3:L3"/>
    <mergeCell ref="N3:N4"/>
    <mergeCell ref="B9:B10"/>
    <mergeCell ref="C9:C10"/>
    <mergeCell ref="D9:D10"/>
    <mergeCell ref="E9:E10"/>
    <mergeCell ref="F9:J9"/>
    <mergeCell ref="K9:L9"/>
    <mergeCell ref="N9:N10"/>
    <mergeCell ref="C23:D23"/>
    <mergeCell ref="C24:D24"/>
    <mergeCell ref="C25:D25"/>
    <mergeCell ref="C26:D26"/>
    <mergeCell ref="C27:D27"/>
  </mergeCells>
  <phoneticPr fontId="4"/>
  <pageMargins left="0.7" right="0.7" top="0.75" bottom="0.75" header="0.3" footer="0.3"/>
  <pageSetup paperSize="9" scale="94"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G12"/>
  <sheetViews>
    <sheetView view="pageBreakPreview" zoomScaleNormal="100" zoomScaleSheetLayoutView="100" workbookViewId="0"/>
  </sheetViews>
  <sheetFormatPr defaultRowHeight="18.75" customHeight="1" x14ac:dyDescent="0.2"/>
  <cols>
    <col min="1" max="1" width="1.33203125" customWidth="1"/>
    <col min="3" max="7" width="13.77734375" customWidth="1"/>
  </cols>
  <sheetData>
    <row r="1" spans="1:7" s="242" customFormat="1" ht="18.75" customHeight="1" x14ac:dyDescent="0.2">
      <c r="A1" s="65" t="s">
        <v>220</v>
      </c>
    </row>
    <row r="2" spans="1:7" s="242" customFormat="1" ht="18.75" customHeight="1" x14ac:dyDescent="0.2">
      <c r="A2" s="65" t="s">
        <v>221</v>
      </c>
    </row>
    <row r="3" spans="1:7" ht="18.75" customHeight="1" x14ac:dyDescent="0.2">
      <c r="B3" s="541" t="s">
        <v>222</v>
      </c>
      <c r="C3" s="483" t="s">
        <v>223</v>
      </c>
      <c r="D3" s="541" t="s">
        <v>224</v>
      </c>
      <c r="E3" s="541" t="s">
        <v>225</v>
      </c>
      <c r="F3" s="541" t="s">
        <v>226</v>
      </c>
      <c r="G3" s="483" t="s">
        <v>227</v>
      </c>
    </row>
    <row r="4" spans="1:7" ht="18.75" customHeight="1" x14ac:dyDescent="0.2">
      <c r="B4" s="541"/>
      <c r="C4" s="540"/>
      <c r="D4" s="541"/>
      <c r="E4" s="541"/>
      <c r="F4" s="541"/>
      <c r="G4" s="540"/>
    </row>
    <row r="5" spans="1:7" ht="18.75" customHeight="1" x14ac:dyDescent="0.2">
      <c r="B5" s="66">
        <v>2018</v>
      </c>
      <c r="C5" s="67">
        <v>1754</v>
      </c>
      <c r="D5" s="68">
        <v>3713.7</v>
      </c>
      <c r="E5" s="67">
        <v>373498</v>
      </c>
      <c r="F5" s="67">
        <v>345255</v>
      </c>
      <c r="G5" s="66">
        <v>92.4</v>
      </c>
    </row>
    <row r="6" spans="1:7" ht="18.75" customHeight="1" x14ac:dyDescent="0.2">
      <c r="B6" s="66">
        <v>2019</v>
      </c>
      <c r="C6" s="67">
        <v>1774</v>
      </c>
      <c r="D6" s="68">
        <v>3734.8999999999996</v>
      </c>
      <c r="E6" s="67">
        <v>381468</v>
      </c>
      <c r="F6" s="67">
        <v>352224</v>
      </c>
      <c r="G6" s="69">
        <v>92.333826166283941</v>
      </c>
    </row>
    <row r="7" spans="1:7" ht="18.75" customHeight="1" x14ac:dyDescent="0.2">
      <c r="B7" s="66">
        <v>2020</v>
      </c>
      <c r="C7" s="67">
        <v>1757</v>
      </c>
      <c r="D7" s="68">
        <v>3716.8999999999996</v>
      </c>
      <c r="E7" s="67">
        <v>364538</v>
      </c>
      <c r="F7" s="67">
        <v>338784</v>
      </c>
      <c r="G7" s="69">
        <v>92.935167252796688</v>
      </c>
    </row>
    <row r="8" spans="1:7" ht="18.75" customHeight="1" x14ac:dyDescent="0.2">
      <c r="B8" s="66">
        <v>2021</v>
      </c>
      <c r="C8" s="67">
        <v>1768</v>
      </c>
      <c r="D8" s="68">
        <v>3736.5</v>
      </c>
      <c r="E8" s="67">
        <v>369078</v>
      </c>
      <c r="F8" s="67">
        <v>345246</v>
      </c>
      <c r="G8" s="69">
        <f>F8/E8*100</f>
        <v>93.542828345227832</v>
      </c>
    </row>
    <row r="9" spans="1:7" ht="18.75" customHeight="1" x14ac:dyDescent="0.2">
      <c r="B9" s="66">
        <v>2022</v>
      </c>
      <c r="C9" s="67">
        <v>1774</v>
      </c>
      <c r="D9" s="68">
        <v>3764.3</v>
      </c>
      <c r="E9" s="67">
        <v>374205</v>
      </c>
      <c r="F9" s="67">
        <v>351819</v>
      </c>
      <c r="G9" s="69">
        <f>F9/E9*100</f>
        <v>94.017717561229802</v>
      </c>
    </row>
    <row r="10" spans="1:7" ht="18.75" customHeight="1" x14ac:dyDescent="0.2">
      <c r="A10" s="246"/>
      <c r="B10" s="70" t="s">
        <v>679</v>
      </c>
      <c r="C10" s="71"/>
      <c r="D10" s="72"/>
      <c r="E10" s="72"/>
      <c r="F10" s="73"/>
    </row>
    <row r="12" spans="1:7" s="74" customFormat="1" ht="16.5" customHeight="1" x14ac:dyDescent="0.15">
      <c r="C12" s="77"/>
    </row>
  </sheetData>
  <mergeCells count="6">
    <mergeCell ref="G3:G4"/>
    <mergeCell ref="B3:B4"/>
    <mergeCell ref="C3:C4"/>
    <mergeCell ref="D3:D4"/>
    <mergeCell ref="E3:E4"/>
    <mergeCell ref="F3:F4"/>
  </mergeCells>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D11"/>
  <sheetViews>
    <sheetView view="pageBreakPreview" zoomScaleNormal="100" zoomScaleSheetLayoutView="100" workbookViewId="0"/>
  </sheetViews>
  <sheetFormatPr defaultRowHeight="13.2" x14ac:dyDescent="0.2"/>
  <cols>
    <col min="1" max="1" width="4.21875" customWidth="1"/>
    <col min="2" max="2" width="48.6640625" customWidth="1"/>
    <col min="3" max="4" width="25.6640625" customWidth="1"/>
  </cols>
  <sheetData>
    <row r="1" spans="1:4" x14ac:dyDescent="0.2">
      <c r="A1" s="118" t="s">
        <v>392</v>
      </c>
    </row>
    <row r="2" spans="1:4" x14ac:dyDescent="0.2">
      <c r="A2" s="118"/>
      <c r="B2" s="414" t="s">
        <v>393</v>
      </c>
      <c r="C2" s="411" t="s">
        <v>621</v>
      </c>
      <c r="D2" s="411" t="s">
        <v>622</v>
      </c>
    </row>
    <row r="3" spans="1:4" ht="13.5" customHeight="1" x14ac:dyDescent="0.2">
      <c r="B3" s="414"/>
      <c r="C3" s="412"/>
      <c r="D3" s="412"/>
    </row>
    <row r="4" spans="1:4" ht="51" customHeight="1" x14ac:dyDescent="0.2">
      <c r="B4" s="101" t="s">
        <v>394</v>
      </c>
      <c r="C4" s="100" t="s">
        <v>390</v>
      </c>
      <c r="D4" s="100" t="s">
        <v>386</v>
      </c>
    </row>
    <row r="5" spans="1:4" ht="51" customHeight="1" x14ac:dyDescent="0.2">
      <c r="B5" s="101" t="s">
        <v>395</v>
      </c>
      <c r="C5" s="100" t="s">
        <v>396</v>
      </c>
      <c r="D5" s="100" t="s">
        <v>390</v>
      </c>
    </row>
    <row r="6" spans="1:4" ht="27" customHeight="1" x14ac:dyDescent="0.2">
      <c r="B6" s="413" t="s">
        <v>599</v>
      </c>
      <c r="C6" s="413"/>
      <c r="D6" s="413"/>
    </row>
    <row r="7" spans="1:4" x14ac:dyDescent="0.2">
      <c r="B7" s="99" t="s">
        <v>593</v>
      </c>
      <c r="C7" s="414" t="s">
        <v>594</v>
      </c>
      <c r="D7" s="414"/>
    </row>
    <row r="8" spans="1:4" x14ac:dyDescent="0.2">
      <c r="B8" s="100" t="s">
        <v>397</v>
      </c>
      <c r="C8" s="415" t="s">
        <v>396</v>
      </c>
      <c r="D8" s="415"/>
    </row>
    <row r="9" spans="1:4" ht="27.6" customHeight="1" x14ac:dyDescent="0.2">
      <c r="B9" s="413" t="s">
        <v>691</v>
      </c>
      <c r="C9" s="413"/>
      <c r="D9" s="413"/>
    </row>
    <row r="10" spans="1:4" ht="27" customHeight="1" x14ac:dyDescent="0.2">
      <c r="B10" s="413" t="s">
        <v>692</v>
      </c>
      <c r="C10" s="413"/>
      <c r="D10" s="413"/>
    </row>
    <row r="11" spans="1:4" ht="27" customHeight="1" x14ac:dyDescent="0.2">
      <c r="B11" s="413" t="s">
        <v>600</v>
      </c>
      <c r="C11" s="413"/>
      <c r="D11" s="413"/>
    </row>
  </sheetData>
  <mergeCells count="9">
    <mergeCell ref="B10:D10"/>
    <mergeCell ref="B11:D11"/>
    <mergeCell ref="B2:B3"/>
    <mergeCell ref="B6:D6"/>
    <mergeCell ref="C7:D7"/>
    <mergeCell ref="C8:D8"/>
    <mergeCell ref="B9:D9"/>
    <mergeCell ref="C2:C3"/>
    <mergeCell ref="D2:D3"/>
  </mergeCells>
  <phoneticPr fontId="4"/>
  <pageMargins left="0.70866141732283472" right="0.70866141732283472"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0">
    <pageSetUpPr fitToPage="1"/>
  </sheetPr>
  <dimension ref="A1:F14"/>
  <sheetViews>
    <sheetView view="pageBreakPreview" zoomScaleNormal="100" zoomScaleSheetLayoutView="100" workbookViewId="0"/>
  </sheetViews>
  <sheetFormatPr defaultRowHeight="18.75" customHeight="1" x14ac:dyDescent="0.2"/>
  <cols>
    <col min="1" max="1" width="1.33203125" customWidth="1"/>
    <col min="3" max="7" width="13.77734375" customWidth="1"/>
  </cols>
  <sheetData>
    <row r="1" spans="1:6" s="242" customFormat="1" ht="18.75" customHeight="1" x14ac:dyDescent="0.2">
      <c r="A1" s="65" t="s">
        <v>228</v>
      </c>
    </row>
    <row r="2" spans="1:6" ht="36.75" customHeight="1" x14ac:dyDescent="0.2">
      <c r="B2" s="542" t="s">
        <v>222</v>
      </c>
      <c r="C2" s="541" t="s">
        <v>229</v>
      </c>
      <c r="D2" s="542"/>
      <c r="E2" s="542"/>
      <c r="F2" s="542"/>
    </row>
    <row r="3" spans="1:6" ht="18.75" customHeight="1" x14ac:dyDescent="0.2">
      <c r="B3" s="542"/>
      <c r="C3" s="98" t="s">
        <v>230</v>
      </c>
      <c r="D3" s="98" t="s">
        <v>231</v>
      </c>
      <c r="E3" s="98" t="s">
        <v>232</v>
      </c>
      <c r="F3" s="98" t="s">
        <v>233</v>
      </c>
    </row>
    <row r="4" spans="1:6" ht="18.75" customHeight="1" x14ac:dyDescent="0.2">
      <c r="B4" s="66">
        <v>2018</v>
      </c>
      <c r="C4" s="66" t="s">
        <v>234</v>
      </c>
      <c r="D4" s="66" t="s">
        <v>235</v>
      </c>
      <c r="E4" s="66" t="s">
        <v>236</v>
      </c>
      <c r="F4" s="66" t="s">
        <v>237</v>
      </c>
    </row>
    <row r="5" spans="1:6" ht="18.75" customHeight="1" x14ac:dyDescent="0.2">
      <c r="B5" s="66">
        <v>2019</v>
      </c>
      <c r="C5" s="66" t="s">
        <v>238</v>
      </c>
      <c r="D5" s="66" t="s">
        <v>239</v>
      </c>
      <c r="E5" s="66" t="s">
        <v>240</v>
      </c>
      <c r="F5" s="66" t="s">
        <v>241</v>
      </c>
    </row>
    <row r="6" spans="1:6" ht="18.75" customHeight="1" x14ac:dyDescent="0.2">
      <c r="B6" s="66">
        <v>2020</v>
      </c>
      <c r="C6" s="66" t="s">
        <v>242</v>
      </c>
      <c r="D6" s="66" t="s">
        <v>243</v>
      </c>
      <c r="E6" s="66" t="s">
        <v>244</v>
      </c>
      <c r="F6" s="66" t="s">
        <v>245</v>
      </c>
    </row>
    <row r="7" spans="1:6" ht="18.75" customHeight="1" x14ac:dyDescent="0.2">
      <c r="B7" s="66">
        <v>2021</v>
      </c>
      <c r="C7" s="66" t="s">
        <v>528</v>
      </c>
      <c r="D7" s="66" t="s">
        <v>529</v>
      </c>
      <c r="E7" s="66" t="s">
        <v>530</v>
      </c>
      <c r="F7" s="66" t="s">
        <v>686</v>
      </c>
    </row>
    <row r="8" spans="1:6" ht="18.75" customHeight="1" x14ac:dyDescent="0.2">
      <c r="B8" s="66">
        <v>2022</v>
      </c>
      <c r="C8" s="66" t="s">
        <v>706</v>
      </c>
      <c r="D8" s="66" t="s">
        <v>707</v>
      </c>
      <c r="E8" s="66" t="s">
        <v>708</v>
      </c>
      <c r="F8" s="66" t="s">
        <v>709</v>
      </c>
    </row>
    <row r="9" spans="1:6" s="74" customFormat="1" ht="16.5" customHeight="1" x14ac:dyDescent="0.15">
      <c r="B9" s="70" t="s">
        <v>680</v>
      </c>
    </row>
    <row r="10" spans="1:6" s="74" customFormat="1" ht="16.5" customHeight="1" x14ac:dyDescent="0.15">
      <c r="B10" s="70" t="s">
        <v>682</v>
      </c>
    </row>
    <row r="11" spans="1:6" s="74" customFormat="1" ht="16.5" customHeight="1" x14ac:dyDescent="0.15">
      <c r="B11" s="75" t="s">
        <v>246</v>
      </c>
    </row>
    <row r="12" spans="1:6" s="74" customFormat="1" ht="16.5" customHeight="1" x14ac:dyDescent="0.15">
      <c r="B12" s="75" t="s">
        <v>247</v>
      </c>
    </row>
    <row r="13" spans="1:6" s="74" customFormat="1" ht="16.5" customHeight="1" x14ac:dyDescent="0.15">
      <c r="B13" s="76" t="s">
        <v>248</v>
      </c>
    </row>
    <row r="14" spans="1:6" s="74" customFormat="1" ht="16.5" customHeight="1" x14ac:dyDescent="0.15">
      <c r="C14" s="77"/>
    </row>
  </sheetData>
  <mergeCells count="2">
    <mergeCell ref="B2:B3"/>
    <mergeCell ref="C2:F2"/>
  </mergeCells>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016E-22A4-44BB-94B6-282203D3B8A8}">
  <sheetPr>
    <pageSetUpPr fitToPage="1"/>
  </sheetPr>
  <dimension ref="A1:U249"/>
  <sheetViews>
    <sheetView view="pageBreakPreview" zoomScale="64" zoomScaleNormal="75" zoomScaleSheetLayoutView="64" workbookViewId="0">
      <pane ySplit="4" topLeftCell="A5" activePane="bottomLeft" state="frozen"/>
      <selection activeCell="N26" sqref="N26"/>
      <selection pane="bottomLeft" sqref="A1:G1"/>
    </sheetView>
  </sheetViews>
  <sheetFormatPr defaultColWidth="9" defaultRowHeight="15" x14ac:dyDescent="0.25"/>
  <cols>
    <col min="1" max="1" width="22.6640625" style="81" customWidth="1"/>
    <col min="2" max="2" width="19.88671875" style="81" customWidth="1"/>
    <col min="3" max="3" width="6.21875" style="82" customWidth="1"/>
    <col min="4" max="4" width="9" style="82" bestFit="1" customWidth="1"/>
    <col min="5" max="5" width="13.21875" style="83" customWidth="1"/>
    <col min="6" max="6" width="4.109375" style="82" customWidth="1"/>
    <col min="7" max="7" width="14" style="83" bestFit="1" customWidth="1"/>
    <col min="8" max="9" width="7.6640625" style="82" bestFit="1" customWidth="1"/>
    <col min="10" max="13" width="6.109375" style="82" customWidth="1"/>
    <col min="14" max="14" width="19.33203125" style="81" customWidth="1"/>
    <col min="15" max="15" width="4.109375" style="82" bestFit="1" customWidth="1"/>
    <col min="16" max="16" width="19.44140625" style="81" customWidth="1"/>
    <col min="17" max="17" width="6.88671875" style="82" customWidth="1"/>
    <col min="18" max="18" width="10" style="82" customWidth="1"/>
    <col min="19" max="20" width="6.88671875" style="82" customWidth="1"/>
    <col min="21" max="21" width="7.6640625" style="82" customWidth="1"/>
    <col min="22" max="16384" width="9" style="79"/>
  </cols>
  <sheetData>
    <row r="1" spans="1:21" s="78" customFormat="1" ht="36.75" customHeight="1" x14ac:dyDescent="0.35">
      <c r="A1" s="565" t="s">
        <v>1210</v>
      </c>
      <c r="B1" s="565"/>
      <c r="C1" s="565"/>
      <c r="D1" s="565"/>
      <c r="E1" s="565"/>
      <c r="F1" s="565"/>
      <c r="G1" s="565"/>
      <c r="H1" s="325"/>
      <c r="I1" s="325"/>
      <c r="J1" s="325"/>
      <c r="K1" s="325"/>
      <c r="L1" s="325"/>
      <c r="M1" s="326"/>
      <c r="N1" s="327"/>
      <c r="O1" s="325"/>
      <c r="P1" s="327"/>
      <c r="Q1" s="325"/>
      <c r="R1" s="328"/>
      <c r="S1" s="328"/>
      <c r="T1" s="328"/>
      <c r="U1" s="329"/>
    </row>
    <row r="2" spans="1:21" ht="15.75" customHeight="1" x14ac:dyDescent="0.25">
      <c r="A2" s="566" t="s">
        <v>249</v>
      </c>
      <c r="B2" s="566" t="s">
        <v>683</v>
      </c>
      <c r="C2" s="545" t="s">
        <v>250</v>
      </c>
      <c r="D2" s="545" t="s">
        <v>251</v>
      </c>
      <c r="E2" s="570" t="s">
        <v>252</v>
      </c>
      <c r="F2" s="571"/>
      <c r="G2" s="572"/>
      <c r="H2" s="552" t="s">
        <v>253</v>
      </c>
      <c r="I2" s="553"/>
      <c r="J2" s="554"/>
      <c r="K2" s="555" t="s">
        <v>254</v>
      </c>
      <c r="L2" s="556"/>
      <c r="M2" s="545" t="s">
        <v>255</v>
      </c>
      <c r="N2" s="330"/>
      <c r="O2" s="331"/>
      <c r="P2" s="332"/>
      <c r="Q2" s="560" t="s">
        <v>256</v>
      </c>
      <c r="R2" s="562" t="s">
        <v>257</v>
      </c>
      <c r="S2" s="543" t="s">
        <v>258</v>
      </c>
      <c r="T2" s="543" t="s">
        <v>259</v>
      </c>
      <c r="U2" s="543" t="s">
        <v>260</v>
      </c>
    </row>
    <row r="3" spans="1:21" ht="135" customHeight="1" x14ac:dyDescent="0.25">
      <c r="A3" s="567"/>
      <c r="B3" s="567"/>
      <c r="C3" s="559"/>
      <c r="D3" s="569"/>
      <c r="E3" s="573"/>
      <c r="F3" s="574"/>
      <c r="G3" s="575"/>
      <c r="H3" s="545" t="s">
        <v>261</v>
      </c>
      <c r="I3" s="545" t="s">
        <v>262</v>
      </c>
      <c r="J3" s="548" t="s">
        <v>263</v>
      </c>
      <c r="K3" s="557"/>
      <c r="L3" s="558"/>
      <c r="M3" s="559"/>
      <c r="N3" s="549" t="s">
        <v>684</v>
      </c>
      <c r="O3" s="550"/>
      <c r="P3" s="551"/>
      <c r="Q3" s="561"/>
      <c r="R3" s="563"/>
      <c r="S3" s="564"/>
      <c r="T3" s="544"/>
      <c r="U3" s="544"/>
    </row>
    <row r="4" spans="1:21" ht="23.25" customHeight="1" x14ac:dyDescent="0.25">
      <c r="A4" s="547"/>
      <c r="B4" s="568"/>
      <c r="C4" s="546"/>
      <c r="D4" s="546"/>
      <c r="E4" s="576"/>
      <c r="F4" s="577"/>
      <c r="G4" s="578"/>
      <c r="H4" s="546"/>
      <c r="I4" s="547"/>
      <c r="J4" s="546"/>
      <c r="K4" s="333" t="s">
        <v>264</v>
      </c>
      <c r="L4" s="333" t="s">
        <v>265</v>
      </c>
      <c r="M4" s="546"/>
      <c r="N4" s="334"/>
      <c r="O4" s="335"/>
      <c r="P4" s="336"/>
      <c r="Q4" s="337" t="s">
        <v>266</v>
      </c>
      <c r="R4" s="337" t="s">
        <v>267</v>
      </c>
      <c r="S4" s="337" t="s">
        <v>267</v>
      </c>
      <c r="T4" s="337" t="s">
        <v>267</v>
      </c>
      <c r="U4" s="337" t="s">
        <v>267</v>
      </c>
    </row>
    <row r="5" spans="1:21" s="80" customFormat="1" ht="35.25" customHeight="1" x14ac:dyDescent="0.2">
      <c r="A5" s="338" t="s">
        <v>710</v>
      </c>
      <c r="B5" s="338" t="s">
        <v>711</v>
      </c>
      <c r="C5" s="338" t="s">
        <v>268</v>
      </c>
      <c r="D5" s="339">
        <v>5</v>
      </c>
      <c r="E5" s="340">
        <v>44901</v>
      </c>
      <c r="F5" s="341" t="s">
        <v>269</v>
      </c>
      <c r="G5" s="342">
        <v>44902</v>
      </c>
      <c r="H5" s="343">
        <v>8.4</v>
      </c>
      <c r="I5" s="343">
        <v>0</v>
      </c>
      <c r="J5" s="343">
        <v>1.2</v>
      </c>
      <c r="K5" s="339">
        <v>68</v>
      </c>
      <c r="L5" s="339">
        <v>66</v>
      </c>
      <c r="M5" s="339">
        <v>2</v>
      </c>
      <c r="N5" s="344" t="s">
        <v>531</v>
      </c>
      <c r="O5" s="345" t="s">
        <v>269</v>
      </c>
      <c r="P5" s="346" t="s">
        <v>270</v>
      </c>
      <c r="Q5" s="347">
        <v>1.9</v>
      </c>
      <c r="R5" s="348">
        <v>92.740471869328488</v>
      </c>
      <c r="S5" s="348">
        <v>0.54446460980036293</v>
      </c>
      <c r="T5" s="348">
        <v>0</v>
      </c>
      <c r="U5" s="348">
        <v>6.7150635208711433</v>
      </c>
    </row>
    <row r="6" spans="1:21" s="80" customFormat="1" ht="35.25" customHeight="1" x14ac:dyDescent="0.2">
      <c r="A6" s="338" t="s">
        <v>712</v>
      </c>
      <c r="B6" s="338" t="s">
        <v>271</v>
      </c>
      <c r="C6" s="338" t="s">
        <v>268</v>
      </c>
      <c r="D6" s="339">
        <v>4</v>
      </c>
      <c r="E6" s="340">
        <v>44903</v>
      </c>
      <c r="F6" s="341" t="s">
        <v>269</v>
      </c>
      <c r="G6" s="342">
        <v>44904</v>
      </c>
      <c r="H6" s="343">
        <v>4.0999999999999996</v>
      </c>
      <c r="I6" s="343">
        <v>0</v>
      </c>
      <c r="J6" s="343">
        <v>1.2</v>
      </c>
      <c r="K6" s="339">
        <v>71</v>
      </c>
      <c r="L6" s="339">
        <v>70</v>
      </c>
      <c r="M6" s="339">
        <v>2</v>
      </c>
      <c r="N6" s="344" t="s">
        <v>272</v>
      </c>
      <c r="O6" s="345" t="s">
        <v>269</v>
      </c>
      <c r="P6" s="346" t="s">
        <v>271</v>
      </c>
      <c r="Q6" s="347">
        <v>2.8</v>
      </c>
      <c r="R6" s="348">
        <v>64.925373134328353</v>
      </c>
      <c r="S6" s="348">
        <v>22.388059701492537</v>
      </c>
      <c r="T6" s="348">
        <v>2.9850746268656714</v>
      </c>
      <c r="U6" s="348">
        <v>9.7014925373134329</v>
      </c>
    </row>
    <row r="7" spans="1:21" s="80" customFormat="1" ht="43.2" x14ac:dyDescent="0.2">
      <c r="A7" s="351" t="s">
        <v>1211</v>
      </c>
      <c r="B7" s="338" t="s">
        <v>273</v>
      </c>
      <c r="C7" s="338" t="s">
        <v>274</v>
      </c>
      <c r="D7" s="352" t="s">
        <v>1212</v>
      </c>
      <c r="E7" s="340">
        <v>44861</v>
      </c>
      <c r="F7" s="341" t="s">
        <v>269</v>
      </c>
      <c r="G7" s="342">
        <v>44862</v>
      </c>
      <c r="H7" s="343">
        <v>14.1</v>
      </c>
      <c r="I7" s="343">
        <v>0</v>
      </c>
      <c r="J7" s="343">
        <v>1.2</v>
      </c>
      <c r="K7" s="339">
        <v>54</v>
      </c>
      <c r="L7" s="339">
        <v>52</v>
      </c>
      <c r="M7" s="339">
        <v>2</v>
      </c>
      <c r="N7" s="344" t="s">
        <v>275</v>
      </c>
      <c r="O7" s="345" t="s">
        <v>269</v>
      </c>
      <c r="P7" s="346" t="s">
        <v>273</v>
      </c>
      <c r="Q7" s="347">
        <v>0.7</v>
      </c>
      <c r="R7" s="348">
        <v>100</v>
      </c>
      <c r="S7" s="348">
        <v>0</v>
      </c>
      <c r="T7" s="348">
        <v>0</v>
      </c>
      <c r="U7" s="348">
        <v>0</v>
      </c>
    </row>
    <row r="8" spans="1:21" s="80" customFormat="1" ht="35.25" customHeight="1" x14ac:dyDescent="0.2">
      <c r="A8" s="338" t="s">
        <v>713</v>
      </c>
      <c r="B8" s="338" t="s">
        <v>276</v>
      </c>
      <c r="C8" s="338" t="s">
        <v>274</v>
      </c>
      <c r="D8" s="339">
        <v>4</v>
      </c>
      <c r="E8" s="340">
        <v>44861</v>
      </c>
      <c r="F8" s="341" t="s">
        <v>269</v>
      </c>
      <c r="G8" s="342">
        <v>44862</v>
      </c>
      <c r="H8" s="343">
        <v>6.6</v>
      </c>
      <c r="I8" s="343">
        <v>0</v>
      </c>
      <c r="J8" s="343">
        <v>1.2</v>
      </c>
      <c r="K8" s="339">
        <v>69</v>
      </c>
      <c r="L8" s="339">
        <v>68</v>
      </c>
      <c r="M8" s="339">
        <v>2</v>
      </c>
      <c r="N8" s="344" t="s">
        <v>532</v>
      </c>
      <c r="O8" s="345" t="s">
        <v>269</v>
      </c>
      <c r="P8" s="346" t="s">
        <v>276</v>
      </c>
      <c r="Q8" s="347">
        <v>2.8</v>
      </c>
      <c r="R8" s="348">
        <v>83.690987124463518</v>
      </c>
      <c r="S8" s="348">
        <v>15.879828326180256</v>
      </c>
      <c r="T8" s="348">
        <v>0</v>
      </c>
      <c r="U8" s="348">
        <v>0.42918454935622319</v>
      </c>
    </row>
    <row r="9" spans="1:21" s="80" customFormat="1" ht="35.25" customHeight="1" x14ac:dyDescent="0.2">
      <c r="A9" s="338" t="s">
        <v>714</v>
      </c>
      <c r="B9" s="338" t="s">
        <v>277</v>
      </c>
      <c r="C9" s="338" t="s">
        <v>268</v>
      </c>
      <c r="D9" s="339">
        <v>2</v>
      </c>
      <c r="E9" s="340">
        <v>44854</v>
      </c>
      <c r="F9" s="341" t="s">
        <v>269</v>
      </c>
      <c r="G9" s="342">
        <v>44855</v>
      </c>
      <c r="H9" s="343">
        <v>5.5</v>
      </c>
      <c r="I9" s="343">
        <v>0</v>
      </c>
      <c r="J9" s="343">
        <v>1.2</v>
      </c>
      <c r="K9" s="339">
        <v>69</v>
      </c>
      <c r="L9" s="339">
        <v>67</v>
      </c>
      <c r="M9" s="339">
        <v>2</v>
      </c>
      <c r="N9" s="344" t="s">
        <v>541</v>
      </c>
      <c r="O9" s="345" t="s">
        <v>269</v>
      </c>
      <c r="P9" s="346" t="s">
        <v>715</v>
      </c>
      <c r="Q9" s="347">
        <v>5.7</v>
      </c>
      <c r="R9" s="348">
        <v>100</v>
      </c>
      <c r="S9" s="348">
        <v>0</v>
      </c>
      <c r="T9" s="348">
        <v>0</v>
      </c>
      <c r="U9" s="348">
        <v>0</v>
      </c>
    </row>
    <row r="10" spans="1:21" s="80" customFormat="1" ht="35.25" customHeight="1" x14ac:dyDescent="0.2">
      <c r="A10" s="338" t="s">
        <v>716</v>
      </c>
      <c r="B10" s="338" t="s">
        <v>278</v>
      </c>
      <c r="C10" s="338" t="s">
        <v>274</v>
      </c>
      <c r="D10" s="339">
        <v>4</v>
      </c>
      <c r="E10" s="340">
        <v>44865</v>
      </c>
      <c r="F10" s="341" t="s">
        <v>269</v>
      </c>
      <c r="G10" s="342">
        <v>44866</v>
      </c>
      <c r="H10" s="343">
        <v>4</v>
      </c>
      <c r="I10" s="343">
        <v>0</v>
      </c>
      <c r="J10" s="343">
        <v>1.2</v>
      </c>
      <c r="K10" s="339">
        <v>72</v>
      </c>
      <c r="L10" s="339">
        <v>71</v>
      </c>
      <c r="M10" s="339">
        <v>2</v>
      </c>
      <c r="N10" s="344" t="s">
        <v>715</v>
      </c>
      <c r="O10" s="345" t="s">
        <v>269</v>
      </c>
      <c r="P10" s="346" t="s">
        <v>717</v>
      </c>
      <c r="Q10" s="347">
        <v>1.1000000000000001</v>
      </c>
      <c r="R10" s="348">
        <v>95.161290322580655</v>
      </c>
      <c r="S10" s="348">
        <v>0</v>
      </c>
      <c r="T10" s="348">
        <v>3.225806451612903</v>
      </c>
      <c r="U10" s="348">
        <v>1.6129032258064515</v>
      </c>
    </row>
    <row r="11" spans="1:21" s="80" customFormat="1" ht="43.2" x14ac:dyDescent="0.2">
      <c r="A11" s="351" t="s">
        <v>1213</v>
      </c>
      <c r="B11" s="338" t="s">
        <v>281</v>
      </c>
      <c r="C11" s="338" t="s">
        <v>274</v>
      </c>
      <c r="D11" s="352" t="s">
        <v>1214</v>
      </c>
      <c r="E11" s="340">
        <v>44901</v>
      </c>
      <c r="F11" s="341" t="s">
        <v>269</v>
      </c>
      <c r="G11" s="342">
        <v>44902</v>
      </c>
      <c r="H11" s="343">
        <v>50.6</v>
      </c>
      <c r="I11" s="343">
        <v>0</v>
      </c>
      <c r="J11" s="343">
        <v>1.2</v>
      </c>
      <c r="K11" s="339">
        <v>63</v>
      </c>
      <c r="L11" s="339">
        <v>60</v>
      </c>
      <c r="M11" s="339">
        <v>2</v>
      </c>
      <c r="N11" s="344" t="s">
        <v>717</v>
      </c>
      <c r="O11" s="345" t="s">
        <v>269</v>
      </c>
      <c r="P11" s="346" t="s">
        <v>544</v>
      </c>
      <c r="Q11" s="347">
        <v>4.4000000000000004</v>
      </c>
      <c r="R11" s="348">
        <v>100</v>
      </c>
      <c r="S11" s="348">
        <v>0</v>
      </c>
      <c r="T11" s="348">
        <v>0</v>
      </c>
      <c r="U11" s="348">
        <v>0</v>
      </c>
    </row>
    <row r="12" spans="1:21" s="80" customFormat="1" ht="35.25" customHeight="1" x14ac:dyDescent="0.2">
      <c r="A12" s="351" t="s">
        <v>1147</v>
      </c>
      <c r="B12" s="338" t="s">
        <v>283</v>
      </c>
      <c r="C12" s="338" t="s">
        <v>274</v>
      </c>
      <c r="D12" s="339">
        <v>2</v>
      </c>
      <c r="E12" s="340">
        <v>44865</v>
      </c>
      <c r="F12" s="341" t="s">
        <v>269</v>
      </c>
      <c r="G12" s="342">
        <v>44866</v>
      </c>
      <c r="H12" s="343">
        <v>2.2999999999999998</v>
      </c>
      <c r="I12" s="343">
        <v>0</v>
      </c>
      <c r="J12" s="343">
        <v>1.2</v>
      </c>
      <c r="K12" s="339">
        <v>67</v>
      </c>
      <c r="L12" s="339">
        <v>65</v>
      </c>
      <c r="M12" s="339">
        <v>2</v>
      </c>
      <c r="N12" s="344" t="s">
        <v>544</v>
      </c>
      <c r="O12" s="345" t="s">
        <v>269</v>
      </c>
      <c r="P12" s="346" t="s">
        <v>273</v>
      </c>
      <c r="Q12" s="347">
        <v>2.7</v>
      </c>
      <c r="R12" s="348">
        <v>96.32352941176471</v>
      </c>
      <c r="S12" s="348">
        <v>2.9411764705882351</v>
      </c>
      <c r="T12" s="348">
        <v>0</v>
      </c>
      <c r="U12" s="348">
        <v>0.73529411764705876</v>
      </c>
    </row>
    <row r="13" spans="1:21" s="80" customFormat="1" ht="35.25" customHeight="1" x14ac:dyDescent="0.2">
      <c r="A13" s="351" t="s">
        <v>1148</v>
      </c>
      <c r="B13" s="338" t="s">
        <v>285</v>
      </c>
      <c r="C13" s="338" t="s">
        <v>274</v>
      </c>
      <c r="D13" s="339">
        <v>2</v>
      </c>
      <c r="E13" s="340">
        <v>44903</v>
      </c>
      <c r="F13" s="341" t="s">
        <v>269</v>
      </c>
      <c r="G13" s="342">
        <v>44904</v>
      </c>
      <c r="H13" s="343">
        <v>2.9</v>
      </c>
      <c r="I13" s="343">
        <v>0</v>
      </c>
      <c r="J13" s="343">
        <v>1.2</v>
      </c>
      <c r="K13" s="339">
        <v>70</v>
      </c>
      <c r="L13" s="339">
        <v>69</v>
      </c>
      <c r="M13" s="339">
        <v>2</v>
      </c>
      <c r="N13" s="344" t="s">
        <v>273</v>
      </c>
      <c r="O13" s="345" t="s">
        <v>269</v>
      </c>
      <c r="P13" s="346" t="s">
        <v>533</v>
      </c>
      <c r="Q13" s="347">
        <v>2.8</v>
      </c>
      <c r="R13" s="348">
        <v>90.111420612813376</v>
      </c>
      <c r="S13" s="348">
        <v>8.8440111420612801</v>
      </c>
      <c r="T13" s="348">
        <v>0.83565459610027859</v>
      </c>
      <c r="U13" s="348">
        <v>0.20891364902506965</v>
      </c>
    </row>
    <row r="14" spans="1:21" s="80" customFormat="1" ht="35.25" customHeight="1" x14ac:dyDescent="0.2">
      <c r="A14" s="351" t="s">
        <v>1149</v>
      </c>
      <c r="B14" s="338" t="s">
        <v>286</v>
      </c>
      <c r="C14" s="338" t="s">
        <v>274</v>
      </c>
      <c r="D14" s="339">
        <v>2</v>
      </c>
      <c r="E14" s="340">
        <v>44903</v>
      </c>
      <c r="F14" s="341" t="s">
        <v>269</v>
      </c>
      <c r="G14" s="342">
        <v>44904</v>
      </c>
      <c r="H14" s="343">
        <v>3.5</v>
      </c>
      <c r="I14" s="343">
        <v>0</v>
      </c>
      <c r="J14" s="343">
        <v>1.2</v>
      </c>
      <c r="K14" s="339">
        <v>63</v>
      </c>
      <c r="L14" s="339">
        <v>58</v>
      </c>
      <c r="M14" s="339">
        <v>2</v>
      </c>
      <c r="N14" s="344" t="s">
        <v>533</v>
      </c>
      <c r="O14" s="345" t="s">
        <v>269</v>
      </c>
      <c r="P14" s="346" t="s">
        <v>718</v>
      </c>
      <c r="Q14" s="347">
        <v>1.3</v>
      </c>
      <c r="R14" s="348">
        <v>83.441860465116278</v>
      </c>
      <c r="S14" s="348">
        <v>0</v>
      </c>
      <c r="T14" s="348">
        <v>7.1627906976744189</v>
      </c>
      <c r="U14" s="348">
        <v>9.395348837209303</v>
      </c>
    </row>
    <row r="15" spans="1:21" s="80" customFormat="1" ht="35.25" customHeight="1" x14ac:dyDescent="0.2">
      <c r="A15" s="351" t="s">
        <v>1150</v>
      </c>
      <c r="B15" s="338" t="s">
        <v>287</v>
      </c>
      <c r="C15" s="338" t="s">
        <v>274</v>
      </c>
      <c r="D15" s="339">
        <v>4</v>
      </c>
      <c r="E15" s="340">
        <v>44865</v>
      </c>
      <c r="F15" s="341" t="s">
        <v>269</v>
      </c>
      <c r="G15" s="342">
        <v>44866</v>
      </c>
      <c r="H15" s="343">
        <v>3.1</v>
      </c>
      <c r="I15" s="343">
        <v>0</v>
      </c>
      <c r="J15" s="343">
        <v>1.2</v>
      </c>
      <c r="K15" s="339">
        <v>70</v>
      </c>
      <c r="L15" s="339">
        <v>68</v>
      </c>
      <c r="M15" s="339">
        <v>2</v>
      </c>
      <c r="N15" s="344" t="s">
        <v>718</v>
      </c>
      <c r="O15" s="345" t="s">
        <v>269</v>
      </c>
      <c r="P15" s="346" t="s">
        <v>719</v>
      </c>
      <c r="Q15" s="347">
        <v>2</v>
      </c>
      <c r="R15" s="348">
        <v>77.108433734939766</v>
      </c>
      <c r="S15" s="348">
        <v>0.2259036144578313</v>
      </c>
      <c r="T15" s="348">
        <v>14.156626506024098</v>
      </c>
      <c r="U15" s="348">
        <v>8.5090361445783138</v>
      </c>
    </row>
    <row r="16" spans="1:21" s="80" customFormat="1" ht="35.25" customHeight="1" x14ac:dyDescent="0.2">
      <c r="A16" s="338" t="s">
        <v>589</v>
      </c>
      <c r="B16" s="338" t="s">
        <v>290</v>
      </c>
      <c r="C16" s="338" t="s">
        <v>274</v>
      </c>
      <c r="D16" s="339">
        <v>4</v>
      </c>
      <c r="E16" s="340">
        <v>44854</v>
      </c>
      <c r="F16" s="341" t="s">
        <v>269</v>
      </c>
      <c r="G16" s="342">
        <v>44855</v>
      </c>
      <c r="H16" s="343">
        <v>3.8</v>
      </c>
      <c r="I16" s="343">
        <v>0</v>
      </c>
      <c r="J16" s="343">
        <v>1.2</v>
      </c>
      <c r="K16" s="339">
        <v>68</v>
      </c>
      <c r="L16" s="339">
        <v>63</v>
      </c>
      <c r="M16" s="339">
        <v>2</v>
      </c>
      <c r="N16" s="344" t="s">
        <v>720</v>
      </c>
      <c r="O16" s="345" t="s">
        <v>269</v>
      </c>
      <c r="P16" s="346" t="s">
        <v>271</v>
      </c>
      <c r="Q16" s="347">
        <v>0.6</v>
      </c>
      <c r="R16" s="348">
        <v>57.983193277310932</v>
      </c>
      <c r="S16" s="348">
        <v>31.092436974789916</v>
      </c>
      <c r="T16" s="348">
        <v>4.6218487394957988</v>
      </c>
      <c r="U16" s="348">
        <v>6.3025210084033612</v>
      </c>
    </row>
    <row r="17" spans="1:21" s="80" customFormat="1" ht="35.25" customHeight="1" x14ac:dyDescent="0.2">
      <c r="A17" s="338" t="s">
        <v>291</v>
      </c>
      <c r="B17" s="338" t="s">
        <v>292</v>
      </c>
      <c r="C17" s="338" t="s">
        <v>268</v>
      </c>
      <c r="D17" s="339">
        <v>4</v>
      </c>
      <c r="E17" s="340">
        <v>44852</v>
      </c>
      <c r="F17" s="341" t="s">
        <v>269</v>
      </c>
      <c r="G17" s="342">
        <v>44853</v>
      </c>
      <c r="H17" s="343">
        <v>3.9</v>
      </c>
      <c r="I17" s="343">
        <v>0</v>
      </c>
      <c r="J17" s="343">
        <v>1.2</v>
      </c>
      <c r="K17" s="339">
        <v>70</v>
      </c>
      <c r="L17" s="339">
        <v>67</v>
      </c>
      <c r="M17" s="339">
        <v>2</v>
      </c>
      <c r="N17" s="344" t="s">
        <v>541</v>
      </c>
      <c r="O17" s="345" t="s">
        <v>269</v>
      </c>
      <c r="P17" s="346" t="s">
        <v>541</v>
      </c>
      <c r="Q17" s="347">
        <v>2.2999999999999998</v>
      </c>
      <c r="R17" s="348">
        <v>100</v>
      </c>
      <c r="S17" s="348">
        <v>0</v>
      </c>
      <c r="T17" s="348">
        <v>0</v>
      </c>
      <c r="U17" s="348">
        <v>0</v>
      </c>
    </row>
    <row r="18" spans="1:21" s="80" customFormat="1" ht="35.25" customHeight="1" x14ac:dyDescent="0.2">
      <c r="A18" s="338" t="s">
        <v>293</v>
      </c>
      <c r="B18" s="338" t="s">
        <v>294</v>
      </c>
      <c r="C18" s="338" t="s">
        <v>274</v>
      </c>
      <c r="D18" s="339">
        <v>4</v>
      </c>
      <c r="E18" s="340">
        <v>44852</v>
      </c>
      <c r="F18" s="341" t="s">
        <v>269</v>
      </c>
      <c r="G18" s="342">
        <v>44853</v>
      </c>
      <c r="H18" s="343">
        <v>32.5</v>
      </c>
      <c r="I18" s="343">
        <v>0</v>
      </c>
      <c r="J18" s="343">
        <v>1.2</v>
      </c>
      <c r="K18" s="339">
        <v>55</v>
      </c>
      <c r="L18" s="339">
        <v>52</v>
      </c>
      <c r="M18" s="339">
        <v>2</v>
      </c>
      <c r="N18" s="344" t="s">
        <v>541</v>
      </c>
      <c r="O18" s="345" t="s">
        <v>269</v>
      </c>
      <c r="P18" s="346" t="s">
        <v>540</v>
      </c>
      <c r="Q18" s="347">
        <v>3.9</v>
      </c>
      <c r="R18" s="348">
        <v>91.666666666666657</v>
      </c>
      <c r="S18" s="348">
        <v>0</v>
      </c>
      <c r="T18" s="348">
        <v>8.3333333333333321</v>
      </c>
      <c r="U18" s="348">
        <v>0</v>
      </c>
    </row>
    <row r="19" spans="1:21" s="80" customFormat="1" ht="35.25" customHeight="1" x14ac:dyDescent="0.2">
      <c r="A19" s="338" t="s">
        <v>714</v>
      </c>
      <c r="B19" s="338" t="s">
        <v>715</v>
      </c>
      <c r="C19" s="338" t="s">
        <v>274</v>
      </c>
      <c r="D19" s="339">
        <v>2</v>
      </c>
      <c r="E19" s="340">
        <v>44910</v>
      </c>
      <c r="F19" s="341" t="s">
        <v>269</v>
      </c>
      <c r="G19" s="342">
        <v>44911</v>
      </c>
      <c r="H19" s="343">
        <v>1.3</v>
      </c>
      <c r="I19" s="343">
        <v>0</v>
      </c>
      <c r="J19" s="343">
        <v>1.2</v>
      </c>
      <c r="K19" s="339">
        <v>70</v>
      </c>
      <c r="L19" s="339">
        <v>66</v>
      </c>
      <c r="M19" s="339">
        <v>2</v>
      </c>
      <c r="N19" s="344" t="s">
        <v>540</v>
      </c>
      <c r="O19" s="345" t="s">
        <v>269</v>
      </c>
      <c r="P19" s="346" t="s">
        <v>546</v>
      </c>
      <c r="Q19" s="349">
        <v>3.4</v>
      </c>
      <c r="R19" s="348">
        <v>100</v>
      </c>
      <c r="S19" s="348">
        <v>0</v>
      </c>
      <c r="T19" s="348">
        <v>0</v>
      </c>
      <c r="U19" s="348">
        <v>0</v>
      </c>
    </row>
    <row r="20" spans="1:21" s="80" customFormat="1" ht="35.25" customHeight="1" x14ac:dyDescent="0.2">
      <c r="A20" s="338" t="s">
        <v>714</v>
      </c>
      <c r="B20" s="338" t="s">
        <v>717</v>
      </c>
      <c r="C20" s="338" t="s">
        <v>274</v>
      </c>
      <c r="D20" s="339">
        <v>2</v>
      </c>
      <c r="E20" s="340">
        <v>44910</v>
      </c>
      <c r="F20" s="341" t="s">
        <v>269</v>
      </c>
      <c r="G20" s="342">
        <v>44911</v>
      </c>
      <c r="H20" s="343">
        <v>2.9</v>
      </c>
      <c r="I20" s="343">
        <v>0</v>
      </c>
      <c r="J20" s="343">
        <v>1.2</v>
      </c>
      <c r="K20" s="339">
        <v>69</v>
      </c>
      <c r="L20" s="339">
        <v>66</v>
      </c>
      <c r="M20" s="339">
        <v>2</v>
      </c>
      <c r="N20" s="344" t="s">
        <v>546</v>
      </c>
      <c r="O20" s="345" t="s">
        <v>269</v>
      </c>
      <c r="P20" s="346" t="s">
        <v>545</v>
      </c>
      <c r="Q20" s="349">
        <v>1</v>
      </c>
      <c r="R20" s="348">
        <v>100</v>
      </c>
      <c r="S20" s="348">
        <v>0</v>
      </c>
      <c r="T20" s="348">
        <v>0</v>
      </c>
      <c r="U20" s="348">
        <v>0</v>
      </c>
    </row>
    <row r="21" spans="1:21" s="80" customFormat="1" ht="35.25" customHeight="1" x14ac:dyDescent="0.2">
      <c r="A21" s="338" t="s">
        <v>714</v>
      </c>
      <c r="B21" s="338" t="s">
        <v>721</v>
      </c>
      <c r="C21" s="338" t="s">
        <v>274</v>
      </c>
      <c r="D21" s="339">
        <v>2</v>
      </c>
      <c r="E21" s="340">
        <v>44910</v>
      </c>
      <c r="F21" s="341" t="s">
        <v>269</v>
      </c>
      <c r="G21" s="342">
        <v>44911</v>
      </c>
      <c r="H21" s="343">
        <v>1.5</v>
      </c>
      <c r="I21" s="343">
        <v>0</v>
      </c>
      <c r="J21" s="343">
        <v>1.2</v>
      </c>
      <c r="K21" s="339">
        <v>67</v>
      </c>
      <c r="L21" s="339">
        <v>65</v>
      </c>
      <c r="M21" s="339">
        <v>2</v>
      </c>
      <c r="N21" s="344" t="s">
        <v>545</v>
      </c>
      <c r="O21" s="345" t="s">
        <v>269</v>
      </c>
      <c r="P21" s="346" t="s">
        <v>545</v>
      </c>
      <c r="Q21" s="347">
        <v>2.4</v>
      </c>
      <c r="R21" s="348">
        <v>100</v>
      </c>
      <c r="S21" s="348">
        <v>0</v>
      </c>
      <c r="T21" s="348">
        <v>0</v>
      </c>
      <c r="U21" s="348">
        <v>0</v>
      </c>
    </row>
    <row r="22" spans="1:21" s="80" customFormat="1" ht="35.25" customHeight="1" x14ac:dyDescent="0.2">
      <c r="A22" s="338" t="s">
        <v>714</v>
      </c>
      <c r="B22" s="338" t="s">
        <v>273</v>
      </c>
      <c r="C22" s="338" t="s">
        <v>274</v>
      </c>
      <c r="D22" s="339">
        <v>2</v>
      </c>
      <c r="E22" s="340">
        <v>44861</v>
      </c>
      <c r="F22" s="341" t="s">
        <v>269</v>
      </c>
      <c r="G22" s="342">
        <v>44862</v>
      </c>
      <c r="H22" s="343">
        <v>3.1</v>
      </c>
      <c r="I22" s="343">
        <v>0</v>
      </c>
      <c r="J22" s="343">
        <v>1.2</v>
      </c>
      <c r="K22" s="339">
        <v>71</v>
      </c>
      <c r="L22" s="339">
        <v>68</v>
      </c>
      <c r="M22" s="339">
        <v>2</v>
      </c>
      <c r="N22" s="344" t="s">
        <v>545</v>
      </c>
      <c r="O22" s="345" t="s">
        <v>269</v>
      </c>
      <c r="P22" s="346" t="s">
        <v>722</v>
      </c>
      <c r="Q22" s="349">
        <v>0.7</v>
      </c>
      <c r="R22" s="348" t="s">
        <v>371</v>
      </c>
      <c r="S22" s="348" t="s">
        <v>371</v>
      </c>
      <c r="T22" s="348" t="s">
        <v>371</v>
      </c>
      <c r="U22" s="348" t="s">
        <v>371</v>
      </c>
    </row>
    <row r="23" spans="1:21" s="80" customFormat="1" ht="35.25" customHeight="1" x14ac:dyDescent="0.2">
      <c r="A23" s="338" t="s">
        <v>714</v>
      </c>
      <c r="B23" s="338" t="s">
        <v>723</v>
      </c>
      <c r="C23" s="338" t="s">
        <v>268</v>
      </c>
      <c r="D23" s="339">
        <v>4</v>
      </c>
      <c r="E23" s="340">
        <v>44852</v>
      </c>
      <c r="F23" s="341" t="s">
        <v>269</v>
      </c>
      <c r="G23" s="342">
        <v>44853</v>
      </c>
      <c r="H23" s="343">
        <v>6.9</v>
      </c>
      <c r="I23" s="343">
        <v>0</v>
      </c>
      <c r="J23" s="343">
        <v>1.2</v>
      </c>
      <c r="K23" s="339">
        <v>71</v>
      </c>
      <c r="L23" s="339">
        <v>66</v>
      </c>
      <c r="M23" s="339">
        <v>2</v>
      </c>
      <c r="N23" s="344" t="s">
        <v>724</v>
      </c>
      <c r="O23" s="345" t="s">
        <v>269</v>
      </c>
      <c r="P23" s="346" t="s">
        <v>725</v>
      </c>
      <c r="Q23" s="349">
        <v>1.1000000000000001</v>
      </c>
      <c r="R23" s="348">
        <v>95.360824742268051</v>
      </c>
      <c r="S23" s="348">
        <v>0.85910652920962205</v>
      </c>
      <c r="T23" s="348">
        <v>3.0927835051546393</v>
      </c>
      <c r="U23" s="348">
        <v>0.6872852233676976</v>
      </c>
    </row>
    <row r="24" spans="1:21" s="80" customFormat="1" ht="35.25" customHeight="1" x14ac:dyDescent="0.2">
      <c r="A24" s="338" t="s">
        <v>714</v>
      </c>
      <c r="B24" s="338" t="s">
        <v>726</v>
      </c>
      <c r="C24" s="338" t="s">
        <v>274</v>
      </c>
      <c r="D24" s="339">
        <v>4</v>
      </c>
      <c r="E24" s="340">
        <v>44852</v>
      </c>
      <c r="F24" s="341" t="s">
        <v>269</v>
      </c>
      <c r="G24" s="342">
        <v>44853</v>
      </c>
      <c r="H24" s="343">
        <v>2.7</v>
      </c>
      <c r="I24" s="343">
        <v>0</v>
      </c>
      <c r="J24" s="343">
        <v>1.2</v>
      </c>
      <c r="K24" s="339">
        <v>72</v>
      </c>
      <c r="L24" s="339">
        <v>66</v>
      </c>
      <c r="M24" s="339">
        <v>2</v>
      </c>
      <c r="N24" s="344" t="s">
        <v>279</v>
      </c>
      <c r="O24" s="345" t="s">
        <v>269</v>
      </c>
      <c r="P24" s="346" t="s">
        <v>280</v>
      </c>
      <c r="Q24" s="349">
        <v>2</v>
      </c>
      <c r="R24" s="348">
        <v>71.659919028340084</v>
      </c>
      <c r="S24" s="348">
        <v>9.1093117408906874</v>
      </c>
      <c r="T24" s="348">
        <v>0</v>
      </c>
      <c r="U24" s="348">
        <v>19.230769230769234</v>
      </c>
    </row>
    <row r="25" spans="1:21" s="80" customFormat="1" ht="35.25" customHeight="1" x14ac:dyDescent="0.2">
      <c r="A25" s="338" t="s">
        <v>714</v>
      </c>
      <c r="B25" s="338" t="s">
        <v>727</v>
      </c>
      <c r="C25" s="338" t="s">
        <v>274</v>
      </c>
      <c r="D25" s="339">
        <v>4</v>
      </c>
      <c r="E25" s="340">
        <v>44852</v>
      </c>
      <c r="F25" s="341" t="s">
        <v>269</v>
      </c>
      <c r="G25" s="342">
        <v>44853</v>
      </c>
      <c r="H25" s="343">
        <v>3.4</v>
      </c>
      <c r="I25" s="343">
        <v>0</v>
      </c>
      <c r="J25" s="343">
        <v>1.2</v>
      </c>
      <c r="K25" s="339">
        <v>70</v>
      </c>
      <c r="L25" s="339">
        <v>71</v>
      </c>
      <c r="M25" s="339">
        <v>2</v>
      </c>
      <c r="N25" s="344" t="s">
        <v>282</v>
      </c>
      <c r="O25" s="345" t="s">
        <v>269</v>
      </c>
      <c r="P25" s="346" t="s">
        <v>282</v>
      </c>
      <c r="Q25" s="347">
        <v>1</v>
      </c>
      <c r="R25" s="348">
        <v>11.578947368421053</v>
      </c>
      <c r="S25" s="348">
        <v>7.8195488721804516</v>
      </c>
      <c r="T25" s="348">
        <v>0</v>
      </c>
      <c r="U25" s="348">
        <v>80.601503759398497</v>
      </c>
    </row>
    <row r="26" spans="1:21" s="80" customFormat="1" ht="35.25" customHeight="1" x14ac:dyDescent="0.2">
      <c r="A26" s="351" t="s">
        <v>1215</v>
      </c>
      <c r="B26" s="338" t="s">
        <v>541</v>
      </c>
      <c r="C26" s="338" t="s">
        <v>274</v>
      </c>
      <c r="D26" s="339">
        <v>4</v>
      </c>
      <c r="E26" s="340">
        <v>44910</v>
      </c>
      <c r="F26" s="341" t="s">
        <v>269</v>
      </c>
      <c r="G26" s="342">
        <v>44911</v>
      </c>
      <c r="H26" s="343">
        <v>14.8</v>
      </c>
      <c r="I26" s="343">
        <v>0</v>
      </c>
      <c r="J26" s="343">
        <v>1.2</v>
      </c>
      <c r="K26" s="339">
        <v>64</v>
      </c>
      <c r="L26" s="339">
        <v>59</v>
      </c>
      <c r="M26" s="339">
        <v>2</v>
      </c>
      <c r="N26" s="344" t="s">
        <v>288</v>
      </c>
      <c r="O26" s="345" t="s">
        <v>269</v>
      </c>
      <c r="P26" s="346" t="s">
        <v>289</v>
      </c>
      <c r="Q26" s="347">
        <v>2.2999999999999998</v>
      </c>
      <c r="R26" s="348">
        <v>85.443037974683548</v>
      </c>
      <c r="S26" s="348">
        <v>10.759493670886076</v>
      </c>
      <c r="T26" s="348">
        <v>0</v>
      </c>
      <c r="U26" s="348">
        <v>3.79746835443038</v>
      </c>
    </row>
    <row r="27" spans="1:21" s="80" customFormat="1" ht="35.25" customHeight="1" x14ac:dyDescent="0.2">
      <c r="A27" s="351" t="s">
        <v>1215</v>
      </c>
      <c r="B27" s="338" t="s">
        <v>541</v>
      </c>
      <c r="C27" s="338" t="s">
        <v>274</v>
      </c>
      <c r="D27" s="339">
        <v>4</v>
      </c>
      <c r="E27" s="340">
        <v>44910</v>
      </c>
      <c r="F27" s="341" t="s">
        <v>269</v>
      </c>
      <c r="G27" s="342">
        <v>44911</v>
      </c>
      <c r="H27" s="343">
        <v>11.1</v>
      </c>
      <c r="I27" s="343">
        <v>0</v>
      </c>
      <c r="J27" s="343">
        <v>1.2</v>
      </c>
      <c r="K27" s="339">
        <v>71</v>
      </c>
      <c r="L27" s="339">
        <v>65</v>
      </c>
      <c r="M27" s="339">
        <v>2</v>
      </c>
      <c r="N27" s="344" t="s">
        <v>728</v>
      </c>
      <c r="O27" s="345" t="s">
        <v>269</v>
      </c>
      <c r="P27" s="346" t="s">
        <v>729</v>
      </c>
      <c r="Q27" s="347">
        <v>0.4</v>
      </c>
      <c r="R27" s="348">
        <v>99.736147757255935</v>
      </c>
      <c r="S27" s="348">
        <v>0.26385224274406333</v>
      </c>
      <c r="T27" s="348">
        <v>0</v>
      </c>
      <c r="U27" s="348">
        <v>0</v>
      </c>
    </row>
    <row r="28" spans="1:21" s="80" customFormat="1" ht="35.25" customHeight="1" x14ac:dyDescent="0.2">
      <c r="A28" s="351" t="s">
        <v>1215</v>
      </c>
      <c r="B28" s="338" t="s">
        <v>540</v>
      </c>
      <c r="C28" s="338" t="s">
        <v>274</v>
      </c>
      <c r="D28" s="339">
        <v>4</v>
      </c>
      <c r="E28" s="340">
        <v>44910</v>
      </c>
      <c r="F28" s="341" t="s">
        <v>269</v>
      </c>
      <c r="G28" s="342">
        <v>44911</v>
      </c>
      <c r="H28" s="343">
        <v>12.7</v>
      </c>
      <c r="I28" s="343">
        <v>0</v>
      </c>
      <c r="J28" s="343">
        <v>1.2</v>
      </c>
      <c r="K28" s="339">
        <v>68</v>
      </c>
      <c r="L28" s="339">
        <v>63</v>
      </c>
      <c r="M28" s="339">
        <v>2</v>
      </c>
      <c r="N28" s="344" t="s">
        <v>729</v>
      </c>
      <c r="O28" s="345" t="s">
        <v>269</v>
      </c>
      <c r="P28" s="346" t="s">
        <v>730</v>
      </c>
      <c r="Q28" s="347">
        <v>0.4</v>
      </c>
      <c r="R28" s="348">
        <v>100</v>
      </c>
      <c r="S28" s="348">
        <v>0</v>
      </c>
      <c r="T28" s="348">
        <v>0</v>
      </c>
      <c r="U28" s="348">
        <v>0</v>
      </c>
    </row>
    <row r="29" spans="1:21" s="80" customFormat="1" ht="35.25" customHeight="1" x14ac:dyDescent="0.2">
      <c r="A29" s="351" t="s">
        <v>1215</v>
      </c>
      <c r="B29" s="338" t="s">
        <v>546</v>
      </c>
      <c r="C29" s="338" t="s">
        <v>274</v>
      </c>
      <c r="D29" s="339">
        <v>4</v>
      </c>
      <c r="E29" s="340">
        <v>44910</v>
      </c>
      <c r="F29" s="341" t="s">
        <v>269</v>
      </c>
      <c r="G29" s="342">
        <v>44911</v>
      </c>
      <c r="H29" s="343">
        <v>7.8</v>
      </c>
      <c r="I29" s="343">
        <v>0</v>
      </c>
      <c r="J29" s="343">
        <v>1.2</v>
      </c>
      <c r="K29" s="339">
        <v>56</v>
      </c>
      <c r="L29" s="339">
        <v>53</v>
      </c>
      <c r="M29" s="339">
        <v>2</v>
      </c>
      <c r="N29" s="344" t="s">
        <v>730</v>
      </c>
      <c r="O29" s="345" t="s">
        <v>269</v>
      </c>
      <c r="P29" s="346" t="s">
        <v>731</v>
      </c>
      <c r="Q29" s="347">
        <v>0.5</v>
      </c>
      <c r="R29" s="348">
        <v>100</v>
      </c>
      <c r="S29" s="348">
        <v>0</v>
      </c>
      <c r="T29" s="348">
        <v>0</v>
      </c>
      <c r="U29" s="348">
        <v>0</v>
      </c>
    </row>
    <row r="30" spans="1:21" s="80" customFormat="1" ht="35.25" customHeight="1" x14ac:dyDescent="0.2">
      <c r="A30" s="351" t="s">
        <v>1215</v>
      </c>
      <c r="B30" s="338" t="s">
        <v>545</v>
      </c>
      <c r="C30" s="338" t="s">
        <v>274</v>
      </c>
      <c r="D30" s="339">
        <v>4</v>
      </c>
      <c r="E30" s="340">
        <v>44910</v>
      </c>
      <c r="F30" s="341" t="s">
        <v>269</v>
      </c>
      <c r="G30" s="342">
        <v>44911</v>
      </c>
      <c r="H30" s="343">
        <v>19</v>
      </c>
      <c r="I30" s="343">
        <v>0</v>
      </c>
      <c r="J30" s="343">
        <v>1.2</v>
      </c>
      <c r="K30" s="339">
        <v>63</v>
      </c>
      <c r="L30" s="339">
        <v>59</v>
      </c>
      <c r="M30" s="339">
        <v>2</v>
      </c>
      <c r="N30" s="344" t="s">
        <v>732</v>
      </c>
      <c r="O30" s="345" t="s">
        <v>269</v>
      </c>
      <c r="P30" s="346" t="s">
        <v>284</v>
      </c>
      <c r="Q30" s="347">
        <v>6.5</v>
      </c>
      <c r="R30" s="348">
        <v>92.586580086580085</v>
      </c>
      <c r="S30" s="348">
        <v>6.8181818181818175</v>
      </c>
      <c r="T30" s="348">
        <v>5.4112554112554112E-2</v>
      </c>
      <c r="U30" s="348">
        <v>0.54112554112554112</v>
      </c>
    </row>
    <row r="31" spans="1:21" s="80" customFormat="1" ht="35.25" customHeight="1" x14ac:dyDescent="0.2">
      <c r="A31" s="338" t="s">
        <v>714</v>
      </c>
      <c r="B31" s="338" t="s">
        <v>727</v>
      </c>
      <c r="C31" s="338" t="s">
        <v>268</v>
      </c>
      <c r="D31" s="339">
        <v>2</v>
      </c>
      <c r="E31" s="340">
        <v>44852</v>
      </c>
      <c r="F31" s="341" t="s">
        <v>269</v>
      </c>
      <c r="G31" s="342">
        <v>44853</v>
      </c>
      <c r="H31" s="343">
        <v>1.6</v>
      </c>
      <c r="I31" s="343">
        <v>0</v>
      </c>
      <c r="J31" s="343">
        <v>1.2</v>
      </c>
      <c r="K31" s="339">
        <v>65</v>
      </c>
      <c r="L31" s="339">
        <v>58</v>
      </c>
      <c r="M31" s="339">
        <v>2</v>
      </c>
      <c r="N31" s="344" t="s">
        <v>284</v>
      </c>
      <c r="O31" s="345" t="s">
        <v>269</v>
      </c>
      <c r="P31" s="346" t="s">
        <v>539</v>
      </c>
      <c r="Q31" s="347">
        <v>2.8</v>
      </c>
      <c r="R31" s="348">
        <v>100</v>
      </c>
      <c r="S31" s="348">
        <v>0</v>
      </c>
      <c r="T31" s="348">
        <v>0</v>
      </c>
      <c r="U31" s="348">
        <v>0</v>
      </c>
    </row>
    <row r="32" spans="1:21" s="80" customFormat="1" ht="35.25" customHeight="1" x14ac:dyDescent="0.2">
      <c r="A32" s="351" t="s">
        <v>1147</v>
      </c>
      <c r="B32" s="338" t="s">
        <v>733</v>
      </c>
      <c r="C32" s="338" t="s">
        <v>268</v>
      </c>
      <c r="D32" s="339">
        <v>2</v>
      </c>
      <c r="E32" s="340">
        <v>44854</v>
      </c>
      <c r="F32" s="341" t="s">
        <v>269</v>
      </c>
      <c r="G32" s="342">
        <v>44855</v>
      </c>
      <c r="H32" s="343">
        <v>2.7</v>
      </c>
      <c r="I32" s="343">
        <v>0</v>
      </c>
      <c r="J32" s="343">
        <v>1.2</v>
      </c>
      <c r="K32" s="339">
        <v>62</v>
      </c>
      <c r="L32" s="339">
        <v>55</v>
      </c>
      <c r="M32" s="339">
        <v>2</v>
      </c>
      <c r="N32" s="344" t="s">
        <v>539</v>
      </c>
      <c r="O32" s="345" t="s">
        <v>269</v>
      </c>
      <c r="P32" s="346" t="s">
        <v>734</v>
      </c>
      <c r="Q32" s="347">
        <v>2.9</v>
      </c>
      <c r="R32" s="348">
        <v>100</v>
      </c>
      <c r="S32" s="348">
        <v>0</v>
      </c>
      <c r="T32" s="348">
        <v>0</v>
      </c>
      <c r="U32" s="348">
        <v>0</v>
      </c>
    </row>
    <row r="33" spans="1:21" s="80" customFormat="1" ht="35.25" customHeight="1" x14ac:dyDescent="0.2">
      <c r="A33" s="351" t="s">
        <v>1147</v>
      </c>
      <c r="B33" s="338" t="s">
        <v>735</v>
      </c>
      <c r="C33" s="338" t="s">
        <v>268</v>
      </c>
      <c r="D33" s="339">
        <v>4</v>
      </c>
      <c r="E33" s="340">
        <v>44854</v>
      </c>
      <c r="F33" s="341" t="s">
        <v>269</v>
      </c>
      <c r="G33" s="342">
        <v>44855</v>
      </c>
      <c r="H33" s="343">
        <v>4.2</v>
      </c>
      <c r="I33" s="343">
        <v>0</v>
      </c>
      <c r="J33" s="343">
        <v>1.2</v>
      </c>
      <c r="K33" s="339">
        <v>66</v>
      </c>
      <c r="L33" s="339">
        <v>62</v>
      </c>
      <c r="M33" s="339">
        <v>2</v>
      </c>
      <c r="N33" s="344" t="s">
        <v>734</v>
      </c>
      <c r="O33" s="345" t="s">
        <v>269</v>
      </c>
      <c r="P33" s="346" t="s">
        <v>736</v>
      </c>
      <c r="Q33" s="347">
        <v>3.6</v>
      </c>
      <c r="R33" s="348">
        <v>100</v>
      </c>
      <c r="S33" s="348">
        <v>0</v>
      </c>
      <c r="T33" s="348">
        <v>0</v>
      </c>
      <c r="U33" s="348">
        <v>0</v>
      </c>
    </row>
    <row r="34" spans="1:21" s="80" customFormat="1" ht="35.25" customHeight="1" x14ac:dyDescent="0.2">
      <c r="A34" s="351" t="s">
        <v>1147</v>
      </c>
      <c r="B34" s="338" t="s">
        <v>737</v>
      </c>
      <c r="C34" s="338" t="s">
        <v>268</v>
      </c>
      <c r="D34" s="339">
        <v>4</v>
      </c>
      <c r="E34" s="340">
        <v>44854</v>
      </c>
      <c r="F34" s="341" t="s">
        <v>269</v>
      </c>
      <c r="G34" s="342">
        <v>44855</v>
      </c>
      <c r="H34" s="343">
        <v>4.5</v>
      </c>
      <c r="I34" s="343">
        <v>0</v>
      </c>
      <c r="J34" s="343">
        <v>1.2</v>
      </c>
      <c r="K34" s="339">
        <v>66</v>
      </c>
      <c r="L34" s="339">
        <v>63</v>
      </c>
      <c r="M34" s="339">
        <v>2</v>
      </c>
      <c r="N34" s="344" t="s">
        <v>736</v>
      </c>
      <c r="O34" s="345" t="s">
        <v>269</v>
      </c>
      <c r="P34" s="346" t="s">
        <v>738</v>
      </c>
      <c r="Q34" s="347">
        <v>3.6</v>
      </c>
      <c r="R34" s="348">
        <v>100</v>
      </c>
      <c r="S34" s="348">
        <v>0</v>
      </c>
      <c r="T34" s="348">
        <v>0</v>
      </c>
      <c r="U34" s="348">
        <v>0</v>
      </c>
    </row>
    <row r="35" spans="1:21" s="80" customFormat="1" ht="35.25" customHeight="1" x14ac:dyDescent="0.2">
      <c r="A35" s="351" t="s">
        <v>1147</v>
      </c>
      <c r="B35" s="338" t="s">
        <v>739</v>
      </c>
      <c r="C35" s="338" t="s">
        <v>274</v>
      </c>
      <c r="D35" s="339">
        <v>2</v>
      </c>
      <c r="E35" s="340">
        <v>44854</v>
      </c>
      <c r="F35" s="341" t="s">
        <v>269</v>
      </c>
      <c r="G35" s="342">
        <v>44855</v>
      </c>
      <c r="H35" s="343">
        <v>5.2</v>
      </c>
      <c r="I35" s="343">
        <v>0</v>
      </c>
      <c r="J35" s="343">
        <v>1.2</v>
      </c>
      <c r="K35" s="339">
        <v>67</v>
      </c>
      <c r="L35" s="339">
        <v>65</v>
      </c>
      <c r="M35" s="339">
        <v>2</v>
      </c>
      <c r="N35" s="344" t="s">
        <v>740</v>
      </c>
      <c r="O35" s="345" t="s">
        <v>269</v>
      </c>
      <c r="P35" s="346" t="s">
        <v>296</v>
      </c>
      <c r="Q35" s="347">
        <v>0.7</v>
      </c>
      <c r="R35" s="348">
        <v>97.468354430379748</v>
      </c>
      <c r="S35" s="348">
        <v>0</v>
      </c>
      <c r="T35" s="348">
        <v>2.5316455696202533</v>
      </c>
      <c r="U35" s="348">
        <v>0</v>
      </c>
    </row>
    <row r="36" spans="1:21" s="80" customFormat="1" ht="35.25" customHeight="1" x14ac:dyDescent="0.2">
      <c r="A36" s="351" t="s">
        <v>1147</v>
      </c>
      <c r="B36" s="338" t="s">
        <v>741</v>
      </c>
      <c r="C36" s="338" t="s">
        <v>274</v>
      </c>
      <c r="D36" s="339">
        <v>2</v>
      </c>
      <c r="E36" s="340">
        <v>44865</v>
      </c>
      <c r="F36" s="341" t="s">
        <v>269</v>
      </c>
      <c r="G36" s="342">
        <v>44866</v>
      </c>
      <c r="H36" s="343">
        <v>2</v>
      </c>
      <c r="I36" s="343">
        <v>0</v>
      </c>
      <c r="J36" s="343">
        <v>1.2</v>
      </c>
      <c r="K36" s="339">
        <v>67</v>
      </c>
      <c r="L36" s="339">
        <v>62</v>
      </c>
      <c r="M36" s="339">
        <v>2</v>
      </c>
      <c r="N36" s="344" t="s">
        <v>296</v>
      </c>
      <c r="O36" s="345" t="s">
        <v>269</v>
      </c>
      <c r="P36" s="346" t="s">
        <v>296</v>
      </c>
      <c r="Q36" s="347">
        <v>0.4</v>
      </c>
      <c r="R36" s="348">
        <v>97.872340425531917</v>
      </c>
      <c r="S36" s="348">
        <v>0</v>
      </c>
      <c r="T36" s="348">
        <v>0</v>
      </c>
      <c r="U36" s="348">
        <v>2.1276595744680851</v>
      </c>
    </row>
    <row r="37" spans="1:21" s="80" customFormat="1" ht="35.25" customHeight="1" x14ac:dyDescent="0.2">
      <c r="A37" s="351" t="s">
        <v>1147</v>
      </c>
      <c r="B37" s="338" t="s">
        <v>742</v>
      </c>
      <c r="C37" s="338" t="s">
        <v>274</v>
      </c>
      <c r="D37" s="339">
        <v>2</v>
      </c>
      <c r="E37" s="340">
        <v>44865</v>
      </c>
      <c r="F37" s="341" t="s">
        <v>269</v>
      </c>
      <c r="G37" s="342">
        <v>44866</v>
      </c>
      <c r="H37" s="343">
        <v>2</v>
      </c>
      <c r="I37" s="343">
        <v>0</v>
      </c>
      <c r="J37" s="343">
        <v>1.2</v>
      </c>
      <c r="K37" s="339">
        <v>69</v>
      </c>
      <c r="L37" s="339">
        <v>64</v>
      </c>
      <c r="M37" s="339">
        <v>2</v>
      </c>
      <c r="N37" s="344" t="s">
        <v>296</v>
      </c>
      <c r="O37" s="345" t="s">
        <v>269</v>
      </c>
      <c r="P37" s="346" t="s">
        <v>743</v>
      </c>
      <c r="Q37" s="347">
        <v>4.2</v>
      </c>
      <c r="R37" s="348">
        <v>99.683544303797461</v>
      </c>
      <c r="S37" s="348">
        <v>0.23734177215189875</v>
      </c>
      <c r="T37" s="348">
        <v>0</v>
      </c>
      <c r="U37" s="348">
        <v>7.9113924050632917E-2</v>
      </c>
    </row>
    <row r="38" spans="1:21" s="80" customFormat="1" ht="35.25" customHeight="1" x14ac:dyDescent="0.2">
      <c r="A38" s="351" t="s">
        <v>1147</v>
      </c>
      <c r="B38" s="338" t="s">
        <v>744</v>
      </c>
      <c r="C38" s="338" t="s">
        <v>274</v>
      </c>
      <c r="D38" s="339">
        <v>2</v>
      </c>
      <c r="E38" s="340">
        <v>44865</v>
      </c>
      <c r="F38" s="341" t="s">
        <v>269</v>
      </c>
      <c r="G38" s="342">
        <v>44866</v>
      </c>
      <c r="H38" s="343">
        <v>2.4</v>
      </c>
      <c r="I38" s="343">
        <v>0</v>
      </c>
      <c r="J38" s="343">
        <v>1.2</v>
      </c>
      <c r="K38" s="339">
        <v>68</v>
      </c>
      <c r="L38" s="339">
        <v>63</v>
      </c>
      <c r="M38" s="339">
        <v>2</v>
      </c>
      <c r="N38" s="344" t="s">
        <v>272</v>
      </c>
      <c r="O38" s="345" t="s">
        <v>269</v>
      </c>
      <c r="P38" s="346" t="s">
        <v>285</v>
      </c>
      <c r="Q38" s="347">
        <v>2.1</v>
      </c>
      <c r="R38" s="348">
        <v>69.73684210526315</v>
      </c>
      <c r="S38" s="348">
        <v>28.289473684210524</v>
      </c>
      <c r="T38" s="348">
        <v>0</v>
      </c>
      <c r="U38" s="348">
        <v>1.9736842105263157</v>
      </c>
    </row>
    <row r="39" spans="1:21" s="80" customFormat="1" ht="35.25" customHeight="1" x14ac:dyDescent="0.2">
      <c r="A39" s="351" t="s">
        <v>1147</v>
      </c>
      <c r="B39" s="338" t="s">
        <v>542</v>
      </c>
      <c r="C39" s="338" t="s">
        <v>274</v>
      </c>
      <c r="D39" s="339">
        <v>2</v>
      </c>
      <c r="E39" s="340">
        <v>44865</v>
      </c>
      <c r="F39" s="341" t="s">
        <v>269</v>
      </c>
      <c r="G39" s="342">
        <v>44866</v>
      </c>
      <c r="H39" s="343">
        <v>1.5</v>
      </c>
      <c r="I39" s="343">
        <v>0</v>
      </c>
      <c r="J39" s="343">
        <v>1.2</v>
      </c>
      <c r="K39" s="339">
        <v>65</v>
      </c>
      <c r="L39" s="339">
        <v>57</v>
      </c>
      <c r="M39" s="339">
        <v>2</v>
      </c>
      <c r="N39" s="344" t="s">
        <v>534</v>
      </c>
      <c r="O39" s="345" t="s">
        <v>269</v>
      </c>
      <c r="P39" s="346" t="s">
        <v>286</v>
      </c>
      <c r="Q39" s="347">
        <v>1</v>
      </c>
      <c r="R39" s="348">
        <v>99.514563106796118</v>
      </c>
      <c r="S39" s="348">
        <v>0.48543689320388345</v>
      </c>
      <c r="T39" s="348">
        <v>0</v>
      </c>
      <c r="U39" s="348">
        <v>0</v>
      </c>
    </row>
    <row r="40" spans="1:21" s="80" customFormat="1" ht="35.25" customHeight="1" x14ac:dyDescent="0.2">
      <c r="A40" s="351" t="s">
        <v>1216</v>
      </c>
      <c r="B40" s="338" t="s">
        <v>296</v>
      </c>
      <c r="C40" s="338" t="s">
        <v>274</v>
      </c>
      <c r="D40" s="339">
        <v>2</v>
      </c>
      <c r="E40" s="340">
        <v>44861</v>
      </c>
      <c r="F40" s="341" t="s">
        <v>269</v>
      </c>
      <c r="G40" s="342">
        <v>44862</v>
      </c>
      <c r="H40" s="343">
        <v>2.4</v>
      </c>
      <c r="I40" s="343">
        <v>0</v>
      </c>
      <c r="J40" s="343">
        <v>1.2</v>
      </c>
      <c r="K40" s="339">
        <v>63</v>
      </c>
      <c r="L40" s="339">
        <v>54</v>
      </c>
      <c r="M40" s="339">
        <v>2</v>
      </c>
      <c r="N40" s="344" t="s">
        <v>292</v>
      </c>
      <c r="O40" s="345" t="s">
        <v>269</v>
      </c>
      <c r="P40" s="346" t="s">
        <v>538</v>
      </c>
      <c r="Q40" s="347">
        <v>2.1</v>
      </c>
      <c r="R40" s="348">
        <v>100</v>
      </c>
      <c r="S40" s="348">
        <v>0</v>
      </c>
      <c r="T40" s="348">
        <v>0</v>
      </c>
      <c r="U40" s="348">
        <v>0</v>
      </c>
    </row>
    <row r="41" spans="1:21" s="80" customFormat="1" ht="35.25" customHeight="1" x14ac:dyDescent="0.2">
      <c r="A41" s="351" t="s">
        <v>1216</v>
      </c>
      <c r="B41" s="338" t="s">
        <v>296</v>
      </c>
      <c r="C41" s="338" t="s">
        <v>274</v>
      </c>
      <c r="D41" s="339">
        <v>4</v>
      </c>
      <c r="E41" s="340">
        <v>44861</v>
      </c>
      <c r="F41" s="341" t="s">
        <v>269</v>
      </c>
      <c r="G41" s="342">
        <v>44862</v>
      </c>
      <c r="H41" s="343">
        <v>3</v>
      </c>
      <c r="I41" s="343">
        <v>0</v>
      </c>
      <c r="J41" s="343">
        <v>1.2</v>
      </c>
      <c r="K41" s="339">
        <v>71</v>
      </c>
      <c r="L41" s="339">
        <v>67</v>
      </c>
      <c r="M41" s="339">
        <v>2</v>
      </c>
      <c r="N41" s="344" t="s">
        <v>535</v>
      </c>
      <c r="O41" s="345" t="s">
        <v>269</v>
      </c>
      <c r="P41" s="346" t="s">
        <v>536</v>
      </c>
      <c r="Q41" s="347">
        <v>1.9</v>
      </c>
      <c r="R41" s="348">
        <v>98.943661971830991</v>
      </c>
      <c r="S41" s="348">
        <v>0.58685446009389663</v>
      </c>
      <c r="T41" s="348">
        <v>0</v>
      </c>
      <c r="U41" s="348">
        <v>0.46948356807511737</v>
      </c>
    </row>
    <row r="42" spans="1:21" s="80" customFormat="1" ht="35.25" customHeight="1" x14ac:dyDescent="0.2">
      <c r="A42" s="351" t="s">
        <v>1216</v>
      </c>
      <c r="B42" s="338" t="s">
        <v>745</v>
      </c>
      <c r="C42" s="338" t="s">
        <v>274</v>
      </c>
      <c r="D42" s="339">
        <v>2</v>
      </c>
      <c r="E42" s="340">
        <v>44861</v>
      </c>
      <c r="F42" s="341" t="s">
        <v>269</v>
      </c>
      <c r="G42" s="342">
        <v>44862</v>
      </c>
      <c r="H42" s="343">
        <v>4.7</v>
      </c>
      <c r="I42" s="343">
        <v>0</v>
      </c>
      <c r="J42" s="343">
        <v>1.2</v>
      </c>
      <c r="K42" s="339">
        <v>65</v>
      </c>
      <c r="L42" s="339">
        <v>61</v>
      </c>
      <c r="M42" s="339">
        <v>2</v>
      </c>
      <c r="N42" s="344" t="s">
        <v>292</v>
      </c>
      <c r="O42" s="345" t="s">
        <v>269</v>
      </c>
      <c r="P42" s="346" t="s">
        <v>537</v>
      </c>
      <c r="Q42" s="347">
        <v>1.9</v>
      </c>
      <c r="R42" s="348">
        <v>42.105263157894733</v>
      </c>
      <c r="S42" s="348">
        <v>0</v>
      </c>
      <c r="T42" s="348">
        <v>0</v>
      </c>
      <c r="U42" s="348">
        <v>57.894736842105267</v>
      </c>
    </row>
    <row r="43" spans="1:21" s="80" customFormat="1" ht="35.25" customHeight="1" x14ac:dyDescent="0.2">
      <c r="A43" s="338" t="s">
        <v>749</v>
      </c>
      <c r="B43" s="338" t="s">
        <v>746</v>
      </c>
      <c r="C43" s="338" t="s">
        <v>268</v>
      </c>
      <c r="D43" s="339">
        <v>2</v>
      </c>
      <c r="E43" s="340">
        <v>44852</v>
      </c>
      <c r="F43" s="341" t="s">
        <v>269</v>
      </c>
      <c r="G43" s="342">
        <v>44853</v>
      </c>
      <c r="H43" s="343">
        <v>3.5</v>
      </c>
      <c r="I43" s="343">
        <v>0</v>
      </c>
      <c r="J43" s="343">
        <v>1.2</v>
      </c>
      <c r="K43" s="339">
        <v>66</v>
      </c>
      <c r="L43" s="339">
        <v>58</v>
      </c>
      <c r="M43" s="339">
        <v>2</v>
      </c>
      <c r="N43" s="344" t="s">
        <v>747</v>
      </c>
      <c r="O43" s="345" t="s">
        <v>269</v>
      </c>
      <c r="P43" s="346" t="s">
        <v>748</v>
      </c>
      <c r="Q43" s="347">
        <v>1</v>
      </c>
      <c r="R43" s="348">
        <v>81.074766355140184</v>
      </c>
      <c r="S43" s="348">
        <v>0</v>
      </c>
      <c r="T43" s="348">
        <v>18.925233644859812</v>
      </c>
      <c r="U43" s="348">
        <v>0</v>
      </c>
    </row>
    <row r="44" spans="1:21" s="80" customFormat="1" ht="35.25" customHeight="1" x14ac:dyDescent="0.2">
      <c r="A44" s="338" t="s">
        <v>749</v>
      </c>
      <c r="B44" s="338" t="s">
        <v>750</v>
      </c>
      <c r="C44" s="338" t="s">
        <v>274</v>
      </c>
      <c r="D44" s="339">
        <v>4</v>
      </c>
      <c r="E44" s="340">
        <v>44852</v>
      </c>
      <c r="F44" s="341" t="s">
        <v>269</v>
      </c>
      <c r="G44" s="342">
        <v>44853</v>
      </c>
      <c r="H44" s="343">
        <v>4</v>
      </c>
      <c r="I44" s="343">
        <v>0</v>
      </c>
      <c r="J44" s="343">
        <v>1.2</v>
      </c>
      <c r="K44" s="339">
        <v>69</v>
      </c>
      <c r="L44" s="339">
        <v>62</v>
      </c>
      <c r="M44" s="339">
        <v>2</v>
      </c>
      <c r="N44" s="353" t="s">
        <v>751</v>
      </c>
      <c r="O44" s="345" t="s">
        <v>269</v>
      </c>
      <c r="P44" s="346" t="s">
        <v>543</v>
      </c>
      <c r="Q44" s="347">
        <v>1</v>
      </c>
      <c r="R44" s="348">
        <v>99.126637554585145</v>
      </c>
      <c r="S44" s="348">
        <v>0</v>
      </c>
      <c r="T44" s="348">
        <v>0.65502183406113534</v>
      </c>
      <c r="U44" s="348">
        <v>0.21834061135371177</v>
      </c>
    </row>
    <row r="45" spans="1:21" s="80" customFormat="1" ht="35.25" customHeight="1" x14ac:dyDescent="0.2">
      <c r="A45" s="338" t="s">
        <v>749</v>
      </c>
      <c r="B45" s="338" t="s">
        <v>752</v>
      </c>
      <c r="C45" s="338" t="s">
        <v>274</v>
      </c>
      <c r="D45" s="339">
        <v>4</v>
      </c>
      <c r="E45" s="340">
        <v>44852</v>
      </c>
      <c r="F45" s="341" t="s">
        <v>269</v>
      </c>
      <c r="G45" s="342">
        <v>44853</v>
      </c>
      <c r="H45" s="343">
        <v>2.2000000000000002</v>
      </c>
      <c r="I45" s="343">
        <v>0</v>
      </c>
      <c r="J45" s="343">
        <v>1.2</v>
      </c>
      <c r="K45" s="339">
        <v>68</v>
      </c>
      <c r="L45" s="339">
        <v>64</v>
      </c>
      <c r="M45" s="339">
        <v>2</v>
      </c>
      <c r="N45" s="353" t="s">
        <v>295</v>
      </c>
      <c r="O45" s="345" t="s">
        <v>269</v>
      </c>
      <c r="P45" s="346" t="s">
        <v>753</v>
      </c>
      <c r="Q45" s="347">
        <v>0.7</v>
      </c>
      <c r="R45" s="348">
        <v>100</v>
      </c>
      <c r="S45" s="348">
        <v>0</v>
      </c>
      <c r="T45" s="348">
        <v>0</v>
      </c>
      <c r="U45" s="348">
        <v>0</v>
      </c>
    </row>
    <row r="46" spans="1:21" s="80" customFormat="1" ht="35.25" customHeight="1" x14ac:dyDescent="0.2">
      <c r="A46" s="338" t="s">
        <v>749</v>
      </c>
      <c r="B46" s="338" t="s">
        <v>754</v>
      </c>
      <c r="C46" s="338" t="s">
        <v>274</v>
      </c>
      <c r="D46" s="339">
        <v>2</v>
      </c>
      <c r="E46" s="340">
        <v>44854</v>
      </c>
      <c r="F46" s="341" t="s">
        <v>269</v>
      </c>
      <c r="G46" s="342">
        <v>44855</v>
      </c>
      <c r="H46" s="343">
        <v>5.5</v>
      </c>
      <c r="I46" s="343">
        <v>0</v>
      </c>
      <c r="J46" s="343">
        <v>1.2</v>
      </c>
      <c r="K46" s="339">
        <v>67</v>
      </c>
      <c r="L46" s="339">
        <v>64</v>
      </c>
      <c r="M46" s="339">
        <v>2</v>
      </c>
      <c r="N46" s="353" t="s">
        <v>755</v>
      </c>
      <c r="O46" s="345" t="s">
        <v>269</v>
      </c>
      <c r="P46" s="346" t="s">
        <v>756</v>
      </c>
      <c r="Q46" s="347">
        <v>1.6</v>
      </c>
      <c r="R46" s="348">
        <v>82.234432234432234</v>
      </c>
      <c r="S46" s="348">
        <v>7.3260073260073266</v>
      </c>
      <c r="T46" s="348">
        <v>0</v>
      </c>
      <c r="U46" s="348">
        <v>10.43956043956044</v>
      </c>
    </row>
    <row r="47" spans="1:21" s="80" customFormat="1" ht="35.25" customHeight="1" x14ac:dyDescent="0.2">
      <c r="A47" s="338" t="s">
        <v>749</v>
      </c>
      <c r="B47" s="338" t="s">
        <v>757</v>
      </c>
      <c r="C47" s="338" t="s">
        <v>274</v>
      </c>
      <c r="D47" s="339">
        <v>2</v>
      </c>
      <c r="E47" s="340">
        <v>44854</v>
      </c>
      <c r="F47" s="341" t="s">
        <v>269</v>
      </c>
      <c r="G47" s="342">
        <v>44855</v>
      </c>
      <c r="H47" s="343">
        <v>11.5</v>
      </c>
      <c r="I47" s="343">
        <v>0</v>
      </c>
      <c r="J47" s="343">
        <v>1.2</v>
      </c>
      <c r="K47" s="339">
        <v>57</v>
      </c>
      <c r="L47" s="339">
        <v>52</v>
      </c>
      <c r="M47" s="339">
        <v>2</v>
      </c>
      <c r="N47" s="353" t="s">
        <v>757</v>
      </c>
      <c r="O47" s="345" t="s">
        <v>269</v>
      </c>
      <c r="P47" s="346" t="s">
        <v>739</v>
      </c>
      <c r="Q47" s="347">
        <v>0.4</v>
      </c>
      <c r="R47" s="348">
        <v>69.047619047619051</v>
      </c>
      <c r="S47" s="348">
        <v>0</v>
      </c>
      <c r="T47" s="348">
        <v>1.7857142857142856</v>
      </c>
      <c r="U47" s="348">
        <v>29.166666666666668</v>
      </c>
    </row>
    <row r="48" spans="1:21" s="80" customFormat="1" ht="35.25" customHeight="1" x14ac:dyDescent="0.2">
      <c r="A48" s="338" t="s">
        <v>749</v>
      </c>
      <c r="B48" s="338" t="s">
        <v>739</v>
      </c>
      <c r="C48" s="338" t="s">
        <v>274</v>
      </c>
      <c r="D48" s="339">
        <v>4</v>
      </c>
      <c r="E48" s="340">
        <v>44854</v>
      </c>
      <c r="F48" s="341" t="s">
        <v>269</v>
      </c>
      <c r="G48" s="342">
        <v>44855</v>
      </c>
      <c r="H48" s="343">
        <v>4.7</v>
      </c>
      <c r="I48" s="343">
        <v>0</v>
      </c>
      <c r="J48" s="343">
        <v>1.2</v>
      </c>
      <c r="K48" s="339">
        <v>64</v>
      </c>
      <c r="L48" s="339">
        <v>59</v>
      </c>
      <c r="M48" s="339">
        <v>2</v>
      </c>
      <c r="N48" s="353" t="s">
        <v>739</v>
      </c>
      <c r="O48" s="345" t="s">
        <v>269</v>
      </c>
      <c r="P48" s="346" t="s">
        <v>758</v>
      </c>
      <c r="Q48" s="347">
        <v>0.8</v>
      </c>
      <c r="R48" s="348">
        <v>98.4375</v>
      </c>
      <c r="S48" s="348">
        <v>0.3125</v>
      </c>
      <c r="T48" s="348">
        <v>0</v>
      </c>
      <c r="U48" s="348">
        <v>1.25</v>
      </c>
    </row>
    <row r="49" spans="1:21" s="80" customFormat="1" ht="35.25" customHeight="1" x14ac:dyDescent="0.2">
      <c r="A49" s="338" t="s">
        <v>749</v>
      </c>
      <c r="B49" s="338" t="s">
        <v>758</v>
      </c>
      <c r="C49" s="338" t="s">
        <v>274</v>
      </c>
      <c r="D49" s="339">
        <v>4</v>
      </c>
      <c r="E49" s="340">
        <v>44854</v>
      </c>
      <c r="F49" s="354" t="s">
        <v>269</v>
      </c>
      <c r="G49" s="354">
        <v>44855</v>
      </c>
      <c r="H49" s="343">
        <v>10.6</v>
      </c>
      <c r="I49" s="343">
        <v>0</v>
      </c>
      <c r="J49" s="343">
        <v>1.2</v>
      </c>
      <c r="K49" s="339">
        <v>64</v>
      </c>
      <c r="L49" s="339">
        <v>58</v>
      </c>
      <c r="M49" s="339">
        <v>2</v>
      </c>
      <c r="N49" s="355" t="s">
        <v>758</v>
      </c>
      <c r="O49" s="345" t="s">
        <v>269</v>
      </c>
      <c r="P49" s="356" t="s">
        <v>759</v>
      </c>
      <c r="Q49" s="349">
        <v>1.3</v>
      </c>
      <c r="R49" s="347">
        <v>99.785407725321889</v>
      </c>
      <c r="S49" s="347">
        <v>0.21459227467811159</v>
      </c>
      <c r="T49" s="347">
        <v>0</v>
      </c>
      <c r="U49" s="347">
        <v>0</v>
      </c>
    </row>
    <row r="50" spans="1:21" s="80" customFormat="1" ht="35.25" customHeight="1" x14ac:dyDescent="0.2">
      <c r="A50" s="338" t="s">
        <v>1217</v>
      </c>
      <c r="B50" s="338" t="s">
        <v>760</v>
      </c>
      <c r="C50" s="339" t="s">
        <v>274</v>
      </c>
      <c r="D50" s="339">
        <v>2</v>
      </c>
      <c r="E50" s="340">
        <v>44886</v>
      </c>
      <c r="F50" s="354" t="s">
        <v>269</v>
      </c>
      <c r="G50" s="354">
        <v>44887</v>
      </c>
      <c r="H50" s="357">
        <v>2.5</v>
      </c>
      <c r="I50" s="357">
        <v>0</v>
      </c>
      <c r="J50" s="357">
        <v>1.2</v>
      </c>
      <c r="K50" s="339">
        <v>69</v>
      </c>
      <c r="L50" s="339">
        <v>61</v>
      </c>
      <c r="M50" s="339">
        <v>2</v>
      </c>
      <c r="N50" s="355" t="s">
        <v>547</v>
      </c>
      <c r="O50" s="345" t="s">
        <v>269</v>
      </c>
      <c r="P50" s="358" t="s">
        <v>761</v>
      </c>
      <c r="Q50" s="349">
        <v>4</v>
      </c>
      <c r="R50" s="347">
        <v>99.107142857142861</v>
      </c>
      <c r="S50" s="347">
        <v>0</v>
      </c>
      <c r="T50" s="347">
        <v>0.6696428571428571</v>
      </c>
      <c r="U50" s="347">
        <v>0.2232142857142857</v>
      </c>
    </row>
    <row r="51" spans="1:21" s="80" customFormat="1" ht="35.25" customHeight="1" x14ac:dyDescent="0.2">
      <c r="A51" s="351" t="s">
        <v>1218</v>
      </c>
      <c r="B51" s="338" t="s">
        <v>549</v>
      </c>
      <c r="C51" s="338" t="s">
        <v>274</v>
      </c>
      <c r="D51" s="339">
        <v>2</v>
      </c>
      <c r="E51" s="340">
        <v>44886</v>
      </c>
      <c r="F51" s="354" t="s">
        <v>269</v>
      </c>
      <c r="G51" s="354">
        <v>44887</v>
      </c>
      <c r="H51" s="343">
        <v>0.5</v>
      </c>
      <c r="I51" s="343">
        <v>0</v>
      </c>
      <c r="J51" s="343">
        <v>1.2</v>
      </c>
      <c r="K51" s="339">
        <v>62</v>
      </c>
      <c r="L51" s="339">
        <v>52</v>
      </c>
      <c r="M51" s="339">
        <v>2</v>
      </c>
      <c r="N51" s="355" t="s">
        <v>762</v>
      </c>
      <c r="O51" s="345" t="s">
        <v>269</v>
      </c>
      <c r="P51" s="356" t="s">
        <v>763</v>
      </c>
      <c r="Q51" s="349">
        <v>4.9000000000000004</v>
      </c>
      <c r="R51" s="347">
        <v>100</v>
      </c>
      <c r="S51" s="347">
        <v>0</v>
      </c>
      <c r="T51" s="347">
        <v>0</v>
      </c>
      <c r="U51" s="347">
        <v>0</v>
      </c>
    </row>
    <row r="52" spans="1:21" s="80" customFormat="1" ht="35.25" customHeight="1" x14ac:dyDescent="0.2">
      <c r="A52" s="351" t="s">
        <v>1219</v>
      </c>
      <c r="B52" s="338" t="s">
        <v>548</v>
      </c>
      <c r="C52" s="339" t="s">
        <v>274</v>
      </c>
      <c r="D52" s="339">
        <v>2</v>
      </c>
      <c r="E52" s="340">
        <v>44886</v>
      </c>
      <c r="F52" s="354" t="s">
        <v>269</v>
      </c>
      <c r="G52" s="342">
        <v>44887</v>
      </c>
      <c r="H52" s="357">
        <v>1.3</v>
      </c>
      <c r="I52" s="357">
        <v>0</v>
      </c>
      <c r="J52" s="357">
        <v>1.2</v>
      </c>
      <c r="K52" s="339">
        <v>72</v>
      </c>
      <c r="L52" s="339">
        <v>63</v>
      </c>
      <c r="M52" s="339">
        <v>2</v>
      </c>
      <c r="N52" s="344" t="s">
        <v>764</v>
      </c>
      <c r="O52" s="345" t="s">
        <v>269</v>
      </c>
      <c r="P52" s="346" t="s">
        <v>765</v>
      </c>
      <c r="Q52" s="347">
        <v>5.8</v>
      </c>
      <c r="R52" s="347">
        <v>100</v>
      </c>
      <c r="S52" s="347">
        <v>0</v>
      </c>
      <c r="T52" s="347">
        <v>0</v>
      </c>
      <c r="U52" s="347">
        <v>0</v>
      </c>
    </row>
    <row r="53" spans="1:21" s="80" customFormat="1" ht="35.25" customHeight="1" x14ac:dyDescent="0.2">
      <c r="A53" s="338" t="s">
        <v>1220</v>
      </c>
      <c r="B53" s="338" t="s">
        <v>766</v>
      </c>
      <c r="C53" s="339" t="s">
        <v>268</v>
      </c>
      <c r="D53" s="339">
        <v>2</v>
      </c>
      <c r="E53" s="340">
        <v>44952</v>
      </c>
      <c r="F53" s="354" t="s">
        <v>269</v>
      </c>
      <c r="G53" s="342">
        <v>44953</v>
      </c>
      <c r="H53" s="343">
        <v>2.8</v>
      </c>
      <c r="I53" s="343">
        <v>0</v>
      </c>
      <c r="J53" s="343">
        <v>1.2</v>
      </c>
      <c r="K53" s="339">
        <v>63</v>
      </c>
      <c r="L53" s="339">
        <v>59</v>
      </c>
      <c r="M53" s="339">
        <v>2</v>
      </c>
      <c r="N53" s="344" t="s">
        <v>767</v>
      </c>
      <c r="O53" s="345" t="s">
        <v>269</v>
      </c>
      <c r="P53" s="346" t="s">
        <v>298</v>
      </c>
      <c r="Q53" s="347">
        <v>0.5</v>
      </c>
      <c r="R53" s="347">
        <v>97.159090909090907</v>
      </c>
      <c r="S53" s="347">
        <v>0.28409090909090912</v>
      </c>
      <c r="T53" s="347">
        <v>0</v>
      </c>
      <c r="U53" s="347">
        <v>2.5568181818181821</v>
      </c>
    </row>
    <row r="54" spans="1:21" s="80" customFormat="1" ht="35.25" customHeight="1" x14ac:dyDescent="0.2">
      <c r="A54" s="338" t="s">
        <v>1220</v>
      </c>
      <c r="B54" s="338" t="s">
        <v>768</v>
      </c>
      <c r="C54" s="339" t="s">
        <v>268</v>
      </c>
      <c r="D54" s="339">
        <v>2</v>
      </c>
      <c r="E54" s="340">
        <v>44952</v>
      </c>
      <c r="F54" s="354" t="s">
        <v>269</v>
      </c>
      <c r="G54" s="342">
        <v>44953</v>
      </c>
      <c r="H54" s="343">
        <v>2.8</v>
      </c>
      <c r="I54" s="343">
        <v>0</v>
      </c>
      <c r="J54" s="343">
        <v>1.2</v>
      </c>
      <c r="K54" s="339">
        <v>66</v>
      </c>
      <c r="L54" s="339">
        <v>65</v>
      </c>
      <c r="M54" s="339">
        <v>2</v>
      </c>
      <c r="N54" s="353" t="s">
        <v>298</v>
      </c>
      <c r="O54" s="345" t="s">
        <v>269</v>
      </c>
      <c r="P54" s="346" t="s">
        <v>550</v>
      </c>
      <c r="Q54" s="347">
        <v>1</v>
      </c>
      <c r="R54" s="347">
        <v>100</v>
      </c>
      <c r="S54" s="347">
        <v>0</v>
      </c>
      <c r="T54" s="347">
        <v>0</v>
      </c>
      <c r="U54" s="347">
        <v>0</v>
      </c>
    </row>
    <row r="55" spans="1:21" s="80" customFormat="1" ht="35.25" customHeight="1" x14ac:dyDescent="0.2">
      <c r="A55" s="338" t="s">
        <v>1221</v>
      </c>
      <c r="B55" s="338" t="s">
        <v>769</v>
      </c>
      <c r="C55" s="339" t="s">
        <v>274</v>
      </c>
      <c r="D55" s="339">
        <v>6</v>
      </c>
      <c r="E55" s="340">
        <v>44944</v>
      </c>
      <c r="F55" s="354" t="s">
        <v>269</v>
      </c>
      <c r="G55" s="342">
        <v>44945</v>
      </c>
      <c r="H55" s="343">
        <v>8.1999999999999993</v>
      </c>
      <c r="I55" s="343">
        <v>0</v>
      </c>
      <c r="J55" s="343">
        <v>1.2</v>
      </c>
      <c r="K55" s="339">
        <v>58</v>
      </c>
      <c r="L55" s="339">
        <v>53</v>
      </c>
      <c r="M55" s="339">
        <v>2</v>
      </c>
      <c r="N55" s="353" t="s">
        <v>552</v>
      </c>
      <c r="O55" s="345" t="s">
        <v>269</v>
      </c>
      <c r="P55" s="346" t="s">
        <v>769</v>
      </c>
      <c r="Q55" s="347">
        <v>0.9</v>
      </c>
      <c r="R55" s="347">
        <v>92.168674698795186</v>
      </c>
      <c r="S55" s="347">
        <v>0</v>
      </c>
      <c r="T55" s="347">
        <v>0</v>
      </c>
      <c r="U55" s="347">
        <v>7.8313253012048198</v>
      </c>
    </row>
    <row r="56" spans="1:21" s="80" customFormat="1" ht="35.25" customHeight="1" x14ac:dyDescent="0.2">
      <c r="A56" s="338" t="s">
        <v>1099</v>
      </c>
      <c r="B56" s="338" t="s">
        <v>770</v>
      </c>
      <c r="C56" s="339" t="s">
        <v>299</v>
      </c>
      <c r="D56" s="339">
        <v>4</v>
      </c>
      <c r="E56" s="340">
        <v>44944</v>
      </c>
      <c r="F56" s="354" t="s">
        <v>269</v>
      </c>
      <c r="G56" s="342">
        <v>44945</v>
      </c>
      <c r="H56" s="343">
        <v>17.899999999999999</v>
      </c>
      <c r="I56" s="343">
        <v>0</v>
      </c>
      <c r="J56" s="343">
        <v>1.2</v>
      </c>
      <c r="K56" s="339">
        <v>55</v>
      </c>
      <c r="L56" s="339">
        <v>52</v>
      </c>
      <c r="M56" s="339">
        <v>2</v>
      </c>
      <c r="N56" s="353" t="s">
        <v>551</v>
      </c>
      <c r="O56" s="345" t="s">
        <v>269</v>
      </c>
      <c r="P56" s="346" t="s">
        <v>771</v>
      </c>
      <c r="Q56" s="347">
        <v>3.3</v>
      </c>
      <c r="R56" s="347">
        <v>97.795823665893266</v>
      </c>
      <c r="S56" s="347">
        <v>0</v>
      </c>
      <c r="T56" s="347">
        <v>0</v>
      </c>
      <c r="U56" s="347">
        <v>2.2041763341067284</v>
      </c>
    </row>
    <row r="57" spans="1:21" s="80" customFormat="1" ht="35.25" customHeight="1" x14ac:dyDescent="0.2">
      <c r="A57" s="338" t="s">
        <v>1222</v>
      </c>
      <c r="B57" s="338" t="s">
        <v>772</v>
      </c>
      <c r="C57" s="339" t="s">
        <v>299</v>
      </c>
      <c r="D57" s="339">
        <v>2</v>
      </c>
      <c r="E57" s="355">
        <v>44952</v>
      </c>
      <c r="F57" s="354" t="s">
        <v>269</v>
      </c>
      <c r="G57" s="342">
        <v>44953</v>
      </c>
      <c r="H57" s="343">
        <v>3.3</v>
      </c>
      <c r="I57" s="343">
        <v>0.6</v>
      </c>
      <c r="J57" s="343">
        <v>1.2</v>
      </c>
      <c r="K57" s="339">
        <v>68</v>
      </c>
      <c r="L57" s="339">
        <v>65</v>
      </c>
      <c r="M57" s="339">
        <v>2</v>
      </c>
      <c r="N57" s="353" t="s">
        <v>773</v>
      </c>
      <c r="O57" s="345" t="s">
        <v>269</v>
      </c>
      <c r="P57" s="346" t="s">
        <v>773</v>
      </c>
      <c r="Q57" s="347">
        <v>2.2999999999999998</v>
      </c>
      <c r="R57" s="347">
        <v>99.141630901287556</v>
      </c>
      <c r="S57" s="347">
        <v>0.85836909871244638</v>
      </c>
      <c r="T57" s="347">
        <v>0</v>
      </c>
      <c r="U57" s="347">
        <v>0</v>
      </c>
    </row>
    <row r="58" spans="1:21" s="80" customFormat="1" ht="35.25" customHeight="1" x14ac:dyDescent="0.2">
      <c r="A58" s="351" t="s">
        <v>1223</v>
      </c>
      <c r="B58" s="338" t="s">
        <v>774</v>
      </c>
      <c r="C58" s="339" t="s">
        <v>297</v>
      </c>
      <c r="D58" s="339">
        <v>2</v>
      </c>
      <c r="E58" s="340">
        <v>44944</v>
      </c>
      <c r="F58" s="354" t="s">
        <v>269</v>
      </c>
      <c r="G58" s="342">
        <v>44945</v>
      </c>
      <c r="H58" s="343">
        <v>10.6</v>
      </c>
      <c r="I58" s="343">
        <v>0</v>
      </c>
      <c r="J58" s="343">
        <v>1.2</v>
      </c>
      <c r="K58" s="339">
        <v>58</v>
      </c>
      <c r="L58" s="339">
        <v>51</v>
      </c>
      <c r="M58" s="339">
        <v>2</v>
      </c>
      <c r="N58" s="353" t="s">
        <v>775</v>
      </c>
      <c r="O58" s="345" t="s">
        <v>269</v>
      </c>
      <c r="P58" s="359" t="s">
        <v>551</v>
      </c>
      <c r="Q58" s="347">
        <v>1.3</v>
      </c>
      <c r="R58" s="347">
        <v>92.233009708737868</v>
      </c>
      <c r="S58" s="347">
        <v>0</v>
      </c>
      <c r="T58" s="347">
        <v>7.7669902912621351</v>
      </c>
      <c r="U58" s="347">
        <v>0</v>
      </c>
    </row>
    <row r="59" spans="1:21" s="80" customFormat="1" ht="35.25" customHeight="1" x14ac:dyDescent="0.2">
      <c r="A59" s="351" t="s">
        <v>1224</v>
      </c>
      <c r="B59" s="338" t="s">
        <v>776</v>
      </c>
      <c r="C59" s="339" t="s">
        <v>268</v>
      </c>
      <c r="D59" s="339">
        <v>2</v>
      </c>
      <c r="E59" s="340">
        <v>44952</v>
      </c>
      <c r="F59" s="354" t="s">
        <v>269</v>
      </c>
      <c r="G59" s="342">
        <v>44953</v>
      </c>
      <c r="H59" s="343">
        <v>2.9</v>
      </c>
      <c r="I59" s="343">
        <v>1.7</v>
      </c>
      <c r="J59" s="343">
        <v>1.2</v>
      </c>
      <c r="K59" s="339">
        <v>64</v>
      </c>
      <c r="L59" s="339">
        <v>61</v>
      </c>
      <c r="M59" s="339">
        <v>2</v>
      </c>
      <c r="N59" s="344" t="s">
        <v>550</v>
      </c>
      <c r="O59" s="345" t="s">
        <v>269</v>
      </c>
      <c r="P59" s="359" t="s">
        <v>300</v>
      </c>
      <c r="Q59" s="349">
        <v>3.3</v>
      </c>
      <c r="R59" s="347">
        <v>99.885321100917437</v>
      </c>
      <c r="S59" s="347">
        <v>7.64525993883792E-2</v>
      </c>
      <c r="T59" s="347">
        <v>0</v>
      </c>
      <c r="U59" s="347">
        <v>3.82262996941896E-2</v>
      </c>
    </row>
    <row r="60" spans="1:21" s="80" customFormat="1" ht="35.25" customHeight="1" x14ac:dyDescent="0.2">
      <c r="A60" s="338" t="s">
        <v>1101</v>
      </c>
      <c r="B60" s="338" t="s">
        <v>777</v>
      </c>
      <c r="C60" s="339" t="s">
        <v>274</v>
      </c>
      <c r="D60" s="339">
        <v>6</v>
      </c>
      <c r="E60" s="340">
        <v>44944</v>
      </c>
      <c r="F60" s="354" t="s">
        <v>269</v>
      </c>
      <c r="G60" s="342">
        <v>44945</v>
      </c>
      <c r="H60" s="343">
        <v>4.5</v>
      </c>
      <c r="I60" s="343">
        <v>0</v>
      </c>
      <c r="J60" s="343">
        <v>1.2</v>
      </c>
      <c r="K60" s="339">
        <v>68</v>
      </c>
      <c r="L60" s="339">
        <v>63</v>
      </c>
      <c r="M60" s="339">
        <v>2</v>
      </c>
      <c r="N60" s="344" t="s">
        <v>778</v>
      </c>
      <c r="O60" s="345" t="s">
        <v>269</v>
      </c>
      <c r="P60" s="359" t="s">
        <v>779</v>
      </c>
      <c r="Q60" s="349">
        <v>1.2</v>
      </c>
      <c r="R60" s="347">
        <v>99.587992937021781</v>
      </c>
      <c r="S60" s="347">
        <v>5.885815185403178E-2</v>
      </c>
      <c r="T60" s="347">
        <v>0</v>
      </c>
      <c r="U60" s="347">
        <v>0.35314891112419067</v>
      </c>
    </row>
    <row r="61" spans="1:21" s="80" customFormat="1" ht="35.25" customHeight="1" x14ac:dyDescent="0.2">
      <c r="A61" s="338" t="s">
        <v>710</v>
      </c>
      <c r="B61" s="338" t="s">
        <v>304</v>
      </c>
      <c r="C61" s="339" t="s">
        <v>268</v>
      </c>
      <c r="D61" s="339">
        <v>2</v>
      </c>
      <c r="E61" s="340">
        <v>44749</v>
      </c>
      <c r="F61" s="354" t="s">
        <v>269</v>
      </c>
      <c r="G61" s="342">
        <v>44750</v>
      </c>
      <c r="H61" s="343">
        <v>3.6</v>
      </c>
      <c r="I61" s="343">
        <v>0</v>
      </c>
      <c r="J61" s="343">
        <v>1.2</v>
      </c>
      <c r="K61" s="339">
        <v>67</v>
      </c>
      <c r="L61" s="339">
        <v>68</v>
      </c>
      <c r="M61" s="339">
        <v>2</v>
      </c>
      <c r="N61" s="344" t="s">
        <v>780</v>
      </c>
      <c r="O61" s="345" t="s">
        <v>269</v>
      </c>
      <c r="P61" s="359" t="s">
        <v>305</v>
      </c>
      <c r="Q61" s="349">
        <v>6</v>
      </c>
      <c r="R61" s="347">
        <v>95.444976076555022</v>
      </c>
      <c r="S61" s="347">
        <v>4.2870813397129188</v>
      </c>
      <c r="T61" s="347">
        <v>0.13397129186602871</v>
      </c>
      <c r="U61" s="347">
        <v>0.13397129186602871</v>
      </c>
    </row>
    <row r="62" spans="1:21" s="80" customFormat="1" ht="35.25" customHeight="1" x14ac:dyDescent="0.2">
      <c r="A62" s="338" t="s">
        <v>712</v>
      </c>
      <c r="B62" s="338" t="s">
        <v>301</v>
      </c>
      <c r="C62" s="339" t="s">
        <v>297</v>
      </c>
      <c r="D62" s="339">
        <v>4</v>
      </c>
      <c r="E62" s="340">
        <v>44908</v>
      </c>
      <c r="F62" s="354" t="s">
        <v>269</v>
      </c>
      <c r="G62" s="342">
        <v>44909</v>
      </c>
      <c r="H62" s="343">
        <v>11.5</v>
      </c>
      <c r="I62" s="343">
        <v>0</v>
      </c>
      <c r="J62" s="343">
        <v>1.2</v>
      </c>
      <c r="K62" s="339">
        <v>67</v>
      </c>
      <c r="L62" s="339">
        <v>66</v>
      </c>
      <c r="M62" s="339">
        <v>2</v>
      </c>
      <c r="N62" s="344" t="s">
        <v>302</v>
      </c>
      <c r="O62" s="345" t="s">
        <v>269</v>
      </c>
      <c r="P62" s="359" t="s">
        <v>303</v>
      </c>
      <c r="Q62" s="349">
        <v>2.2000000000000002</v>
      </c>
      <c r="R62" s="347">
        <v>29.333333333333332</v>
      </c>
      <c r="S62" s="347">
        <v>68.666666666666671</v>
      </c>
      <c r="T62" s="347">
        <v>0</v>
      </c>
      <c r="U62" s="347">
        <v>2</v>
      </c>
    </row>
    <row r="63" spans="1:21" s="80" customFormat="1" ht="43.2" x14ac:dyDescent="0.2">
      <c r="A63" s="351" t="s">
        <v>1213</v>
      </c>
      <c r="B63" s="338" t="s">
        <v>306</v>
      </c>
      <c r="C63" s="339" t="s">
        <v>268</v>
      </c>
      <c r="D63" s="352" t="s">
        <v>1214</v>
      </c>
      <c r="E63" s="340">
        <v>44733</v>
      </c>
      <c r="F63" s="354" t="s">
        <v>269</v>
      </c>
      <c r="G63" s="342">
        <v>44734</v>
      </c>
      <c r="H63" s="343">
        <v>4.0999999999999996</v>
      </c>
      <c r="I63" s="343">
        <v>0.5</v>
      </c>
      <c r="J63" s="343">
        <v>1.2</v>
      </c>
      <c r="K63" s="339">
        <v>68</v>
      </c>
      <c r="L63" s="339">
        <v>69</v>
      </c>
      <c r="M63" s="339">
        <v>2</v>
      </c>
      <c r="N63" s="344" t="s">
        <v>781</v>
      </c>
      <c r="O63" s="345" t="s">
        <v>269</v>
      </c>
      <c r="P63" s="359" t="s">
        <v>307</v>
      </c>
      <c r="Q63" s="349">
        <v>2.2999999999999998</v>
      </c>
      <c r="R63" s="347">
        <v>57.345971563981045</v>
      </c>
      <c r="S63" s="347">
        <v>31.279620853080569</v>
      </c>
      <c r="T63" s="347">
        <v>20.142180094786731</v>
      </c>
      <c r="U63" s="347">
        <v>20.142180094786731</v>
      </c>
    </row>
    <row r="64" spans="1:21" s="80" customFormat="1" ht="35.25" customHeight="1" x14ac:dyDescent="0.2">
      <c r="A64" s="338" t="s">
        <v>782</v>
      </c>
      <c r="B64" s="338" t="s">
        <v>308</v>
      </c>
      <c r="C64" s="339" t="s">
        <v>274</v>
      </c>
      <c r="D64" s="339">
        <v>2</v>
      </c>
      <c r="E64" s="340">
        <v>44768</v>
      </c>
      <c r="F64" s="354" t="s">
        <v>269</v>
      </c>
      <c r="G64" s="342">
        <v>44769</v>
      </c>
      <c r="H64" s="343">
        <v>3.3</v>
      </c>
      <c r="I64" s="343">
        <v>1</v>
      </c>
      <c r="J64" s="343">
        <v>1.2</v>
      </c>
      <c r="K64" s="339">
        <v>68</v>
      </c>
      <c r="L64" s="339">
        <v>67</v>
      </c>
      <c r="M64" s="339">
        <v>2</v>
      </c>
      <c r="N64" s="353" t="s">
        <v>309</v>
      </c>
      <c r="O64" s="345" t="s">
        <v>269</v>
      </c>
      <c r="P64" s="359" t="s">
        <v>310</v>
      </c>
      <c r="Q64" s="349">
        <v>5.7</v>
      </c>
      <c r="R64" s="347">
        <v>80.415512465373965</v>
      </c>
      <c r="S64" s="347">
        <v>19.252077562326868</v>
      </c>
      <c r="T64" s="347">
        <v>0</v>
      </c>
      <c r="U64" s="347">
        <v>0.33240997229916897</v>
      </c>
    </row>
    <row r="65" spans="1:21" s="80" customFormat="1" ht="35.25" customHeight="1" x14ac:dyDescent="0.2">
      <c r="A65" s="338" t="s">
        <v>782</v>
      </c>
      <c r="B65" s="338" t="s">
        <v>311</v>
      </c>
      <c r="C65" s="339" t="s">
        <v>274</v>
      </c>
      <c r="D65" s="339">
        <v>4</v>
      </c>
      <c r="E65" s="340">
        <v>44873</v>
      </c>
      <c r="F65" s="354" t="s">
        <v>269</v>
      </c>
      <c r="G65" s="342">
        <v>44874</v>
      </c>
      <c r="H65" s="343">
        <v>11.5</v>
      </c>
      <c r="I65" s="343">
        <v>0</v>
      </c>
      <c r="J65" s="343">
        <v>1.2</v>
      </c>
      <c r="K65" s="339">
        <v>68</v>
      </c>
      <c r="L65" s="339">
        <v>68</v>
      </c>
      <c r="M65" s="339">
        <v>2</v>
      </c>
      <c r="N65" s="344" t="s">
        <v>310</v>
      </c>
      <c r="O65" s="345" t="s">
        <v>269</v>
      </c>
      <c r="P65" s="359" t="s">
        <v>1225</v>
      </c>
      <c r="Q65" s="349">
        <v>1.2</v>
      </c>
      <c r="R65" s="347">
        <v>80.139372822299649</v>
      </c>
      <c r="S65" s="347">
        <v>11.846689895470384</v>
      </c>
      <c r="T65" s="347">
        <v>0</v>
      </c>
      <c r="U65" s="347">
        <v>8.0139372822299642</v>
      </c>
    </row>
    <row r="66" spans="1:21" s="80" customFormat="1" ht="35.25" customHeight="1" x14ac:dyDescent="0.2">
      <c r="A66" s="351" t="s">
        <v>1226</v>
      </c>
      <c r="B66" s="338" t="s">
        <v>311</v>
      </c>
      <c r="C66" s="339" t="s">
        <v>274</v>
      </c>
      <c r="D66" s="339">
        <v>4</v>
      </c>
      <c r="E66" s="340">
        <v>44873</v>
      </c>
      <c r="F66" s="354" t="s">
        <v>269</v>
      </c>
      <c r="G66" s="342">
        <v>44874</v>
      </c>
      <c r="H66" s="343">
        <v>11.5</v>
      </c>
      <c r="I66" s="343">
        <v>0</v>
      </c>
      <c r="J66" s="343">
        <v>1.2</v>
      </c>
      <c r="K66" s="339">
        <v>68</v>
      </c>
      <c r="L66" s="339">
        <v>68</v>
      </c>
      <c r="M66" s="339">
        <v>2</v>
      </c>
      <c r="N66" s="344" t="s">
        <v>1227</v>
      </c>
      <c r="O66" s="345" t="s">
        <v>269</v>
      </c>
      <c r="P66" s="359" t="s">
        <v>1227</v>
      </c>
      <c r="Q66" s="349">
        <v>0.5</v>
      </c>
      <c r="R66" s="347">
        <v>90.909090909090907</v>
      </c>
      <c r="S66" s="347">
        <v>9.0909090909090917</v>
      </c>
      <c r="T66" s="347">
        <v>0</v>
      </c>
      <c r="U66" s="347">
        <v>0</v>
      </c>
    </row>
    <row r="67" spans="1:21" s="80" customFormat="1" ht="35.25" customHeight="1" x14ac:dyDescent="0.2">
      <c r="A67" s="351" t="s">
        <v>1228</v>
      </c>
      <c r="B67" s="338" t="s">
        <v>312</v>
      </c>
      <c r="C67" s="339" t="s">
        <v>274</v>
      </c>
      <c r="D67" s="339">
        <v>2</v>
      </c>
      <c r="E67" s="340">
        <v>44943</v>
      </c>
      <c r="F67" s="354" t="s">
        <v>269</v>
      </c>
      <c r="G67" s="342">
        <v>44944</v>
      </c>
      <c r="H67" s="343">
        <v>2.7</v>
      </c>
      <c r="I67" s="343">
        <v>0</v>
      </c>
      <c r="J67" s="343">
        <v>1.2</v>
      </c>
      <c r="K67" s="339">
        <v>70</v>
      </c>
      <c r="L67" s="339">
        <v>70</v>
      </c>
      <c r="M67" s="339">
        <v>2</v>
      </c>
      <c r="N67" s="344" t="s">
        <v>783</v>
      </c>
      <c r="O67" s="345" t="s">
        <v>269</v>
      </c>
      <c r="P67" s="359" t="s">
        <v>784</v>
      </c>
      <c r="Q67" s="349">
        <v>5.3</v>
      </c>
      <c r="R67" s="347">
        <v>84.669811320754718</v>
      </c>
      <c r="S67" s="347">
        <v>12.971698113207546</v>
      </c>
      <c r="T67" s="347">
        <v>0</v>
      </c>
      <c r="U67" s="347">
        <v>2.358490566037736</v>
      </c>
    </row>
    <row r="68" spans="1:21" s="80" customFormat="1" ht="35.25" customHeight="1" x14ac:dyDescent="0.2">
      <c r="A68" s="351" t="s">
        <v>1229</v>
      </c>
      <c r="B68" s="338" t="s">
        <v>313</v>
      </c>
      <c r="C68" s="339" t="s">
        <v>274</v>
      </c>
      <c r="D68" s="339">
        <v>2</v>
      </c>
      <c r="E68" s="340">
        <v>44860</v>
      </c>
      <c r="F68" s="354" t="s">
        <v>269</v>
      </c>
      <c r="G68" s="342">
        <v>44861</v>
      </c>
      <c r="H68" s="343">
        <v>3.3</v>
      </c>
      <c r="I68" s="343">
        <v>0</v>
      </c>
      <c r="J68" s="343">
        <v>1.2</v>
      </c>
      <c r="K68" s="339">
        <v>68</v>
      </c>
      <c r="L68" s="339">
        <v>67</v>
      </c>
      <c r="M68" s="339">
        <v>2</v>
      </c>
      <c r="N68" s="344" t="s">
        <v>314</v>
      </c>
      <c r="O68" s="345" t="s">
        <v>269</v>
      </c>
      <c r="P68" s="359" t="s">
        <v>315</v>
      </c>
      <c r="Q68" s="349">
        <v>2</v>
      </c>
      <c r="R68" s="347">
        <v>90.488771466314404</v>
      </c>
      <c r="S68" s="347">
        <v>8.9828269484808452</v>
      </c>
      <c r="T68" s="347">
        <v>0.26420079260237783</v>
      </c>
      <c r="U68" s="347">
        <v>0.26420079260237783</v>
      </c>
    </row>
    <row r="69" spans="1:21" s="80" customFormat="1" ht="35.25" customHeight="1" x14ac:dyDescent="0.2">
      <c r="A69" s="338" t="s">
        <v>1230</v>
      </c>
      <c r="B69" s="338" t="s">
        <v>316</v>
      </c>
      <c r="C69" s="338" t="s">
        <v>274</v>
      </c>
      <c r="D69" s="338">
        <v>2</v>
      </c>
      <c r="E69" s="355">
        <v>44838</v>
      </c>
      <c r="F69" s="354" t="s">
        <v>269</v>
      </c>
      <c r="G69" s="342">
        <v>44839</v>
      </c>
      <c r="H69" s="357">
        <v>1.9</v>
      </c>
      <c r="I69" s="357">
        <v>0</v>
      </c>
      <c r="J69" s="357">
        <v>1.2</v>
      </c>
      <c r="K69" s="338">
        <v>70</v>
      </c>
      <c r="L69" s="338">
        <v>70</v>
      </c>
      <c r="M69" s="339">
        <v>2</v>
      </c>
      <c r="N69" s="353" t="s">
        <v>317</v>
      </c>
      <c r="O69" s="345" t="s">
        <v>269</v>
      </c>
      <c r="P69" s="346" t="s">
        <v>785</v>
      </c>
      <c r="Q69" s="347">
        <v>3.9</v>
      </c>
      <c r="R69" s="347">
        <v>72.12171052631578</v>
      </c>
      <c r="S69" s="347">
        <v>18.092105263157894</v>
      </c>
      <c r="T69" s="347">
        <v>0</v>
      </c>
      <c r="U69" s="347">
        <v>9.7861842105263168</v>
      </c>
    </row>
    <row r="70" spans="1:21" s="80" customFormat="1" ht="35.25" customHeight="1" x14ac:dyDescent="0.2">
      <c r="A70" s="351" t="s">
        <v>786</v>
      </c>
      <c r="B70" s="338" t="s">
        <v>787</v>
      </c>
      <c r="C70" s="338" t="s">
        <v>268</v>
      </c>
      <c r="D70" s="338">
        <v>4</v>
      </c>
      <c r="E70" s="355">
        <v>44733</v>
      </c>
      <c r="F70" s="354" t="s">
        <v>269</v>
      </c>
      <c r="G70" s="342">
        <v>44734</v>
      </c>
      <c r="H70" s="357">
        <v>2.6</v>
      </c>
      <c r="I70" s="357">
        <v>0</v>
      </c>
      <c r="J70" s="357">
        <v>1.2</v>
      </c>
      <c r="K70" s="338">
        <v>67</v>
      </c>
      <c r="L70" s="338">
        <v>64</v>
      </c>
      <c r="M70" s="339">
        <v>2</v>
      </c>
      <c r="N70" s="353" t="s">
        <v>553</v>
      </c>
      <c r="O70" s="345" t="s">
        <v>269</v>
      </c>
      <c r="P70" s="346" t="s">
        <v>788</v>
      </c>
      <c r="Q70" s="347">
        <v>0.5</v>
      </c>
      <c r="R70" s="347">
        <v>100</v>
      </c>
      <c r="S70" s="347">
        <v>0</v>
      </c>
      <c r="T70" s="347">
        <v>0</v>
      </c>
      <c r="U70" s="347">
        <v>0</v>
      </c>
    </row>
    <row r="71" spans="1:21" s="80" customFormat="1" ht="35.25" customHeight="1" x14ac:dyDescent="0.2">
      <c r="A71" s="351" t="s">
        <v>1231</v>
      </c>
      <c r="B71" s="338" t="s">
        <v>789</v>
      </c>
      <c r="C71" s="338" t="s">
        <v>274</v>
      </c>
      <c r="D71" s="338">
        <v>4</v>
      </c>
      <c r="E71" s="355">
        <v>44733</v>
      </c>
      <c r="F71" s="354" t="s">
        <v>269</v>
      </c>
      <c r="G71" s="342">
        <v>44734</v>
      </c>
      <c r="H71" s="357">
        <v>3.5</v>
      </c>
      <c r="I71" s="357">
        <v>0</v>
      </c>
      <c r="J71" s="357">
        <v>1.2</v>
      </c>
      <c r="K71" s="338">
        <v>64</v>
      </c>
      <c r="L71" s="338">
        <v>61</v>
      </c>
      <c r="M71" s="339">
        <v>2</v>
      </c>
      <c r="N71" s="353" t="s">
        <v>790</v>
      </c>
      <c r="O71" s="345" t="s">
        <v>269</v>
      </c>
      <c r="P71" s="346" t="s">
        <v>791</v>
      </c>
      <c r="Q71" s="347">
        <v>1.1000000000000001</v>
      </c>
      <c r="R71" s="347">
        <v>100</v>
      </c>
      <c r="S71" s="347">
        <v>0</v>
      </c>
      <c r="T71" s="347">
        <v>0</v>
      </c>
      <c r="U71" s="347">
        <v>0</v>
      </c>
    </row>
    <row r="72" spans="1:21" s="80" customFormat="1" ht="35.25" customHeight="1" x14ac:dyDescent="0.2">
      <c r="A72" s="351" t="s">
        <v>1232</v>
      </c>
      <c r="B72" s="338" t="s">
        <v>792</v>
      </c>
      <c r="C72" s="338" t="s">
        <v>274</v>
      </c>
      <c r="D72" s="339">
        <v>2</v>
      </c>
      <c r="E72" s="340">
        <v>44749</v>
      </c>
      <c r="F72" s="354" t="s">
        <v>269</v>
      </c>
      <c r="G72" s="342">
        <v>44750</v>
      </c>
      <c r="H72" s="343">
        <v>2</v>
      </c>
      <c r="I72" s="343">
        <v>0</v>
      </c>
      <c r="J72" s="343">
        <v>1.2</v>
      </c>
      <c r="K72" s="339">
        <v>64</v>
      </c>
      <c r="L72" s="339">
        <v>63</v>
      </c>
      <c r="M72" s="339">
        <v>2</v>
      </c>
      <c r="N72" s="344" t="s">
        <v>793</v>
      </c>
      <c r="O72" s="345" t="s">
        <v>269</v>
      </c>
      <c r="P72" s="346" t="s">
        <v>794</v>
      </c>
      <c r="Q72" s="347">
        <v>8.6</v>
      </c>
      <c r="R72" s="347">
        <v>97.901740020470825</v>
      </c>
      <c r="S72" s="347">
        <v>2.0470829068577281</v>
      </c>
      <c r="T72" s="347">
        <v>0</v>
      </c>
      <c r="U72" s="347">
        <v>5.1177072671443197E-2</v>
      </c>
    </row>
    <row r="73" spans="1:21" s="80" customFormat="1" ht="35.25" customHeight="1" x14ac:dyDescent="0.2">
      <c r="A73" s="351" t="s">
        <v>1148</v>
      </c>
      <c r="B73" s="338" t="s">
        <v>795</v>
      </c>
      <c r="C73" s="338" t="s">
        <v>268</v>
      </c>
      <c r="D73" s="339">
        <v>2</v>
      </c>
      <c r="E73" s="340">
        <v>44749</v>
      </c>
      <c r="F73" s="354" t="s">
        <v>269</v>
      </c>
      <c r="G73" s="342">
        <v>44750</v>
      </c>
      <c r="H73" s="343">
        <v>3.4</v>
      </c>
      <c r="I73" s="343">
        <v>0</v>
      </c>
      <c r="J73" s="343">
        <v>1.2</v>
      </c>
      <c r="K73" s="339">
        <v>65</v>
      </c>
      <c r="L73" s="339">
        <v>64</v>
      </c>
      <c r="M73" s="339">
        <v>2</v>
      </c>
      <c r="N73" s="344" t="s">
        <v>796</v>
      </c>
      <c r="O73" s="345" t="s">
        <v>269</v>
      </c>
      <c r="P73" s="346" t="s">
        <v>797</v>
      </c>
      <c r="Q73" s="347">
        <v>1.3</v>
      </c>
      <c r="R73" s="347">
        <v>99.897172236503849</v>
      </c>
      <c r="S73" s="347">
        <v>0.10282776349614395</v>
      </c>
      <c r="T73" s="347">
        <v>0</v>
      </c>
      <c r="U73" s="347">
        <v>0</v>
      </c>
    </row>
    <row r="74" spans="1:21" s="80" customFormat="1" ht="35.25" customHeight="1" x14ac:dyDescent="0.2">
      <c r="A74" s="338" t="s">
        <v>1233</v>
      </c>
      <c r="B74" s="338" t="s">
        <v>1234</v>
      </c>
      <c r="C74" s="338" t="s">
        <v>268</v>
      </c>
      <c r="D74" s="339">
        <v>4</v>
      </c>
      <c r="E74" s="340">
        <v>44938</v>
      </c>
      <c r="F74" s="354" t="s">
        <v>269</v>
      </c>
      <c r="G74" s="342">
        <v>44939</v>
      </c>
      <c r="H74" s="343">
        <v>3.8</v>
      </c>
      <c r="I74" s="343">
        <v>0</v>
      </c>
      <c r="J74" s="343">
        <v>1.2</v>
      </c>
      <c r="K74" s="339">
        <v>68</v>
      </c>
      <c r="L74" s="339">
        <v>61</v>
      </c>
      <c r="M74" s="339">
        <v>2</v>
      </c>
      <c r="N74" s="344" t="s">
        <v>1235</v>
      </c>
      <c r="O74" s="345" t="s">
        <v>269</v>
      </c>
      <c r="P74" s="346" t="s">
        <v>798</v>
      </c>
      <c r="Q74" s="347">
        <v>3.8</v>
      </c>
      <c r="R74" s="347">
        <v>99.428571428571431</v>
      </c>
      <c r="S74" s="347">
        <v>0</v>
      </c>
      <c r="T74" s="347">
        <v>0.5714285714285714</v>
      </c>
      <c r="U74" s="347">
        <v>0</v>
      </c>
    </row>
    <row r="75" spans="1:21" s="80" customFormat="1" ht="35.25" customHeight="1" x14ac:dyDescent="0.2">
      <c r="A75" s="338" t="s">
        <v>1233</v>
      </c>
      <c r="B75" s="338" t="s">
        <v>1236</v>
      </c>
      <c r="C75" s="338" t="s">
        <v>274</v>
      </c>
      <c r="D75" s="339">
        <v>4</v>
      </c>
      <c r="E75" s="340">
        <v>44938</v>
      </c>
      <c r="F75" s="354" t="s">
        <v>269</v>
      </c>
      <c r="G75" s="342">
        <v>44939</v>
      </c>
      <c r="H75" s="343">
        <v>4.4000000000000004</v>
      </c>
      <c r="I75" s="343">
        <v>0</v>
      </c>
      <c r="J75" s="343">
        <v>1.2</v>
      </c>
      <c r="K75" s="339">
        <v>70</v>
      </c>
      <c r="L75" s="339">
        <v>64</v>
      </c>
      <c r="M75" s="339">
        <v>2</v>
      </c>
      <c r="N75" s="344" t="s">
        <v>1236</v>
      </c>
      <c r="O75" s="345" t="s">
        <v>269</v>
      </c>
      <c r="P75" s="346" t="s">
        <v>1237</v>
      </c>
      <c r="Q75" s="349">
        <v>1.4</v>
      </c>
      <c r="R75" s="347">
        <v>97.674418604651152</v>
      </c>
      <c r="S75" s="347">
        <v>0</v>
      </c>
      <c r="T75" s="347">
        <v>0</v>
      </c>
      <c r="U75" s="347">
        <v>2.3255813953488373</v>
      </c>
    </row>
    <row r="76" spans="1:21" s="80" customFormat="1" ht="35.25" customHeight="1" x14ac:dyDescent="0.2">
      <c r="A76" s="351" t="s">
        <v>1238</v>
      </c>
      <c r="B76" s="338" t="s">
        <v>1239</v>
      </c>
      <c r="C76" s="338" t="s">
        <v>274</v>
      </c>
      <c r="D76" s="339">
        <v>2</v>
      </c>
      <c r="E76" s="340">
        <v>44938</v>
      </c>
      <c r="F76" s="354" t="s">
        <v>269</v>
      </c>
      <c r="G76" s="342">
        <v>44939</v>
      </c>
      <c r="H76" s="343">
        <v>1.3</v>
      </c>
      <c r="I76" s="343">
        <v>0</v>
      </c>
      <c r="J76" s="343">
        <v>1.2</v>
      </c>
      <c r="K76" s="339">
        <v>69</v>
      </c>
      <c r="L76" s="339">
        <v>62</v>
      </c>
      <c r="M76" s="339">
        <v>2</v>
      </c>
      <c r="N76" s="344" t="s">
        <v>1240</v>
      </c>
      <c r="O76" s="345" t="s">
        <v>269</v>
      </c>
      <c r="P76" s="346" t="s">
        <v>1241</v>
      </c>
      <c r="Q76" s="349">
        <v>2.5</v>
      </c>
      <c r="R76" s="347">
        <v>100</v>
      </c>
      <c r="S76" s="347">
        <v>0</v>
      </c>
      <c r="T76" s="347">
        <v>0</v>
      </c>
      <c r="U76" s="347">
        <v>0</v>
      </c>
    </row>
    <row r="77" spans="1:21" s="80" customFormat="1" ht="35.25" customHeight="1" x14ac:dyDescent="0.2">
      <c r="A77" s="338" t="s">
        <v>1242</v>
      </c>
      <c r="B77" s="338" t="s">
        <v>1243</v>
      </c>
      <c r="C77" s="339" t="s">
        <v>274</v>
      </c>
      <c r="D77" s="339">
        <v>4</v>
      </c>
      <c r="E77" s="340">
        <v>44966</v>
      </c>
      <c r="F77" s="354" t="s">
        <v>269</v>
      </c>
      <c r="G77" s="342">
        <v>44967</v>
      </c>
      <c r="H77" s="357">
        <v>22.8</v>
      </c>
      <c r="I77" s="357">
        <v>0</v>
      </c>
      <c r="J77" s="357">
        <v>1.2</v>
      </c>
      <c r="K77" s="339">
        <v>51</v>
      </c>
      <c r="L77" s="339">
        <v>44</v>
      </c>
      <c r="M77" s="339">
        <v>2</v>
      </c>
      <c r="N77" s="353" t="s">
        <v>799</v>
      </c>
      <c r="O77" s="345" t="s">
        <v>269</v>
      </c>
      <c r="P77" s="346" t="s">
        <v>800</v>
      </c>
      <c r="Q77" s="349">
        <v>1.9</v>
      </c>
      <c r="R77" s="347">
        <v>100</v>
      </c>
      <c r="S77" s="347">
        <v>0</v>
      </c>
      <c r="T77" s="347">
        <v>0</v>
      </c>
      <c r="U77" s="347">
        <v>0</v>
      </c>
    </row>
    <row r="78" spans="1:21" s="80" customFormat="1" ht="35.25" customHeight="1" x14ac:dyDescent="0.2">
      <c r="A78" s="338" t="s">
        <v>1242</v>
      </c>
      <c r="B78" s="338" t="s">
        <v>1244</v>
      </c>
      <c r="C78" s="339" t="s">
        <v>274</v>
      </c>
      <c r="D78" s="339">
        <v>4</v>
      </c>
      <c r="E78" s="340">
        <v>44966</v>
      </c>
      <c r="F78" s="354" t="s">
        <v>269</v>
      </c>
      <c r="G78" s="342">
        <v>44967</v>
      </c>
      <c r="H78" s="357">
        <v>31.3</v>
      </c>
      <c r="I78" s="357">
        <v>0</v>
      </c>
      <c r="J78" s="357">
        <v>1.2</v>
      </c>
      <c r="K78" s="339">
        <v>61</v>
      </c>
      <c r="L78" s="339">
        <v>53</v>
      </c>
      <c r="M78" s="339">
        <v>2</v>
      </c>
      <c r="N78" s="353" t="s">
        <v>554</v>
      </c>
      <c r="O78" s="345" t="s">
        <v>269</v>
      </c>
      <c r="P78" s="346" t="s">
        <v>556</v>
      </c>
      <c r="Q78" s="349">
        <v>2.2999999999999998</v>
      </c>
      <c r="R78" s="347">
        <v>100</v>
      </c>
      <c r="S78" s="347">
        <v>0</v>
      </c>
      <c r="T78" s="347">
        <v>0</v>
      </c>
      <c r="U78" s="347">
        <v>0</v>
      </c>
    </row>
    <row r="79" spans="1:21" s="80" customFormat="1" ht="35.25" customHeight="1" x14ac:dyDescent="0.2">
      <c r="A79" s="338" t="s">
        <v>1242</v>
      </c>
      <c r="B79" s="338" t="s">
        <v>1245</v>
      </c>
      <c r="C79" s="339" t="s">
        <v>297</v>
      </c>
      <c r="D79" s="339">
        <v>4</v>
      </c>
      <c r="E79" s="340">
        <v>44966</v>
      </c>
      <c r="F79" s="354" t="s">
        <v>269</v>
      </c>
      <c r="G79" s="342">
        <v>44967</v>
      </c>
      <c r="H79" s="343">
        <v>19.5</v>
      </c>
      <c r="I79" s="343">
        <v>0</v>
      </c>
      <c r="J79" s="343">
        <v>1.2</v>
      </c>
      <c r="K79" s="339">
        <v>54</v>
      </c>
      <c r="L79" s="339">
        <v>47</v>
      </c>
      <c r="M79" s="339">
        <v>2</v>
      </c>
      <c r="N79" s="353" t="s">
        <v>555</v>
      </c>
      <c r="O79" s="345" t="s">
        <v>269</v>
      </c>
      <c r="P79" s="346" t="s">
        <v>801</v>
      </c>
      <c r="Q79" s="349">
        <v>1.7</v>
      </c>
      <c r="R79" s="347">
        <v>99.04153354632588</v>
      </c>
      <c r="S79" s="347">
        <v>0</v>
      </c>
      <c r="T79" s="347">
        <v>0.95846645367412142</v>
      </c>
      <c r="U79" s="347">
        <v>0</v>
      </c>
    </row>
    <row r="80" spans="1:21" s="80" customFormat="1" ht="35.25" customHeight="1" x14ac:dyDescent="0.2">
      <c r="A80" s="338" t="s">
        <v>1246</v>
      </c>
      <c r="B80" s="338" t="s">
        <v>802</v>
      </c>
      <c r="C80" s="339" t="s">
        <v>268</v>
      </c>
      <c r="D80" s="339">
        <v>4</v>
      </c>
      <c r="E80" s="340">
        <v>44966</v>
      </c>
      <c r="F80" s="341" t="s">
        <v>269</v>
      </c>
      <c r="G80" s="342">
        <v>44967</v>
      </c>
      <c r="H80" s="343">
        <v>4.7</v>
      </c>
      <c r="I80" s="343">
        <v>0</v>
      </c>
      <c r="J80" s="343">
        <v>1.2</v>
      </c>
      <c r="K80" s="339">
        <v>70</v>
      </c>
      <c r="L80" s="339">
        <v>66</v>
      </c>
      <c r="M80" s="339">
        <v>2</v>
      </c>
      <c r="N80" s="344" t="s">
        <v>803</v>
      </c>
      <c r="O80" s="345" t="s">
        <v>269</v>
      </c>
      <c r="P80" s="359" t="s">
        <v>801</v>
      </c>
      <c r="Q80" s="349">
        <v>4.5999999999999996</v>
      </c>
      <c r="R80" s="347">
        <v>95.862068965517238</v>
      </c>
      <c r="S80" s="347">
        <v>4.1379310344827589</v>
      </c>
      <c r="T80" s="347">
        <v>0</v>
      </c>
      <c r="U80" s="347">
        <v>0</v>
      </c>
    </row>
    <row r="81" spans="1:21" s="80" customFormat="1" ht="35.25" customHeight="1" x14ac:dyDescent="0.2">
      <c r="A81" s="338" t="s">
        <v>1233</v>
      </c>
      <c r="B81" s="338" t="s">
        <v>559</v>
      </c>
      <c r="C81" s="339" t="s">
        <v>274</v>
      </c>
      <c r="D81" s="339">
        <v>4</v>
      </c>
      <c r="E81" s="340">
        <v>44966</v>
      </c>
      <c r="F81" s="341" t="s">
        <v>269</v>
      </c>
      <c r="G81" s="342">
        <v>44967</v>
      </c>
      <c r="H81" s="343">
        <v>4.3</v>
      </c>
      <c r="I81" s="343">
        <v>0</v>
      </c>
      <c r="J81" s="343">
        <v>1.2</v>
      </c>
      <c r="K81" s="339">
        <v>74</v>
      </c>
      <c r="L81" s="339">
        <v>70</v>
      </c>
      <c r="M81" s="339">
        <v>2</v>
      </c>
      <c r="N81" s="344" t="s">
        <v>555</v>
      </c>
      <c r="O81" s="345" t="s">
        <v>269</v>
      </c>
      <c r="P81" s="359" t="s">
        <v>803</v>
      </c>
      <c r="Q81" s="349">
        <v>2.1</v>
      </c>
      <c r="R81" s="347">
        <v>71.09375</v>
      </c>
      <c r="S81" s="347">
        <v>3.90625</v>
      </c>
      <c r="T81" s="347">
        <v>0</v>
      </c>
      <c r="U81" s="347">
        <v>25</v>
      </c>
    </row>
    <row r="82" spans="1:21" s="80" customFormat="1" ht="43.2" x14ac:dyDescent="0.2">
      <c r="A82" s="351" t="s">
        <v>1510</v>
      </c>
      <c r="B82" s="338" t="s">
        <v>804</v>
      </c>
      <c r="C82" s="339" t="s">
        <v>274</v>
      </c>
      <c r="D82" s="352" t="s">
        <v>1212</v>
      </c>
      <c r="E82" s="340">
        <v>44966</v>
      </c>
      <c r="F82" s="341" t="s">
        <v>269</v>
      </c>
      <c r="G82" s="342">
        <v>44967</v>
      </c>
      <c r="H82" s="343">
        <v>9.1</v>
      </c>
      <c r="I82" s="343">
        <v>0</v>
      </c>
      <c r="J82" s="343">
        <v>1.2</v>
      </c>
      <c r="K82" s="339">
        <v>69</v>
      </c>
      <c r="L82" s="339">
        <v>64</v>
      </c>
      <c r="M82" s="339">
        <v>2</v>
      </c>
      <c r="N82" s="344" t="s">
        <v>557</v>
      </c>
      <c r="O82" s="345" t="s">
        <v>269</v>
      </c>
      <c r="P82" s="359" t="s">
        <v>805</v>
      </c>
      <c r="Q82" s="349">
        <v>2.8</v>
      </c>
      <c r="R82" s="347">
        <v>90.909090909090907</v>
      </c>
      <c r="S82" s="347">
        <v>0</v>
      </c>
      <c r="T82" s="347">
        <v>9.0909090909090917</v>
      </c>
      <c r="U82" s="347">
        <v>0</v>
      </c>
    </row>
    <row r="83" spans="1:21" s="80" customFormat="1" ht="35.25" customHeight="1" x14ac:dyDescent="0.2">
      <c r="A83" s="338" t="s">
        <v>1247</v>
      </c>
      <c r="B83" s="338" t="s">
        <v>806</v>
      </c>
      <c r="C83" s="339" t="s">
        <v>274</v>
      </c>
      <c r="D83" s="339">
        <v>2</v>
      </c>
      <c r="E83" s="340">
        <v>44966</v>
      </c>
      <c r="F83" s="341" t="s">
        <v>269</v>
      </c>
      <c r="G83" s="342">
        <v>44967</v>
      </c>
      <c r="H83" s="343">
        <v>2.2000000000000002</v>
      </c>
      <c r="I83" s="343">
        <v>0</v>
      </c>
      <c r="J83" s="343">
        <v>1.2</v>
      </c>
      <c r="K83" s="339">
        <v>69</v>
      </c>
      <c r="L83" s="339">
        <v>63</v>
      </c>
      <c r="M83" s="339">
        <v>2</v>
      </c>
      <c r="N83" s="344" t="s">
        <v>807</v>
      </c>
      <c r="O83" s="345" t="s">
        <v>269</v>
      </c>
      <c r="P83" s="359" t="s">
        <v>558</v>
      </c>
      <c r="Q83" s="347">
        <v>2.8</v>
      </c>
      <c r="R83" s="348">
        <v>99.821428571428569</v>
      </c>
      <c r="S83" s="348">
        <v>0</v>
      </c>
      <c r="T83" s="348">
        <v>0.17857142857142858</v>
      </c>
      <c r="U83" s="348">
        <v>0</v>
      </c>
    </row>
    <row r="84" spans="1:21" s="80" customFormat="1" ht="35.25" customHeight="1" x14ac:dyDescent="0.2">
      <c r="A84" s="351" t="s">
        <v>1248</v>
      </c>
      <c r="B84" s="338" t="s">
        <v>808</v>
      </c>
      <c r="C84" s="339" t="s">
        <v>268</v>
      </c>
      <c r="D84" s="339">
        <v>2</v>
      </c>
      <c r="E84" s="340">
        <v>44966</v>
      </c>
      <c r="F84" s="341" t="s">
        <v>269</v>
      </c>
      <c r="G84" s="342">
        <v>44967</v>
      </c>
      <c r="H84" s="343">
        <v>3</v>
      </c>
      <c r="I84" s="343">
        <v>0</v>
      </c>
      <c r="J84" s="343">
        <v>1.2</v>
      </c>
      <c r="K84" s="339">
        <v>67</v>
      </c>
      <c r="L84" s="339">
        <v>60</v>
      </c>
      <c r="M84" s="339">
        <v>2</v>
      </c>
      <c r="N84" s="344" t="s">
        <v>809</v>
      </c>
      <c r="O84" s="345" t="s">
        <v>269</v>
      </c>
      <c r="P84" s="359" t="s">
        <v>805</v>
      </c>
      <c r="Q84" s="347">
        <v>5.9</v>
      </c>
      <c r="R84" s="348">
        <v>99.850523168908822</v>
      </c>
      <c r="S84" s="348">
        <v>0</v>
      </c>
      <c r="T84" s="348">
        <v>0.14947683109118087</v>
      </c>
      <c r="U84" s="348">
        <v>0</v>
      </c>
    </row>
    <row r="85" spans="1:21" s="80" customFormat="1" ht="35.25" customHeight="1" x14ac:dyDescent="0.2">
      <c r="A85" s="338" t="s">
        <v>1249</v>
      </c>
      <c r="B85" s="338" t="s">
        <v>810</v>
      </c>
      <c r="C85" s="339" t="s">
        <v>274</v>
      </c>
      <c r="D85" s="339">
        <v>4</v>
      </c>
      <c r="E85" s="340">
        <v>44966</v>
      </c>
      <c r="F85" s="341" t="s">
        <v>269</v>
      </c>
      <c r="G85" s="342">
        <v>44967</v>
      </c>
      <c r="H85" s="343">
        <v>4.5</v>
      </c>
      <c r="I85" s="343">
        <v>0</v>
      </c>
      <c r="J85" s="343">
        <v>1.2</v>
      </c>
      <c r="K85" s="339">
        <v>60</v>
      </c>
      <c r="L85" s="339">
        <v>50</v>
      </c>
      <c r="M85" s="339">
        <v>2</v>
      </c>
      <c r="N85" s="344" t="s">
        <v>810</v>
      </c>
      <c r="O85" s="345" t="s">
        <v>269</v>
      </c>
      <c r="P85" s="359" t="s">
        <v>811</v>
      </c>
      <c r="Q85" s="349">
        <v>1.1000000000000001</v>
      </c>
      <c r="R85" s="348">
        <v>100</v>
      </c>
      <c r="S85" s="348">
        <v>0</v>
      </c>
      <c r="T85" s="348">
        <v>0</v>
      </c>
      <c r="U85" s="348">
        <v>0</v>
      </c>
    </row>
    <row r="86" spans="1:21" s="80" customFormat="1" ht="35.25" customHeight="1" x14ac:dyDescent="0.2">
      <c r="A86" s="338" t="s">
        <v>812</v>
      </c>
      <c r="B86" s="338" t="s">
        <v>319</v>
      </c>
      <c r="C86" s="339" t="s">
        <v>274</v>
      </c>
      <c r="D86" s="339">
        <v>4</v>
      </c>
      <c r="E86" s="340">
        <v>44949</v>
      </c>
      <c r="F86" s="341" t="s">
        <v>269</v>
      </c>
      <c r="G86" s="342">
        <v>44950</v>
      </c>
      <c r="H86" s="343">
        <v>5.7</v>
      </c>
      <c r="I86" s="343">
        <v>0</v>
      </c>
      <c r="J86" s="343">
        <v>1.8</v>
      </c>
      <c r="K86" s="339">
        <v>68</v>
      </c>
      <c r="L86" s="339">
        <v>66</v>
      </c>
      <c r="M86" s="339">
        <v>2</v>
      </c>
      <c r="N86" s="344" t="s">
        <v>813</v>
      </c>
      <c r="O86" s="345" t="s">
        <v>269</v>
      </c>
      <c r="P86" s="359" t="s">
        <v>320</v>
      </c>
      <c r="Q86" s="349">
        <v>2.6</v>
      </c>
      <c r="R86" s="348">
        <v>93.27176781002639</v>
      </c>
      <c r="S86" s="348">
        <v>6.2005277044854878</v>
      </c>
      <c r="T86" s="348">
        <v>0</v>
      </c>
      <c r="U86" s="348">
        <v>0.52770448548812665</v>
      </c>
    </row>
    <row r="87" spans="1:21" s="80" customFormat="1" ht="35.25" customHeight="1" x14ac:dyDescent="0.2">
      <c r="A87" s="338" t="s">
        <v>812</v>
      </c>
      <c r="B87" s="338" t="s">
        <v>321</v>
      </c>
      <c r="C87" s="339" t="s">
        <v>268</v>
      </c>
      <c r="D87" s="339">
        <v>4</v>
      </c>
      <c r="E87" s="340">
        <v>44949</v>
      </c>
      <c r="F87" s="341" t="s">
        <v>269</v>
      </c>
      <c r="G87" s="342">
        <v>44952</v>
      </c>
      <c r="H87" s="343">
        <v>2.5</v>
      </c>
      <c r="I87" s="343">
        <v>0</v>
      </c>
      <c r="J87" s="343">
        <v>2</v>
      </c>
      <c r="K87" s="339">
        <v>73</v>
      </c>
      <c r="L87" s="339">
        <v>71</v>
      </c>
      <c r="M87" s="339">
        <v>2</v>
      </c>
      <c r="N87" s="344" t="s">
        <v>320</v>
      </c>
      <c r="O87" s="345" t="s">
        <v>269</v>
      </c>
      <c r="P87" s="359" t="s">
        <v>322</v>
      </c>
      <c r="Q87" s="347">
        <v>5.3</v>
      </c>
      <c r="R87" s="348">
        <v>78.015892126173853</v>
      </c>
      <c r="S87" s="348">
        <v>11.967252588490249</v>
      </c>
      <c r="T87" s="348">
        <v>0</v>
      </c>
      <c r="U87" s="348">
        <v>10.016855285335902</v>
      </c>
    </row>
    <row r="88" spans="1:21" s="80" customFormat="1" ht="35.25" customHeight="1" x14ac:dyDescent="0.2">
      <c r="A88" s="338" t="s">
        <v>812</v>
      </c>
      <c r="B88" s="338" t="s">
        <v>323</v>
      </c>
      <c r="C88" s="339" t="s">
        <v>274</v>
      </c>
      <c r="D88" s="339">
        <v>4</v>
      </c>
      <c r="E88" s="340">
        <v>44956</v>
      </c>
      <c r="F88" s="341" t="s">
        <v>269</v>
      </c>
      <c r="G88" s="342">
        <v>44957</v>
      </c>
      <c r="H88" s="343">
        <v>2.7</v>
      </c>
      <c r="I88" s="343">
        <v>0</v>
      </c>
      <c r="J88" s="343">
        <v>1.8</v>
      </c>
      <c r="K88" s="339">
        <v>71</v>
      </c>
      <c r="L88" s="339">
        <v>71</v>
      </c>
      <c r="M88" s="339">
        <v>2</v>
      </c>
      <c r="N88" s="344" t="s">
        <v>322</v>
      </c>
      <c r="O88" s="345" t="s">
        <v>269</v>
      </c>
      <c r="P88" s="359" t="s">
        <v>324</v>
      </c>
      <c r="Q88" s="347">
        <v>1.9</v>
      </c>
      <c r="R88" s="347">
        <v>81.395348837209298</v>
      </c>
      <c r="S88" s="347">
        <v>17.503059975520195</v>
      </c>
      <c r="T88" s="347">
        <v>0</v>
      </c>
      <c r="U88" s="347">
        <v>1.101591187270502</v>
      </c>
    </row>
    <row r="89" spans="1:21" s="80" customFormat="1" ht="35.25" customHeight="1" x14ac:dyDescent="0.2">
      <c r="A89" s="338" t="s">
        <v>814</v>
      </c>
      <c r="B89" s="338" t="s">
        <v>815</v>
      </c>
      <c r="C89" s="339" t="s">
        <v>268</v>
      </c>
      <c r="D89" s="339">
        <v>4</v>
      </c>
      <c r="E89" s="340">
        <v>44958</v>
      </c>
      <c r="F89" s="341" t="s">
        <v>269</v>
      </c>
      <c r="G89" s="342">
        <v>44959</v>
      </c>
      <c r="H89" s="343">
        <v>16.5</v>
      </c>
      <c r="I89" s="343">
        <v>0</v>
      </c>
      <c r="J89" s="343">
        <v>1.8</v>
      </c>
      <c r="K89" s="339">
        <v>62</v>
      </c>
      <c r="L89" s="339">
        <v>59</v>
      </c>
      <c r="M89" s="339">
        <v>2</v>
      </c>
      <c r="N89" s="344" t="s">
        <v>560</v>
      </c>
      <c r="O89" s="345" t="s">
        <v>269</v>
      </c>
      <c r="P89" s="359" t="s">
        <v>813</v>
      </c>
      <c r="Q89" s="347">
        <v>0.5</v>
      </c>
      <c r="R89" s="347">
        <v>98.207885304659499</v>
      </c>
      <c r="S89" s="347">
        <v>1.0752688172043012</v>
      </c>
      <c r="T89" s="347">
        <v>0</v>
      </c>
      <c r="U89" s="347">
        <v>0.71684587813620071</v>
      </c>
    </row>
    <row r="90" spans="1:21" s="80" customFormat="1" ht="35.25" customHeight="1" x14ac:dyDescent="0.2">
      <c r="A90" s="351" t="s">
        <v>1250</v>
      </c>
      <c r="B90" s="338" t="s">
        <v>816</v>
      </c>
      <c r="C90" s="339" t="s">
        <v>268</v>
      </c>
      <c r="D90" s="339">
        <v>2</v>
      </c>
      <c r="E90" s="340">
        <v>44958</v>
      </c>
      <c r="F90" s="341" t="s">
        <v>269</v>
      </c>
      <c r="G90" s="342">
        <v>44959</v>
      </c>
      <c r="H90" s="343">
        <v>4.5</v>
      </c>
      <c r="I90" s="343">
        <v>0</v>
      </c>
      <c r="J90" s="343">
        <v>2</v>
      </c>
      <c r="K90" s="339">
        <v>63</v>
      </c>
      <c r="L90" s="339">
        <v>61</v>
      </c>
      <c r="M90" s="339">
        <v>2</v>
      </c>
      <c r="N90" s="344" t="s">
        <v>817</v>
      </c>
      <c r="O90" s="345" t="s">
        <v>269</v>
      </c>
      <c r="P90" s="359" t="s">
        <v>818</v>
      </c>
      <c r="Q90" s="347">
        <v>1</v>
      </c>
      <c r="R90" s="347">
        <v>100</v>
      </c>
      <c r="S90" s="347">
        <v>0</v>
      </c>
      <c r="T90" s="347">
        <v>0</v>
      </c>
      <c r="U90" s="347">
        <v>0</v>
      </c>
    </row>
    <row r="91" spans="1:21" s="80" customFormat="1" ht="35.25" customHeight="1" x14ac:dyDescent="0.2">
      <c r="A91" s="351" t="s">
        <v>1250</v>
      </c>
      <c r="B91" s="338" t="s">
        <v>819</v>
      </c>
      <c r="C91" s="338" t="s">
        <v>274</v>
      </c>
      <c r="D91" s="339">
        <v>2</v>
      </c>
      <c r="E91" s="340">
        <v>44958</v>
      </c>
      <c r="F91" s="341" t="s">
        <v>269</v>
      </c>
      <c r="G91" s="342">
        <v>44959</v>
      </c>
      <c r="H91" s="343">
        <v>5.0999999999999996</v>
      </c>
      <c r="I91" s="343">
        <v>0</v>
      </c>
      <c r="J91" s="343">
        <v>2</v>
      </c>
      <c r="K91" s="339">
        <v>66</v>
      </c>
      <c r="L91" s="339">
        <v>62</v>
      </c>
      <c r="M91" s="339">
        <v>2</v>
      </c>
      <c r="N91" s="350" t="s">
        <v>818</v>
      </c>
      <c r="O91" s="345" t="s">
        <v>269</v>
      </c>
      <c r="P91" s="360" t="s">
        <v>560</v>
      </c>
      <c r="Q91" s="347">
        <v>1</v>
      </c>
      <c r="R91" s="347">
        <v>100</v>
      </c>
      <c r="S91" s="347">
        <v>0</v>
      </c>
      <c r="T91" s="347">
        <v>0</v>
      </c>
      <c r="U91" s="347">
        <v>0</v>
      </c>
    </row>
    <row r="92" spans="1:21" s="80" customFormat="1" ht="35.25" customHeight="1" x14ac:dyDescent="0.2">
      <c r="A92" s="351" t="s">
        <v>1251</v>
      </c>
      <c r="B92" s="338" t="s">
        <v>820</v>
      </c>
      <c r="C92" s="338" t="s">
        <v>274</v>
      </c>
      <c r="D92" s="339">
        <v>2</v>
      </c>
      <c r="E92" s="340">
        <v>44963</v>
      </c>
      <c r="F92" s="341" t="s">
        <v>269</v>
      </c>
      <c r="G92" s="342">
        <v>44964</v>
      </c>
      <c r="H92" s="343">
        <v>0.5</v>
      </c>
      <c r="I92" s="343">
        <v>0</v>
      </c>
      <c r="J92" s="343">
        <v>1.8</v>
      </c>
      <c r="K92" s="339">
        <v>61</v>
      </c>
      <c r="L92" s="339">
        <v>54</v>
      </c>
      <c r="M92" s="339">
        <v>2</v>
      </c>
      <c r="N92" s="361" t="s">
        <v>821</v>
      </c>
      <c r="O92" s="345" t="s">
        <v>269</v>
      </c>
      <c r="P92" s="360" t="s">
        <v>822</v>
      </c>
      <c r="Q92" s="347">
        <v>1</v>
      </c>
      <c r="R92" s="347">
        <v>100</v>
      </c>
      <c r="S92" s="347">
        <v>0</v>
      </c>
      <c r="T92" s="347">
        <v>0</v>
      </c>
      <c r="U92" s="347">
        <v>0</v>
      </c>
    </row>
    <row r="93" spans="1:21" s="80" customFormat="1" ht="35.25" customHeight="1" x14ac:dyDescent="0.2">
      <c r="A93" s="351" t="s">
        <v>1252</v>
      </c>
      <c r="B93" s="338" t="s">
        <v>823</v>
      </c>
      <c r="C93" s="338" t="s">
        <v>299</v>
      </c>
      <c r="D93" s="339">
        <v>2</v>
      </c>
      <c r="E93" s="340">
        <v>44956</v>
      </c>
      <c r="F93" s="341" t="s">
        <v>269</v>
      </c>
      <c r="G93" s="342">
        <v>44957</v>
      </c>
      <c r="H93" s="343">
        <v>3.2</v>
      </c>
      <c r="I93" s="343">
        <v>0</v>
      </c>
      <c r="J93" s="343">
        <v>1.8</v>
      </c>
      <c r="K93" s="339">
        <v>67</v>
      </c>
      <c r="L93" s="339">
        <v>61</v>
      </c>
      <c r="M93" s="339">
        <v>2</v>
      </c>
      <c r="N93" s="361" t="s">
        <v>324</v>
      </c>
      <c r="O93" s="345" t="s">
        <v>269</v>
      </c>
      <c r="P93" s="360" t="s">
        <v>324</v>
      </c>
      <c r="Q93" s="347">
        <v>0.4</v>
      </c>
      <c r="R93" s="347">
        <v>96.969696969696969</v>
      </c>
      <c r="S93" s="347">
        <v>0</v>
      </c>
      <c r="T93" s="347">
        <v>3.0303030303030303</v>
      </c>
      <c r="U93" s="347">
        <v>0</v>
      </c>
    </row>
    <row r="94" spans="1:21" s="80" customFormat="1" ht="35.25" customHeight="1" x14ac:dyDescent="0.2">
      <c r="A94" s="338" t="s">
        <v>824</v>
      </c>
      <c r="B94" s="338" t="s">
        <v>825</v>
      </c>
      <c r="C94" s="338" t="s">
        <v>274</v>
      </c>
      <c r="D94" s="339">
        <v>4</v>
      </c>
      <c r="E94" s="340">
        <v>44956</v>
      </c>
      <c r="F94" s="354" t="s">
        <v>269</v>
      </c>
      <c r="G94" s="342">
        <v>44957</v>
      </c>
      <c r="H94" s="343">
        <v>4</v>
      </c>
      <c r="I94" s="343">
        <v>0</v>
      </c>
      <c r="J94" s="343">
        <v>2</v>
      </c>
      <c r="K94" s="339">
        <v>61</v>
      </c>
      <c r="L94" s="339">
        <v>54</v>
      </c>
      <c r="M94" s="339">
        <v>2</v>
      </c>
      <c r="N94" s="353" t="s">
        <v>826</v>
      </c>
      <c r="O94" s="345" t="s">
        <v>269</v>
      </c>
      <c r="P94" s="346" t="s">
        <v>826</v>
      </c>
      <c r="Q94" s="347">
        <v>0.7</v>
      </c>
      <c r="R94" s="347">
        <v>100</v>
      </c>
      <c r="S94" s="347">
        <v>0</v>
      </c>
      <c r="T94" s="347">
        <v>0</v>
      </c>
      <c r="U94" s="347">
        <v>0</v>
      </c>
    </row>
    <row r="95" spans="1:21" s="80" customFormat="1" ht="35.25" customHeight="1" x14ac:dyDescent="0.2">
      <c r="A95" s="351" t="s">
        <v>1253</v>
      </c>
      <c r="B95" s="338" t="s">
        <v>1254</v>
      </c>
      <c r="C95" s="338" t="s">
        <v>274</v>
      </c>
      <c r="D95" s="339">
        <v>2</v>
      </c>
      <c r="E95" s="340">
        <v>44951</v>
      </c>
      <c r="F95" s="354" t="s">
        <v>269</v>
      </c>
      <c r="G95" s="342">
        <v>44952</v>
      </c>
      <c r="H95" s="343">
        <v>2.2000000000000002</v>
      </c>
      <c r="I95" s="343">
        <v>0</v>
      </c>
      <c r="J95" s="343">
        <v>1.2</v>
      </c>
      <c r="K95" s="339">
        <v>72</v>
      </c>
      <c r="L95" s="339">
        <v>72</v>
      </c>
      <c r="M95" s="339">
        <v>2</v>
      </c>
      <c r="N95" s="344" t="s">
        <v>1254</v>
      </c>
      <c r="O95" s="345" t="s">
        <v>269</v>
      </c>
      <c r="P95" s="359" t="s">
        <v>1254</v>
      </c>
      <c r="Q95" s="347">
        <v>0.6</v>
      </c>
      <c r="R95" s="347">
        <v>64.625850340136054</v>
      </c>
      <c r="S95" s="347">
        <v>14.285714285714285</v>
      </c>
      <c r="T95" s="347">
        <v>0</v>
      </c>
      <c r="U95" s="347">
        <v>21.088435374149661</v>
      </c>
    </row>
    <row r="96" spans="1:21" s="80" customFormat="1" ht="35.25" customHeight="1" x14ac:dyDescent="0.2">
      <c r="A96" s="351" t="s">
        <v>1255</v>
      </c>
      <c r="B96" s="338" t="s">
        <v>1256</v>
      </c>
      <c r="C96" s="338" t="s">
        <v>268</v>
      </c>
      <c r="D96" s="339">
        <v>2</v>
      </c>
      <c r="E96" s="340">
        <v>44951</v>
      </c>
      <c r="F96" s="354" t="s">
        <v>269</v>
      </c>
      <c r="G96" s="342">
        <v>44952</v>
      </c>
      <c r="H96" s="343">
        <v>0.8</v>
      </c>
      <c r="I96" s="343">
        <v>0</v>
      </c>
      <c r="J96" s="343">
        <v>1.2</v>
      </c>
      <c r="K96" s="339">
        <v>69</v>
      </c>
      <c r="L96" s="339">
        <v>63</v>
      </c>
      <c r="M96" s="339">
        <v>2</v>
      </c>
      <c r="N96" s="344" t="s">
        <v>1257</v>
      </c>
      <c r="O96" s="345" t="s">
        <v>269</v>
      </c>
      <c r="P96" s="346" t="s">
        <v>1258</v>
      </c>
      <c r="Q96" s="347">
        <v>1.9</v>
      </c>
      <c r="R96" s="347">
        <v>100</v>
      </c>
      <c r="S96" s="347">
        <v>0</v>
      </c>
      <c r="T96" s="347">
        <v>0</v>
      </c>
      <c r="U96" s="347">
        <v>0</v>
      </c>
    </row>
    <row r="97" spans="1:21" s="80" customFormat="1" ht="35.25" customHeight="1" x14ac:dyDescent="0.2">
      <c r="A97" s="351" t="s">
        <v>1255</v>
      </c>
      <c r="B97" s="338" t="s">
        <v>1259</v>
      </c>
      <c r="C97" s="338" t="s">
        <v>268</v>
      </c>
      <c r="D97" s="338">
        <v>2</v>
      </c>
      <c r="E97" s="355">
        <v>44951</v>
      </c>
      <c r="F97" s="354" t="s">
        <v>269</v>
      </c>
      <c r="G97" s="342">
        <v>44952</v>
      </c>
      <c r="H97" s="357">
        <v>2.8</v>
      </c>
      <c r="I97" s="357">
        <v>0</v>
      </c>
      <c r="J97" s="357">
        <v>1.2</v>
      </c>
      <c r="K97" s="338">
        <v>65</v>
      </c>
      <c r="L97" s="338">
        <v>61</v>
      </c>
      <c r="M97" s="339">
        <v>2</v>
      </c>
      <c r="N97" s="353" t="s">
        <v>1258</v>
      </c>
      <c r="O97" s="345" t="s">
        <v>269</v>
      </c>
      <c r="P97" s="346" t="s">
        <v>1258</v>
      </c>
      <c r="Q97" s="349">
        <v>0.9</v>
      </c>
      <c r="R97" s="347">
        <v>99.674267100977204</v>
      </c>
      <c r="S97" s="347">
        <v>0.32573289902280134</v>
      </c>
      <c r="T97" s="347">
        <v>0</v>
      </c>
      <c r="U97" s="347">
        <v>0</v>
      </c>
    </row>
    <row r="98" spans="1:21" s="80" customFormat="1" ht="35.25" customHeight="1" x14ac:dyDescent="0.2">
      <c r="A98" s="351" t="s">
        <v>1260</v>
      </c>
      <c r="B98" s="338" t="s">
        <v>1259</v>
      </c>
      <c r="C98" s="339" t="s">
        <v>274</v>
      </c>
      <c r="D98" s="339">
        <v>2</v>
      </c>
      <c r="E98" s="340">
        <v>44951</v>
      </c>
      <c r="F98" s="354" t="s">
        <v>269</v>
      </c>
      <c r="G98" s="342">
        <v>44952</v>
      </c>
      <c r="H98" s="357">
        <v>5.8</v>
      </c>
      <c r="I98" s="357">
        <v>0</v>
      </c>
      <c r="J98" s="357">
        <v>1.2</v>
      </c>
      <c r="K98" s="339">
        <v>69</v>
      </c>
      <c r="L98" s="339">
        <v>68</v>
      </c>
      <c r="M98" s="339">
        <v>2</v>
      </c>
      <c r="N98" s="350" t="s">
        <v>1261</v>
      </c>
      <c r="O98" s="345" t="s">
        <v>269</v>
      </c>
      <c r="P98" s="360" t="s">
        <v>1262</v>
      </c>
      <c r="Q98" s="347">
        <v>1.5</v>
      </c>
      <c r="R98" s="347">
        <v>74.100719424460422</v>
      </c>
      <c r="S98" s="347">
        <v>25.899280575539567</v>
      </c>
      <c r="T98" s="347">
        <v>0</v>
      </c>
      <c r="U98" s="347">
        <v>0</v>
      </c>
    </row>
    <row r="99" spans="1:21" s="80" customFormat="1" ht="35.25" customHeight="1" x14ac:dyDescent="0.2">
      <c r="A99" s="338" t="s">
        <v>1263</v>
      </c>
      <c r="B99" s="338" t="s">
        <v>1264</v>
      </c>
      <c r="C99" s="339" t="s">
        <v>268</v>
      </c>
      <c r="D99" s="339">
        <v>2</v>
      </c>
      <c r="E99" s="340">
        <v>44861</v>
      </c>
      <c r="F99" s="354" t="s">
        <v>269</v>
      </c>
      <c r="G99" s="342">
        <v>44862</v>
      </c>
      <c r="H99" s="357">
        <v>2.1</v>
      </c>
      <c r="I99" s="357">
        <v>0</v>
      </c>
      <c r="J99" s="357">
        <v>1.2</v>
      </c>
      <c r="K99" s="339">
        <v>66</v>
      </c>
      <c r="L99" s="339">
        <v>58</v>
      </c>
      <c r="M99" s="339">
        <v>2</v>
      </c>
      <c r="N99" s="350" t="s">
        <v>1265</v>
      </c>
      <c r="O99" s="345" t="s">
        <v>269</v>
      </c>
      <c r="P99" s="360" t="s">
        <v>1266</v>
      </c>
      <c r="Q99" s="347">
        <v>0.7</v>
      </c>
      <c r="R99" s="347">
        <v>100</v>
      </c>
      <c r="S99" s="347">
        <v>0</v>
      </c>
      <c r="T99" s="347">
        <v>0</v>
      </c>
      <c r="U99" s="347">
        <v>0</v>
      </c>
    </row>
    <row r="100" spans="1:21" s="80" customFormat="1" ht="35.25" customHeight="1" x14ac:dyDescent="0.2">
      <c r="A100" s="338" t="s">
        <v>713</v>
      </c>
      <c r="B100" s="338" t="s">
        <v>325</v>
      </c>
      <c r="C100" s="338" t="s">
        <v>268</v>
      </c>
      <c r="D100" s="339">
        <v>4</v>
      </c>
      <c r="E100" s="340">
        <v>44901</v>
      </c>
      <c r="F100" s="354" t="s">
        <v>269</v>
      </c>
      <c r="G100" s="342">
        <v>44902</v>
      </c>
      <c r="H100" s="343">
        <v>4.5999999999999996</v>
      </c>
      <c r="I100" s="343">
        <v>0</v>
      </c>
      <c r="J100" s="343">
        <v>1.2</v>
      </c>
      <c r="K100" s="339">
        <v>71</v>
      </c>
      <c r="L100" s="339">
        <v>69</v>
      </c>
      <c r="M100" s="339">
        <v>2</v>
      </c>
      <c r="N100" s="344" t="s">
        <v>326</v>
      </c>
      <c r="O100" s="345" t="s">
        <v>269</v>
      </c>
      <c r="P100" s="346" t="s">
        <v>327</v>
      </c>
      <c r="Q100" s="347">
        <v>3.5</v>
      </c>
      <c r="R100" s="347">
        <v>81.359223300970868</v>
      </c>
      <c r="S100" s="347">
        <v>16.50485436893204</v>
      </c>
      <c r="T100" s="347">
        <v>0</v>
      </c>
      <c r="U100" s="347">
        <v>2.1359223300970873</v>
      </c>
    </row>
    <row r="101" spans="1:21" s="80" customFormat="1" ht="35.25" customHeight="1" x14ac:dyDescent="0.2">
      <c r="A101" s="338" t="s">
        <v>827</v>
      </c>
      <c r="B101" s="338" t="s">
        <v>328</v>
      </c>
      <c r="C101" s="338" t="s">
        <v>274</v>
      </c>
      <c r="D101" s="339">
        <v>4</v>
      </c>
      <c r="E101" s="340">
        <v>44903</v>
      </c>
      <c r="F101" s="354" t="s">
        <v>269</v>
      </c>
      <c r="G101" s="342">
        <v>44904</v>
      </c>
      <c r="H101" s="343">
        <v>4.9000000000000004</v>
      </c>
      <c r="I101" s="343">
        <v>0</v>
      </c>
      <c r="J101" s="343">
        <v>1.2</v>
      </c>
      <c r="K101" s="339">
        <v>71</v>
      </c>
      <c r="L101" s="339">
        <v>69</v>
      </c>
      <c r="M101" s="339">
        <v>2</v>
      </c>
      <c r="N101" s="344" t="s">
        <v>329</v>
      </c>
      <c r="O101" s="345" t="s">
        <v>269</v>
      </c>
      <c r="P101" s="346" t="s">
        <v>330</v>
      </c>
      <c r="Q101" s="347">
        <v>1.5</v>
      </c>
      <c r="R101" s="347">
        <v>88.888888888888886</v>
      </c>
      <c r="S101" s="347">
        <v>6.666666666666667</v>
      </c>
      <c r="T101" s="347">
        <v>0</v>
      </c>
      <c r="U101" s="347">
        <v>4.4444444444444446</v>
      </c>
    </row>
    <row r="102" spans="1:21" s="80" customFormat="1" ht="35.25" customHeight="1" x14ac:dyDescent="0.2">
      <c r="A102" s="338" t="s">
        <v>1267</v>
      </c>
      <c r="B102" s="338" t="s">
        <v>828</v>
      </c>
      <c r="C102" s="338" t="s">
        <v>274</v>
      </c>
      <c r="D102" s="338">
        <v>4</v>
      </c>
      <c r="E102" s="355">
        <v>44903</v>
      </c>
      <c r="F102" s="354" t="s">
        <v>269</v>
      </c>
      <c r="G102" s="342">
        <v>44904</v>
      </c>
      <c r="H102" s="357">
        <v>11</v>
      </c>
      <c r="I102" s="343">
        <v>0</v>
      </c>
      <c r="J102" s="357">
        <v>1.2</v>
      </c>
      <c r="K102" s="338">
        <v>69</v>
      </c>
      <c r="L102" s="338">
        <v>60</v>
      </c>
      <c r="M102" s="339">
        <v>2</v>
      </c>
      <c r="N102" s="353" t="s">
        <v>829</v>
      </c>
      <c r="O102" s="345" t="s">
        <v>269</v>
      </c>
      <c r="P102" s="346" t="s">
        <v>561</v>
      </c>
      <c r="Q102" s="347">
        <v>5.9</v>
      </c>
      <c r="R102" s="347">
        <v>100</v>
      </c>
      <c r="S102" s="347">
        <v>0</v>
      </c>
      <c r="T102" s="347">
        <v>0</v>
      </c>
      <c r="U102" s="347">
        <v>0</v>
      </c>
    </row>
    <row r="103" spans="1:21" s="80" customFormat="1" ht="35.25" customHeight="1" x14ac:dyDescent="0.2">
      <c r="A103" s="338" t="s">
        <v>713</v>
      </c>
      <c r="B103" s="338" t="s">
        <v>830</v>
      </c>
      <c r="C103" s="339" t="s">
        <v>274</v>
      </c>
      <c r="D103" s="339">
        <v>2</v>
      </c>
      <c r="E103" s="340">
        <v>44903</v>
      </c>
      <c r="F103" s="354" t="s">
        <v>269</v>
      </c>
      <c r="G103" s="342">
        <v>44904</v>
      </c>
      <c r="H103" s="357">
        <v>3.8</v>
      </c>
      <c r="I103" s="343">
        <v>0</v>
      </c>
      <c r="J103" s="357">
        <v>1.2</v>
      </c>
      <c r="K103" s="339">
        <v>74</v>
      </c>
      <c r="L103" s="339">
        <v>72</v>
      </c>
      <c r="M103" s="339">
        <v>2</v>
      </c>
      <c r="N103" s="344" t="s">
        <v>329</v>
      </c>
      <c r="O103" s="345" t="s">
        <v>269</v>
      </c>
      <c r="P103" s="346" t="s">
        <v>831</v>
      </c>
      <c r="Q103" s="347">
        <v>11.1</v>
      </c>
      <c r="R103" s="347">
        <v>58.55263157894737</v>
      </c>
      <c r="S103" s="347">
        <v>12.5</v>
      </c>
      <c r="T103" s="347">
        <v>0</v>
      </c>
      <c r="U103" s="347">
        <v>28.947368421052634</v>
      </c>
    </row>
    <row r="104" spans="1:21" s="80" customFormat="1" ht="35.25" customHeight="1" x14ac:dyDescent="0.2">
      <c r="A104" s="338" t="s">
        <v>713</v>
      </c>
      <c r="B104" s="338" t="s">
        <v>831</v>
      </c>
      <c r="C104" s="339" t="s">
        <v>274</v>
      </c>
      <c r="D104" s="339">
        <v>2</v>
      </c>
      <c r="E104" s="340">
        <v>44903</v>
      </c>
      <c r="F104" s="354" t="s">
        <v>269</v>
      </c>
      <c r="G104" s="342">
        <v>44904</v>
      </c>
      <c r="H104" s="343">
        <v>2.1</v>
      </c>
      <c r="I104" s="343">
        <v>0</v>
      </c>
      <c r="J104" s="343">
        <v>1.2</v>
      </c>
      <c r="K104" s="339">
        <v>71</v>
      </c>
      <c r="L104" s="339">
        <v>70</v>
      </c>
      <c r="M104" s="339">
        <v>2</v>
      </c>
      <c r="N104" s="353" t="s">
        <v>831</v>
      </c>
      <c r="O104" s="345" t="s">
        <v>269</v>
      </c>
      <c r="P104" s="346" t="s">
        <v>832</v>
      </c>
      <c r="Q104" s="349">
        <v>2.9</v>
      </c>
      <c r="R104" s="347">
        <v>70.454545454545453</v>
      </c>
      <c r="S104" s="347">
        <v>27.27272727272727</v>
      </c>
      <c r="T104" s="347">
        <v>0</v>
      </c>
      <c r="U104" s="347">
        <v>2.2727272727272729</v>
      </c>
    </row>
    <row r="105" spans="1:21" s="80" customFormat="1" ht="35.25" customHeight="1" x14ac:dyDescent="0.2">
      <c r="A105" s="338" t="s">
        <v>833</v>
      </c>
      <c r="B105" s="338" t="s">
        <v>834</v>
      </c>
      <c r="C105" s="338" t="s">
        <v>274</v>
      </c>
      <c r="D105" s="338">
        <v>2</v>
      </c>
      <c r="E105" s="355">
        <v>44901</v>
      </c>
      <c r="F105" s="354" t="s">
        <v>269</v>
      </c>
      <c r="G105" s="342">
        <v>44902</v>
      </c>
      <c r="H105" s="357">
        <v>2.9</v>
      </c>
      <c r="I105" s="357">
        <v>0</v>
      </c>
      <c r="J105" s="357">
        <v>1.2</v>
      </c>
      <c r="K105" s="338">
        <v>70</v>
      </c>
      <c r="L105" s="338">
        <v>67</v>
      </c>
      <c r="M105" s="339">
        <v>2</v>
      </c>
      <c r="N105" s="353" t="s">
        <v>834</v>
      </c>
      <c r="O105" s="345" t="s">
        <v>269</v>
      </c>
      <c r="P105" s="346" t="s">
        <v>834</v>
      </c>
      <c r="Q105" s="347">
        <v>1.4</v>
      </c>
      <c r="R105" s="347">
        <v>92.307692307692307</v>
      </c>
      <c r="S105" s="347">
        <v>4.9450549450549453</v>
      </c>
      <c r="T105" s="347">
        <v>0</v>
      </c>
      <c r="U105" s="347">
        <v>2.7472527472527473</v>
      </c>
    </row>
    <row r="106" spans="1:21" s="80" customFormat="1" ht="35.25" customHeight="1" x14ac:dyDescent="0.2">
      <c r="A106" s="351" t="s">
        <v>1268</v>
      </c>
      <c r="B106" s="338" t="s">
        <v>835</v>
      </c>
      <c r="C106" s="338" t="s">
        <v>297</v>
      </c>
      <c r="D106" s="338">
        <v>2</v>
      </c>
      <c r="E106" s="355">
        <v>44901</v>
      </c>
      <c r="F106" s="354" t="s">
        <v>269</v>
      </c>
      <c r="G106" s="342">
        <v>44902</v>
      </c>
      <c r="H106" s="357">
        <v>3.1</v>
      </c>
      <c r="I106" s="357">
        <v>0</v>
      </c>
      <c r="J106" s="357">
        <v>1.2</v>
      </c>
      <c r="K106" s="338">
        <v>68</v>
      </c>
      <c r="L106" s="338">
        <v>63</v>
      </c>
      <c r="M106" s="339">
        <v>2</v>
      </c>
      <c r="N106" s="353" t="s">
        <v>835</v>
      </c>
      <c r="O106" s="345" t="s">
        <v>269</v>
      </c>
      <c r="P106" s="346" t="s">
        <v>836</v>
      </c>
      <c r="Q106" s="349">
        <v>0.9</v>
      </c>
      <c r="R106" s="347">
        <v>96.785714285714292</v>
      </c>
      <c r="S106" s="347">
        <v>0</v>
      </c>
      <c r="T106" s="347">
        <v>0</v>
      </c>
      <c r="U106" s="347">
        <v>3.214285714285714</v>
      </c>
    </row>
    <row r="107" spans="1:21" s="80" customFormat="1" ht="35.25" customHeight="1" x14ac:dyDescent="0.2">
      <c r="A107" s="351" t="s">
        <v>1269</v>
      </c>
      <c r="B107" s="338" t="s">
        <v>837</v>
      </c>
      <c r="C107" s="338" t="s">
        <v>274</v>
      </c>
      <c r="D107" s="338">
        <v>2</v>
      </c>
      <c r="E107" s="355">
        <v>44903</v>
      </c>
      <c r="F107" s="354" t="s">
        <v>269</v>
      </c>
      <c r="G107" s="342">
        <v>44904</v>
      </c>
      <c r="H107" s="357">
        <v>3.2</v>
      </c>
      <c r="I107" s="357">
        <v>0</v>
      </c>
      <c r="J107" s="357">
        <v>1.2</v>
      </c>
      <c r="K107" s="338">
        <v>70</v>
      </c>
      <c r="L107" s="338">
        <v>62</v>
      </c>
      <c r="M107" s="339">
        <v>2</v>
      </c>
      <c r="N107" s="353" t="s">
        <v>838</v>
      </c>
      <c r="O107" s="345" t="s">
        <v>269</v>
      </c>
      <c r="P107" s="346" t="s">
        <v>839</v>
      </c>
      <c r="Q107" s="347">
        <v>10.6</v>
      </c>
      <c r="R107" s="347">
        <v>100</v>
      </c>
      <c r="S107" s="347">
        <v>0</v>
      </c>
      <c r="T107" s="347">
        <v>0</v>
      </c>
      <c r="U107" s="347">
        <v>0</v>
      </c>
    </row>
    <row r="108" spans="1:21" s="80" customFormat="1" ht="35.25" customHeight="1" x14ac:dyDescent="0.2">
      <c r="A108" s="351" t="s">
        <v>1270</v>
      </c>
      <c r="B108" s="338" t="s">
        <v>840</v>
      </c>
      <c r="C108" s="338" t="s">
        <v>297</v>
      </c>
      <c r="D108" s="339">
        <v>2</v>
      </c>
      <c r="E108" s="340">
        <v>44901</v>
      </c>
      <c r="F108" s="354" t="s">
        <v>269</v>
      </c>
      <c r="G108" s="342">
        <v>44902</v>
      </c>
      <c r="H108" s="343">
        <v>2.9</v>
      </c>
      <c r="I108" s="343">
        <v>0</v>
      </c>
      <c r="J108" s="343">
        <v>1.2</v>
      </c>
      <c r="K108" s="339">
        <v>68</v>
      </c>
      <c r="L108" s="339">
        <v>61</v>
      </c>
      <c r="M108" s="339">
        <v>2</v>
      </c>
      <c r="N108" s="344" t="s">
        <v>840</v>
      </c>
      <c r="O108" s="345" t="s">
        <v>269</v>
      </c>
      <c r="P108" s="346" t="s">
        <v>840</v>
      </c>
      <c r="Q108" s="347">
        <v>0.8</v>
      </c>
      <c r="R108" s="347">
        <v>100</v>
      </c>
      <c r="S108" s="347">
        <v>0</v>
      </c>
      <c r="T108" s="347">
        <v>0</v>
      </c>
      <c r="U108" s="347">
        <v>0</v>
      </c>
    </row>
    <row r="109" spans="1:21" s="80" customFormat="1" ht="35.25" customHeight="1" x14ac:dyDescent="0.2">
      <c r="A109" s="351" t="s">
        <v>1110</v>
      </c>
      <c r="B109" s="338" t="s">
        <v>332</v>
      </c>
      <c r="C109" s="338" t="s">
        <v>274</v>
      </c>
      <c r="D109" s="339">
        <v>2</v>
      </c>
      <c r="E109" s="340">
        <v>44901</v>
      </c>
      <c r="F109" s="354" t="s">
        <v>269</v>
      </c>
      <c r="G109" s="342">
        <v>44902</v>
      </c>
      <c r="H109" s="343">
        <v>4.2</v>
      </c>
      <c r="I109" s="343">
        <v>0</v>
      </c>
      <c r="J109" s="343">
        <v>1.2</v>
      </c>
      <c r="K109" s="339">
        <v>68</v>
      </c>
      <c r="L109" s="339">
        <v>65</v>
      </c>
      <c r="M109" s="339">
        <v>2</v>
      </c>
      <c r="N109" s="344" t="s">
        <v>333</v>
      </c>
      <c r="O109" s="345" t="s">
        <v>269</v>
      </c>
      <c r="P109" s="346" t="s">
        <v>334</v>
      </c>
      <c r="Q109" s="347">
        <v>5.2</v>
      </c>
      <c r="R109" s="347">
        <v>90.225563909774436</v>
      </c>
      <c r="S109" s="347">
        <v>6.0150375939849621</v>
      </c>
      <c r="T109" s="347">
        <v>0</v>
      </c>
      <c r="U109" s="347">
        <v>3.7593984962406015</v>
      </c>
    </row>
    <row r="110" spans="1:21" s="80" customFormat="1" ht="35.25" customHeight="1" x14ac:dyDescent="0.2">
      <c r="A110" s="351" t="s">
        <v>1110</v>
      </c>
      <c r="B110" s="338" t="s">
        <v>335</v>
      </c>
      <c r="C110" s="338" t="s">
        <v>274</v>
      </c>
      <c r="D110" s="338">
        <v>2</v>
      </c>
      <c r="E110" s="340">
        <v>44901</v>
      </c>
      <c r="F110" s="354" t="s">
        <v>269</v>
      </c>
      <c r="G110" s="342">
        <v>44902</v>
      </c>
      <c r="H110" s="357">
        <v>4.5999999999999996</v>
      </c>
      <c r="I110" s="357">
        <v>0</v>
      </c>
      <c r="J110" s="357">
        <v>1.2</v>
      </c>
      <c r="K110" s="338">
        <v>68</v>
      </c>
      <c r="L110" s="338">
        <v>63</v>
      </c>
      <c r="M110" s="339">
        <v>2</v>
      </c>
      <c r="N110" s="344" t="s">
        <v>841</v>
      </c>
      <c r="O110" s="345" t="s">
        <v>269</v>
      </c>
      <c r="P110" s="346" t="s">
        <v>333</v>
      </c>
      <c r="Q110" s="349">
        <v>1.3</v>
      </c>
      <c r="R110" s="347">
        <v>84.313725490196077</v>
      </c>
      <c r="S110" s="347">
        <v>1.9607843137254901</v>
      </c>
      <c r="T110" s="347">
        <v>0</v>
      </c>
      <c r="U110" s="347">
        <v>13.725490196078432</v>
      </c>
    </row>
    <row r="111" spans="1:21" s="80" customFormat="1" ht="35.25" customHeight="1" x14ac:dyDescent="0.2">
      <c r="A111" s="338" t="s">
        <v>336</v>
      </c>
      <c r="B111" s="338" t="s">
        <v>337</v>
      </c>
      <c r="C111" s="338" t="s">
        <v>297</v>
      </c>
      <c r="D111" s="339">
        <v>4</v>
      </c>
      <c r="E111" s="340">
        <v>44903</v>
      </c>
      <c r="F111" s="354" t="s">
        <v>269</v>
      </c>
      <c r="G111" s="342">
        <v>44904</v>
      </c>
      <c r="H111" s="343">
        <v>5</v>
      </c>
      <c r="I111" s="343">
        <v>0</v>
      </c>
      <c r="J111" s="343">
        <v>1.2</v>
      </c>
      <c r="K111" s="339">
        <v>68</v>
      </c>
      <c r="L111" s="339">
        <v>62</v>
      </c>
      <c r="M111" s="339">
        <v>2</v>
      </c>
      <c r="N111" s="344" t="s">
        <v>562</v>
      </c>
      <c r="O111" s="345" t="s">
        <v>269</v>
      </c>
      <c r="P111" s="359" t="s">
        <v>563</v>
      </c>
      <c r="Q111" s="349">
        <v>2.4</v>
      </c>
      <c r="R111" s="347">
        <v>99.249530956848034</v>
      </c>
      <c r="S111" s="347">
        <v>0</v>
      </c>
      <c r="T111" s="347">
        <v>0</v>
      </c>
      <c r="U111" s="347">
        <v>0.75046904315196994</v>
      </c>
    </row>
    <row r="112" spans="1:21" s="80" customFormat="1" ht="35.25" customHeight="1" x14ac:dyDescent="0.2">
      <c r="A112" s="338" t="s">
        <v>336</v>
      </c>
      <c r="B112" s="338" t="s">
        <v>564</v>
      </c>
      <c r="C112" s="338" t="s">
        <v>297</v>
      </c>
      <c r="D112" s="339">
        <v>4</v>
      </c>
      <c r="E112" s="340">
        <v>44901</v>
      </c>
      <c r="F112" s="354" t="s">
        <v>269</v>
      </c>
      <c r="G112" s="342">
        <v>44902</v>
      </c>
      <c r="H112" s="343">
        <v>4</v>
      </c>
      <c r="I112" s="343">
        <v>0</v>
      </c>
      <c r="J112" s="343">
        <v>1.2</v>
      </c>
      <c r="K112" s="339">
        <v>67</v>
      </c>
      <c r="L112" s="339">
        <v>60</v>
      </c>
      <c r="M112" s="339">
        <v>2</v>
      </c>
      <c r="N112" s="344" t="s">
        <v>338</v>
      </c>
      <c r="O112" s="345" t="s">
        <v>269</v>
      </c>
      <c r="P112" s="346" t="s">
        <v>562</v>
      </c>
      <c r="Q112" s="349">
        <v>1.2</v>
      </c>
      <c r="R112" s="347">
        <v>99.141630901287556</v>
      </c>
      <c r="S112" s="347">
        <v>0</v>
      </c>
      <c r="T112" s="347">
        <v>0</v>
      </c>
      <c r="U112" s="347">
        <v>0.85836909871244638</v>
      </c>
    </row>
    <row r="113" spans="1:21" s="80" customFormat="1" ht="35.25" customHeight="1" x14ac:dyDescent="0.2">
      <c r="A113" s="351" t="s">
        <v>1175</v>
      </c>
      <c r="B113" s="338" t="s">
        <v>1176</v>
      </c>
      <c r="C113" s="338" t="s">
        <v>274</v>
      </c>
      <c r="D113" s="339">
        <v>2</v>
      </c>
      <c r="E113" s="340">
        <v>44972</v>
      </c>
      <c r="F113" s="354" t="s">
        <v>269</v>
      </c>
      <c r="G113" s="342">
        <v>44973</v>
      </c>
      <c r="H113" s="343">
        <v>0.8</v>
      </c>
      <c r="I113" s="343">
        <v>0</v>
      </c>
      <c r="J113" s="343">
        <v>1.2</v>
      </c>
      <c r="K113" s="339">
        <v>72</v>
      </c>
      <c r="L113" s="339">
        <v>66</v>
      </c>
      <c r="M113" s="339">
        <v>2</v>
      </c>
      <c r="N113" s="344" t="s">
        <v>1271</v>
      </c>
      <c r="O113" s="345" t="s">
        <v>269</v>
      </c>
      <c r="P113" s="346" t="s">
        <v>1272</v>
      </c>
      <c r="Q113" s="349">
        <v>1.3</v>
      </c>
      <c r="R113" s="347">
        <v>79.63636363636364</v>
      </c>
      <c r="S113" s="347">
        <v>0</v>
      </c>
      <c r="T113" s="347">
        <v>0.36363636363636365</v>
      </c>
      <c r="U113" s="347">
        <v>20</v>
      </c>
    </row>
    <row r="114" spans="1:21" s="80" customFormat="1" ht="35.25" customHeight="1" x14ac:dyDescent="0.2">
      <c r="A114" s="351" t="s">
        <v>1177</v>
      </c>
      <c r="B114" s="338" t="s">
        <v>1178</v>
      </c>
      <c r="C114" s="338" t="s">
        <v>274</v>
      </c>
      <c r="D114" s="339">
        <v>2</v>
      </c>
      <c r="E114" s="340">
        <v>44972</v>
      </c>
      <c r="F114" s="354" t="s">
        <v>269</v>
      </c>
      <c r="G114" s="342">
        <v>44973</v>
      </c>
      <c r="H114" s="343">
        <v>2.8</v>
      </c>
      <c r="I114" s="343">
        <v>0</v>
      </c>
      <c r="J114" s="343">
        <v>1.2</v>
      </c>
      <c r="K114" s="339">
        <v>71</v>
      </c>
      <c r="L114" s="339">
        <v>63</v>
      </c>
      <c r="M114" s="339">
        <v>2</v>
      </c>
      <c r="N114" s="344" t="s">
        <v>1273</v>
      </c>
      <c r="O114" s="345" t="s">
        <v>269</v>
      </c>
      <c r="P114" s="359" t="s">
        <v>1274</v>
      </c>
      <c r="Q114" s="349">
        <v>4</v>
      </c>
      <c r="R114" s="347">
        <v>94</v>
      </c>
      <c r="S114" s="347">
        <v>0</v>
      </c>
      <c r="T114" s="347">
        <v>5</v>
      </c>
      <c r="U114" s="347">
        <v>1</v>
      </c>
    </row>
    <row r="115" spans="1:21" s="80" customFormat="1" ht="35.25" customHeight="1" x14ac:dyDescent="0.2">
      <c r="A115" s="362" t="s">
        <v>1179</v>
      </c>
      <c r="B115" s="338" t="s">
        <v>1180</v>
      </c>
      <c r="C115" s="338" t="s">
        <v>274</v>
      </c>
      <c r="D115" s="339">
        <v>2</v>
      </c>
      <c r="E115" s="340">
        <v>44972</v>
      </c>
      <c r="F115" s="354" t="s">
        <v>269</v>
      </c>
      <c r="G115" s="342">
        <v>44973</v>
      </c>
      <c r="H115" s="343">
        <v>5</v>
      </c>
      <c r="I115" s="343">
        <v>0</v>
      </c>
      <c r="J115" s="343">
        <v>1.2</v>
      </c>
      <c r="K115" s="339">
        <v>65</v>
      </c>
      <c r="L115" s="339">
        <v>60</v>
      </c>
      <c r="M115" s="339">
        <v>2</v>
      </c>
      <c r="N115" s="344" t="s">
        <v>1275</v>
      </c>
      <c r="O115" s="345" t="s">
        <v>269</v>
      </c>
      <c r="P115" s="359" t="s">
        <v>1276</v>
      </c>
      <c r="Q115" s="349">
        <v>2.8</v>
      </c>
      <c r="R115" s="347">
        <v>100</v>
      </c>
      <c r="S115" s="347">
        <v>0</v>
      </c>
      <c r="T115" s="347">
        <v>0</v>
      </c>
      <c r="U115" s="347">
        <v>0</v>
      </c>
    </row>
    <row r="116" spans="1:21" s="80" customFormat="1" ht="35.25" customHeight="1" x14ac:dyDescent="0.2">
      <c r="A116" s="351" t="s">
        <v>1181</v>
      </c>
      <c r="B116" s="338" t="s">
        <v>1182</v>
      </c>
      <c r="C116" s="338" t="s">
        <v>274</v>
      </c>
      <c r="D116" s="339">
        <v>2</v>
      </c>
      <c r="E116" s="340">
        <v>44972</v>
      </c>
      <c r="F116" s="354" t="s">
        <v>269</v>
      </c>
      <c r="G116" s="342">
        <v>44973</v>
      </c>
      <c r="H116" s="343">
        <v>0.5</v>
      </c>
      <c r="I116" s="343">
        <v>0</v>
      </c>
      <c r="J116" s="343">
        <v>1.2</v>
      </c>
      <c r="K116" s="339">
        <v>69</v>
      </c>
      <c r="L116" s="339">
        <v>65</v>
      </c>
      <c r="M116" s="339">
        <v>2</v>
      </c>
      <c r="N116" s="344" t="s">
        <v>1277</v>
      </c>
      <c r="O116" s="345" t="s">
        <v>269</v>
      </c>
      <c r="P116" s="359" t="s">
        <v>1278</v>
      </c>
      <c r="Q116" s="349">
        <v>2.6</v>
      </c>
      <c r="R116" s="347">
        <v>90.909090909090907</v>
      </c>
      <c r="S116" s="347">
        <v>6.0606060606060606</v>
      </c>
      <c r="T116" s="347">
        <v>0</v>
      </c>
      <c r="U116" s="347">
        <v>3.0303030303030303</v>
      </c>
    </row>
    <row r="117" spans="1:21" s="80" customFormat="1" ht="35.25" customHeight="1" x14ac:dyDescent="0.2">
      <c r="A117" s="351" t="s">
        <v>1279</v>
      </c>
      <c r="B117" s="338" t="s">
        <v>1280</v>
      </c>
      <c r="C117" s="338" t="s">
        <v>299</v>
      </c>
      <c r="D117" s="339">
        <v>2</v>
      </c>
      <c r="E117" s="340">
        <v>44896</v>
      </c>
      <c r="F117" s="354" t="s">
        <v>269</v>
      </c>
      <c r="G117" s="342">
        <v>44897</v>
      </c>
      <c r="H117" s="343">
        <v>3</v>
      </c>
      <c r="I117" s="343">
        <v>0</v>
      </c>
      <c r="J117" s="343">
        <v>1.2</v>
      </c>
      <c r="K117" s="339">
        <v>66</v>
      </c>
      <c r="L117" s="339">
        <v>63</v>
      </c>
      <c r="M117" s="339">
        <v>2</v>
      </c>
      <c r="N117" s="344" t="s">
        <v>1281</v>
      </c>
      <c r="O117" s="345" t="s">
        <v>269</v>
      </c>
      <c r="P117" s="359" t="s">
        <v>1282</v>
      </c>
      <c r="Q117" s="349">
        <v>4.3</v>
      </c>
      <c r="R117" s="347">
        <v>100</v>
      </c>
      <c r="S117" s="347">
        <v>0</v>
      </c>
      <c r="T117" s="347">
        <v>0</v>
      </c>
      <c r="U117" s="347">
        <v>0</v>
      </c>
    </row>
    <row r="118" spans="1:21" s="80" customFormat="1" ht="35.25" customHeight="1" x14ac:dyDescent="0.2">
      <c r="A118" s="351" t="s">
        <v>1283</v>
      </c>
      <c r="B118" s="338" t="s">
        <v>1284</v>
      </c>
      <c r="C118" s="338" t="s">
        <v>274</v>
      </c>
      <c r="D118" s="339">
        <v>2</v>
      </c>
      <c r="E118" s="340">
        <v>44896</v>
      </c>
      <c r="F118" s="354" t="s">
        <v>269</v>
      </c>
      <c r="G118" s="342">
        <v>44897</v>
      </c>
      <c r="H118" s="343">
        <v>2.1</v>
      </c>
      <c r="I118" s="343">
        <v>0</v>
      </c>
      <c r="J118" s="343">
        <v>1.2</v>
      </c>
      <c r="K118" s="339">
        <v>64</v>
      </c>
      <c r="L118" s="339">
        <v>57</v>
      </c>
      <c r="M118" s="339">
        <v>2</v>
      </c>
      <c r="N118" s="344" t="s">
        <v>1285</v>
      </c>
      <c r="O118" s="345" t="s">
        <v>269</v>
      </c>
      <c r="P118" s="359" t="s">
        <v>1286</v>
      </c>
      <c r="Q118" s="349">
        <v>0.8</v>
      </c>
      <c r="R118" s="347">
        <v>100</v>
      </c>
      <c r="S118" s="347">
        <v>0</v>
      </c>
      <c r="T118" s="347">
        <v>0</v>
      </c>
      <c r="U118" s="347">
        <v>0</v>
      </c>
    </row>
    <row r="119" spans="1:21" s="80" customFormat="1" ht="35.25" customHeight="1" x14ac:dyDescent="0.2">
      <c r="A119" s="351" t="s">
        <v>1283</v>
      </c>
      <c r="B119" s="338" t="s">
        <v>1287</v>
      </c>
      <c r="C119" s="338" t="s">
        <v>268</v>
      </c>
      <c r="D119" s="339">
        <v>2</v>
      </c>
      <c r="E119" s="340">
        <v>44896</v>
      </c>
      <c r="F119" s="354" t="s">
        <v>269</v>
      </c>
      <c r="G119" s="342">
        <v>44897</v>
      </c>
      <c r="H119" s="343">
        <v>3.9</v>
      </c>
      <c r="I119" s="343">
        <v>0</v>
      </c>
      <c r="J119" s="343">
        <v>1.2</v>
      </c>
      <c r="K119" s="339">
        <v>59</v>
      </c>
      <c r="L119" s="339">
        <v>52</v>
      </c>
      <c r="M119" s="339">
        <v>2</v>
      </c>
      <c r="N119" s="344" t="s">
        <v>1288</v>
      </c>
      <c r="O119" s="345" t="s">
        <v>269</v>
      </c>
      <c r="P119" s="346" t="s">
        <v>1288</v>
      </c>
      <c r="Q119" s="349">
        <v>0.2</v>
      </c>
      <c r="R119" s="347">
        <v>100</v>
      </c>
      <c r="S119" s="347">
        <v>0</v>
      </c>
      <c r="T119" s="347">
        <v>0</v>
      </c>
      <c r="U119" s="347">
        <v>0</v>
      </c>
    </row>
    <row r="120" spans="1:21" s="80" customFormat="1" ht="35.25" customHeight="1" x14ac:dyDescent="0.2">
      <c r="A120" s="351" t="s">
        <v>1289</v>
      </c>
      <c r="B120" s="338" t="s">
        <v>842</v>
      </c>
      <c r="C120" s="338" t="s">
        <v>274</v>
      </c>
      <c r="D120" s="338">
        <v>2</v>
      </c>
      <c r="E120" s="355">
        <v>44874</v>
      </c>
      <c r="F120" s="354" t="s">
        <v>269</v>
      </c>
      <c r="G120" s="342">
        <v>44875</v>
      </c>
      <c r="H120" s="357">
        <v>1.7</v>
      </c>
      <c r="I120" s="357">
        <v>0</v>
      </c>
      <c r="J120" s="357">
        <v>1.2</v>
      </c>
      <c r="K120" s="338">
        <v>67</v>
      </c>
      <c r="L120" s="338">
        <v>64</v>
      </c>
      <c r="M120" s="339">
        <v>2</v>
      </c>
      <c r="N120" s="344" t="s">
        <v>339</v>
      </c>
      <c r="O120" s="345" t="s">
        <v>269</v>
      </c>
      <c r="P120" s="346" t="s">
        <v>843</v>
      </c>
      <c r="Q120" s="349">
        <v>7.9</v>
      </c>
      <c r="R120" s="347">
        <v>99.81481481481481</v>
      </c>
      <c r="S120" s="347">
        <v>0</v>
      </c>
      <c r="T120" s="347">
        <v>0</v>
      </c>
      <c r="U120" s="347">
        <v>0.1851851851851852</v>
      </c>
    </row>
    <row r="121" spans="1:21" s="80" customFormat="1" ht="35.25" customHeight="1" x14ac:dyDescent="0.2">
      <c r="A121" s="351" t="s">
        <v>1290</v>
      </c>
      <c r="B121" s="338" t="s">
        <v>565</v>
      </c>
      <c r="C121" s="338" t="s">
        <v>299</v>
      </c>
      <c r="D121" s="338">
        <v>2</v>
      </c>
      <c r="E121" s="355">
        <v>44874</v>
      </c>
      <c r="F121" s="354" t="s">
        <v>269</v>
      </c>
      <c r="G121" s="342">
        <v>44875</v>
      </c>
      <c r="H121" s="357">
        <v>1.9</v>
      </c>
      <c r="I121" s="357">
        <v>0</v>
      </c>
      <c r="J121" s="357">
        <v>1.2</v>
      </c>
      <c r="K121" s="338">
        <v>64</v>
      </c>
      <c r="L121" s="338">
        <v>59</v>
      </c>
      <c r="M121" s="339">
        <v>2</v>
      </c>
      <c r="N121" s="353" t="s">
        <v>565</v>
      </c>
      <c r="O121" s="345" t="s">
        <v>269</v>
      </c>
      <c r="P121" s="346" t="s">
        <v>565</v>
      </c>
      <c r="Q121" s="349">
        <v>1.4</v>
      </c>
      <c r="R121" s="347">
        <v>100</v>
      </c>
      <c r="S121" s="347">
        <v>0</v>
      </c>
      <c r="T121" s="347">
        <v>0</v>
      </c>
      <c r="U121" s="347">
        <v>0</v>
      </c>
    </row>
    <row r="122" spans="1:21" s="80" customFormat="1" ht="35.25" customHeight="1" x14ac:dyDescent="0.2">
      <c r="A122" s="351" t="s">
        <v>1291</v>
      </c>
      <c r="B122" s="338" t="s">
        <v>844</v>
      </c>
      <c r="C122" s="338" t="s">
        <v>274</v>
      </c>
      <c r="D122" s="338">
        <v>2</v>
      </c>
      <c r="E122" s="355">
        <v>44874</v>
      </c>
      <c r="F122" s="354" t="s">
        <v>269</v>
      </c>
      <c r="G122" s="342">
        <v>44875</v>
      </c>
      <c r="H122" s="357">
        <v>2.6</v>
      </c>
      <c r="I122" s="357">
        <v>0</v>
      </c>
      <c r="J122" s="357">
        <v>1.2</v>
      </c>
      <c r="K122" s="338">
        <v>64</v>
      </c>
      <c r="L122" s="338">
        <v>55</v>
      </c>
      <c r="M122" s="339">
        <v>2</v>
      </c>
      <c r="N122" s="353" t="s">
        <v>339</v>
      </c>
      <c r="O122" s="345" t="s">
        <v>269</v>
      </c>
      <c r="P122" s="346" t="s">
        <v>845</v>
      </c>
      <c r="Q122" s="349">
        <v>1.7</v>
      </c>
      <c r="R122" s="347">
        <v>98.591549295774655</v>
      </c>
      <c r="S122" s="347">
        <v>0</v>
      </c>
      <c r="T122" s="347">
        <v>0</v>
      </c>
      <c r="U122" s="347">
        <v>1.4084507042253522</v>
      </c>
    </row>
    <row r="123" spans="1:21" s="80" customFormat="1" ht="35.25" customHeight="1" x14ac:dyDescent="0.2">
      <c r="A123" s="351" t="s">
        <v>1292</v>
      </c>
      <c r="B123" s="338" t="s">
        <v>1293</v>
      </c>
      <c r="C123" s="338" t="s">
        <v>274</v>
      </c>
      <c r="D123" s="338">
        <v>2</v>
      </c>
      <c r="E123" s="355">
        <v>44889</v>
      </c>
      <c r="F123" s="354" t="s">
        <v>269</v>
      </c>
      <c r="G123" s="342">
        <v>44890</v>
      </c>
      <c r="H123" s="357">
        <v>1.6</v>
      </c>
      <c r="I123" s="357">
        <v>0</v>
      </c>
      <c r="J123" s="357">
        <v>1.2</v>
      </c>
      <c r="K123" s="338">
        <v>66</v>
      </c>
      <c r="L123" s="338">
        <v>63</v>
      </c>
      <c r="M123" s="339">
        <v>2</v>
      </c>
      <c r="N123" s="353" t="s">
        <v>1294</v>
      </c>
      <c r="O123" s="345" t="s">
        <v>269</v>
      </c>
      <c r="P123" s="346" t="s">
        <v>1295</v>
      </c>
      <c r="Q123" s="349">
        <v>3.9</v>
      </c>
      <c r="R123" s="347">
        <v>99.789827658680125</v>
      </c>
      <c r="S123" s="347">
        <v>0.16813787305590583</v>
      </c>
      <c r="T123" s="347">
        <v>0</v>
      </c>
      <c r="U123" s="347">
        <v>4.2034468263976457E-2</v>
      </c>
    </row>
    <row r="124" spans="1:21" s="80" customFormat="1" ht="35.25" customHeight="1" x14ac:dyDescent="0.2">
      <c r="A124" s="351" t="s">
        <v>1296</v>
      </c>
      <c r="B124" s="338" t="s">
        <v>1297</v>
      </c>
      <c r="C124" s="338" t="s">
        <v>268</v>
      </c>
      <c r="D124" s="338">
        <v>2</v>
      </c>
      <c r="E124" s="355">
        <v>44889</v>
      </c>
      <c r="F124" s="354" t="s">
        <v>269</v>
      </c>
      <c r="G124" s="342">
        <v>44890</v>
      </c>
      <c r="H124" s="357">
        <v>4.8</v>
      </c>
      <c r="I124" s="357">
        <v>0</v>
      </c>
      <c r="J124" s="357">
        <v>1.2</v>
      </c>
      <c r="K124" s="338">
        <v>63</v>
      </c>
      <c r="L124" s="338">
        <v>61</v>
      </c>
      <c r="M124" s="339">
        <v>2</v>
      </c>
      <c r="N124" s="353" t="s">
        <v>1298</v>
      </c>
      <c r="O124" s="345" t="s">
        <v>269</v>
      </c>
      <c r="P124" s="346" t="s">
        <v>1299</v>
      </c>
      <c r="Q124" s="349">
        <v>2.1</v>
      </c>
      <c r="R124" s="347">
        <v>99.519230769230774</v>
      </c>
      <c r="S124" s="347">
        <v>0.24038461538461539</v>
      </c>
      <c r="T124" s="347">
        <v>0</v>
      </c>
      <c r="U124" s="347">
        <v>0.24038461538461539</v>
      </c>
    </row>
    <row r="125" spans="1:21" s="80" customFormat="1" ht="35.25" customHeight="1" x14ac:dyDescent="0.2">
      <c r="A125" s="338" t="s">
        <v>340</v>
      </c>
      <c r="B125" s="338" t="s">
        <v>846</v>
      </c>
      <c r="C125" s="338" t="s">
        <v>274</v>
      </c>
      <c r="D125" s="338">
        <v>6</v>
      </c>
      <c r="E125" s="355">
        <v>44909</v>
      </c>
      <c r="F125" s="354" t="s">
        <v>269</v>
      </c>
      <c r="G125" s="342">
        <v>44910</v>
      </c>
      <c r="H125" s="357">
        <v>30</v>
      </c>
      <c r="I125" s="357">
        <v>0</v>
      </c>
      <c r="J125" s="357">
        <v>1.2</v>
      </c>
      <c r="K125" s="338">
        <v>56</v>
      </c>
      <c r="L125" s="338">
        <v>50</v>
      </c>
      <c r="M125" s="339">
        <v>2</v>
      </c>
      <c r="N125" s="353" t="s">
        <v>341</v>
      </c>
      <c r="O125" s="345" t="s">
        <v>269</v>
      </c>
      <c r="P125" s="346" t="s">
        <v>342</v>
      </c>
      <c r="Q125" s="349">
        <v>0.4</v>
      </c>
      <c r="R125" s="347">
        <v>100</v>
      </c>
      <c r="S125" s="347">
        <v>0</v>
      </c>
      <c r="T125" s="347">
        <v>0</v>
      </c>
      <c r="U125" s="347">
        <v>0</v>
      </c>
    </row>
    <row r="126" spans="1:21" s="80" customFormat="1" ht="35.25" customHeight="1" x14ac:dyDescent="0.2">
      <c r="A126" s="338" t="s">
        <v>340</v>
      </c>
      <c r="B126" s="338" t="s">
        <v>566</v>
      </c>
      <c r="C126" s="338" t="s">
        <v>274</v>
      </c>
      <c r="D126" s="338">
        <v>6</v>
      </c>
      <c r="E126" s="355">
        <v>44909</v>
      </c>
      <c r="F126" s="354" t="s">
        <v>269</v>
      </c>
      <c r="G126" s="342">
        <v>44910</v>
      </c>
      <c r="H126" s="357">
        <v>28</v>
      </c>
      <c r="I126" s="357">
        <v>9</v>
      </c>
      <c r="J126" s="357">
        <v>1.2</v>
      </c>
      <c r="K126" s="338">
        <v>56</v>
      </c>
      <c r="L126" s="338">
        <v>50</v>
      </c>
      <c r="M126" s="339">
        <v>2</v>
      </c>
      <c r="N126" s="353" t="s">
        <v>343</v>
      </c>
      <c r="O126" s="345" t="s">
        <v>269</v>
      </c>
      <c r="P126" s="346" t="s">
        <v>344</v>
      </c>
      <c r="Q126" s="349">
        <v>4.7</v>
      </c>
      <c r="R126" s="347">
        <v>99.453551912568301</v>
      </c>
      <c r="S126" s="347">
        <v>0.54644808743169404</v>
      </c>
      <c r="T126" s="347">
        <v>0</v>
      </c>
      <c r="U126" s="347">
        <v>0</v>
      </c>
    </row>
    <row r="127" spans="1:21" s="80" customFormat="1" ht="35.25" customHeight="1" x14ac:dyDescent="0.2">
      <c r="A127" s="338" t="s">
        <v>812</v>
      </c>
      <c r="B127" s="338" t="s">
        <v>847</v>
      </c>
      <c r="C127" s="338" t="s">
        <v>268</v>
      </c>
      <c r="D127" s="338">
        <v>4</v>
      </c>
      <c r="E127" s="355">
        <v>44909</v>
      </c>
      <c r="F127" s="354" t="s">
        <v>269</v>
      </c>
      <c r="G127" s="342">
        <v>44910</v>
      </c>
      <c r="H127" s="357">
        <v>6.7</v>
      </c>
      <c r="I127" s="357">
        <v>0</v>
      </c>
      <c r="J127" s="357">
        <v>1.2</v>
      </c>
      <c r="K127" s="338">
        <v>69</v>
      </c>
      <c r="L127" s="338">
        <v>70</v>
      </c>
      <c r="M127" s="339">
        <v>2</v>
      </c>
      <c r="N127" s="353" t="s">
        <v>567</v>
      </c>
      <c r="O127" s="345" t="s">
        <v>269</v>
      </c>
      <c r="P127" s="346" t="s">
        <v>345</v>
      </c>
      <c r="Q127" s="347">
        <v>3.5</v>
      </c>
      <c r="R127" s="347">
        <v>76.423611111111114</v>
      </c>
      <c r="S127" s="347">
        <v>21.527777777777779</v>
      </c>
      <c r="T127" s="347">
        <v>0</v>
      </c>
      <c r="U127" s="347">
        <v>2.0486111111111112</v>
      </c>
    </row>
    <row r="128" spans="1:21" s="80" customFormat="1" ht="35.25" customHeight="1" x14ac:dyDescent="0.2">
      <c r="A128" s="338" t="s">
        <v>712</v>
      </c>
      <c r="B128" s="338" t="s">
        <v>345</v>
      </c>
      <c r="C128" s="338" t="s">
        <v>274</v>
      </c>
      <c r="D128" s="338">
        <v>4</v>
      </c>
      <c r="E128" s="355">
        <v>44909</v>
      </c>
      <c r="F128" s="354" t="s">
        <v>269</v>
      </c>
      <c r="G128" s="342">
        <v>44910</v>
      </c>
      <c r="H128" s="357">
        <v>2.2000000000000002</v>
      </c>
      <c r="I128" s="357">
        <v>0</v>
      </c>
      <c r="J128" s="357">
        <v>1.2</v>
      </c>
      <c r="K128" s="338">
        <v>74</v>
      </c>
      <c r="L128" s="338">
        <v>74</v>
      </c>
      <c r="M128" s="339">
        <v>2</v>
      </c>
      <c r="N128" s="353" t="s">
        <v>344</v>
      </c>
      <c r="O128" s="345" t="s">
        <v>269</v>
      </c>
      <c r="P128" s="346" t="s">
        <v>346</v>
      </c>
      <c r="Q128" s="347">
        <v>10.4</v>
      </c>
      <c r="R128" s="347">
        <v>54.462934947049924</v>
      </c>
      <c r="S128" s="347">
        <v>34.190620272314675</v>
      </c>
      <c r="T128" s="347">
        <v>0</v>
      </c>
      <c r="U128" s="347">
        <v>11.346444780635402</v>
      </c>
    </row>
    <row r="129" spans="1:21" s="80" customFormat="1" ht="35.25" customHeight="1" x14ac:dyDescent="0.2">
      <c r="A129" s="351" t="s">
        <v>1300</v>
      </c>
      <c r="B129" s="338" t="s">
        <v>848</v>
      </c>
      <c r="C129" s="338" t="s">
        <v>274</v>
      </c>
      <c r="D129" s="338">
        <v>2</v>
      </c>
      <c r="E129" s="355">
        <v>44958</v>
      </c>
      <c r="F129" s="354" t="s">
        <v>269</v>
      </c>
      <c r="G129" s="342">
        <v>44959</v>
      </c>
      <c r="H129" s="357">
        <v>1.8</v>
      </c>
      <c r="I129" s="357">
        <v>0</v>
      </c>
      <c r="J129" s="357">
        <v>1.2</v>
      </c>
      <c r="K129" s="338">
        <v>68</v>
      </c>
      <c r="L129" s="338">
        <v>65</v>
      </c>
      <c r="M129" s="339">
        <v>2</v>
      </c>
      <c r="N129" s="353" t="s">
        <v>568</v>
      </c>
      <c r="O129" s="345" t="s">
        <v>269</v>
      </c>
      <c r="P129" s="346" t="s">
        <v>849</v>
      </c>
      <c r="Q129" s="347">
        <v>4.8</v>
      </c>
      <c r="R129" s="347">
        <v>99.715707178393743</v>
      </c>
      <c r="S129" s="347">
        <v>0.14214641080312723</v>
      </c>
      <c r="T129" s="347">
        <v>0</v>
      </c>
      <c r="U129" s="347">
        <v>0.14214641080312723</v>
      </c>
    </row>
    <row r="130" spans="1:21" s="80" customFormat="1" ht="35.25" customHeight="1" x14ac:dyDescent="0.2">
      <c r="A130" s="351" t="s">
        <v>1300</v>
      </c>
      <c r="B130" s="338" t="s">
        <v>850</v>
      </c>
      <c r="C130" s="338" t="s">
        <v>274</v>
      </c>
      <c r="D130" s="338">
        <v>2</v>
      </c>
      <c r="E130" s="355">
        <v>44958</v>
      </c>
      <c r="F130" s="354" t="s">
        <v>269</v>
      </c>
      <c r="G130" s="342">
        <v>44959</v>
      </c>
      <c r="H130" s="357">
        <v>3.5</v>
      </c>
      <c r="I130" s="357">
        <v>0</v>
      </c>
      <c r="J130" s="357">
        <v>1.2</v>
      </c>
      <c r="K130" s="338">
        <v>68</v>
      </c>
      <c r="L130" s="338">
        <v>67</v>
      </c>
      <c r="M130" s="339">
        <v>2</v>
      </c>
      <c r="N130" s="353" t="s">
        <v>849</v>
      </c>
      <c r="O130" s="345" t="s">
        <v>269</v>
      </c>
      <c r="P130" s="346" t="s">
        <v>851</v>
      </c>
      <c r="Q130" s="347">
        <v>2.8</v>
      </c>
      <c r="R130" s="347">
        <v>98.125</v>
      </c>
      <c r="S130" s="347">
        <v>1.875</v>
      </c>
      <c r="T130" s="347">
        <v>0</v>
      </c>
      <c r="U130" s="347">
        <v>0</v>
      </c>
    </row>
    <row r="131" spans="1:21" s="80" customFormat="1" ht="35.25" customHeight="1" x14ac:dyDescent="0.2">
      <c r="A131" s="351" t="s">
        <v>1228</v>
      </c>
      <c r="B131" s="338" t="s">
        <v>852</v>
      </c>
      <c r="C131" s="339" t="s">
        <v>274</v>
      </c>
      <c r="D131" s="339">
        <v>2</v>
      </c>
      <c r="E131" s="340">
        <v>44958</v>
      </c>
      <c r="F131" s="354" t="s">
        <v>269</v>
      </c>
      <c r="G131" s="342">
        <v>44959</v>
      </c>
      <c r="H131" s="343">
        <v>1.5</v>
      </c>
      <c r="I131" s="343">
        <v>0</v>
      </c>
      <c r="J131" s="343">
        <v>1.2</v>
      </c>
      <c r="K131" s="339">
        <v>69</v>
      </c>
      <c r="L131" s="339">
        <v>66</v>
      </c>
      <c r="M131" s="339">
        <v>2</v>
      </c>
      <c r="N131" s="344" t="s">
        <v>853</v>
      </c>
      <c r="O131" s="345" t="s">
        <v>269</v>
      </c>
      <c r="P131" s="359" t="s">
        <v>854</v>
      </c>
      <c r="Q131" s="347">
        <v>2.6</v>
      </c>
      <c r="R131" s="347">
        <v>91.578947368421055</v>
      </c>
      <c r="S131" s="347">
        <v>7.3684210526315779</v>
      </c>
      <c r="T131" s="347">
        <v>0</v>
      </c>
      <c r="U131" s="347">
        <v>1.0526315789473684</v>
      </c>
    </row>
    <row r="132" spans="1:21" s="80" customFormat="1" ht="35.25" customHeight="1" x14ac:dyDescent="0.2">
      <c r="A132" s="351" t="s">
        <v>1301</v>
      </c>
      <c r="B132" s="338" t="s">
        <v>855</v>
      </c>
      <c r="C132" s="339" t="s">
        <v>297</v>
      </c>
      <c r="D132" s="339">
        <v>2</v>
      </c>
      <c r="E132" s="340">
        <v>44958</v>
      </c>
      <c r="F132" s="354" t="s">
        <v>269</v>
      </c>
      <c r="G132" s="342">
        <v>44959</v>
      </c>
      <c r="H132" s="343">
        <v>1.7</v>
      </c>
      <c r="I132" s="343">
        <v>0</v>
      </c>
      <c r="J132" s="343">
        <v>1.2</v>
      </c>
      <c r="K132" s="339">
        <v>65</v>
      </c>
      <c r="L132" s="339">
        <v>62</v>
      </c>
      <c r="M132" s="339">
        <v>2</v>
      </c>
      <c r="N132" s="344" t="s">
        <v>569</v>
      </c>
      <c r="O132" s="345" t="s">
        <v>269</v>
      </c>
      <c r="P132" s="359" t="s">
        <v>856</v>
      </c>
      <c r="Q132" s="347">
        <v>6</v>
      </c>
      <c r="R132" s="347">
        <v>99.652476107732397</v>
      </c>
      <c r="S132" s="347">
        <v>0.26064291920069504</v>
      </c>
      <c r="T132" s="347">
        <v>0</v>
      </c>
      <c r="U132" s="347">
        <v>8.6880973066898348E-2</v>
      </c>
    </row>
    <row r="133" spans="1:21" s="80" customFormat="1" ht="35.25" customHeight="1" x14ac:dyDescent="0.2">
      <c r="A133" s="338" t="s">
        <v>857</v>
      </c>
      <c r="B133" s="338" t="s">
        <v>347</v>
      </c>
      <c r="C133" s="339" t="s">
        <v>274</v>
      </c>
      <c r="D133" s="339">
        <v>2</v>
      </c>
      <c r="E133" s="340">
        <v>44901</v>
      </c>
      <c r="F133" s="354" t="s">
        <v>269</v>
      </c>
      <c r="G133" s="342">
        <v>44902</v>
      </c>
      <c r="H133" s="343">
        <v>3.4</v>
      </c>
      <c r="I133" s="343">
        <v>0</v>
      </c>
      <c r="J133" s="343">
        <v>1.2</v>
      </c>
      <c r="K133" s="339">
        <v>69</v>
      </c>
      <c r="L133" s="339">
        <v>62</v>
      </c>
      <c r="M133" s="338">
        <v>2</v>
      </c>
      <c r="N133" s="344" t="s">
        <v>858</v>
      </c>
      <c r="O133" s="345" t="s">
        <v>269</v>
      </c>
      <c r="P133" s="359" t="s">
        <v>859</v>
      </c>
      <c r="Q133" s="347">
        <v>6.9</v>
      </c>
      <c r="R133" s="347">
        <v>100</v>
      </c>
      <c r="S133" s="347">
        <v>0</v>
      </c>
      <c r="T133" s="347">
        <v>0</v>
      </c>
      <c r="U133" s="347">
        <v>0</v>
      </c>
    </row>
    <row r="134" spans="1:21" s="80" customFormat="1" ht="35.25" customHeight="1" x14ac:dyDescent="0.2">
      <c r="A134" s="351" t="s">
        <v>1302</v>
      </c>
      <c r="B134" s="338" t="s">
        <v>347</v>
      </c>
      <c r="C134" s="338" t="s">
        <v>268</v>
      </c>
      <c r="D134" s="339">
        <v>2</v>
      </c>
      <c r="E134" s="340">
        <v>44901</v>
      </c>
      <c r="F134" s="354" t="s">
        <v>269</v>
      </c>
      <c r="G134" s="342">
        <v>44902</v>
      </c>
      <c r="H134" s="343">
        <v>2.1</v>
      </c>
      <c r="I134" s="343">
        <v>0</v>
      </c>
      <c r="J134" s="343">
        <v>1.2</v>
      </c>
      <c r="K134" s="339">
        <v>55</v>
      </c>
      <c r="L134" s="339">
        <v>41</v>
      </c>
      <c r="M134" s="338">
        <v>2</v>
      </c>
      <c r="N134" s="344" t="s">
        <v>860</v>
      </c>
      <c r="O134" s="345" t="s">
        <v>269</v>
      </c>
      <c r="P134" s="346" t="s">
        <v>861</v>
      </c>
      <c r="Q134" s="347">
        <v>0.1</v>
      </c>
      <c r="R134" s="347">
        <v>100</v>
      </c>
      <c r="S134" s="347">
        <v>0</v>
      </c>
      <c r="T134" s="347">
        <v>0</v>
      </c>
      <c r="U134" s="347">
        <v>0</v>
      </c>
    </row>
    <row r="135" spans="1:21" s="80" customFormat="1" ht="35.25" customHeight="1" x14ac:dyDescent="0.2">
      <c r="A135" s="338" t="s">
        <v>862</v>
      </c>
      <c r="B135" s="338" t="s">
        <v>863</v>
      </c>
      <c r="C135" s="338" t="s">
        <v>274</v>
      </c>
      <c r="D135" s="339">
        <v>4</v>
      </c>
      <c r="E135" s="340">
        <v>44952</v>
      </c>
      <c r="F135" s="354" t="s">
        <v>269</v>
      </c>
      <c r="G135" s="342">
        <v>44953</v>
      </c>
      <c r="H135" s="343">
        <v>3.5</v>
      </c>
      <c r="I135" s="343">
        <v>0</v>
      </c>
      <c r="J135" s="343">
        <v>1.2</v>
      </c>
      <c r="K135" s="339">
        <v>69</v>
      </c>
      <c r="L135" s="339">
        <v>65</v>
      </c>
      <c r="M135" s="338">
        <v>2</v>
      </c>
      <c r="N135" s="344" t="s">
        <v>864</v>
      </c>
      <c r="O135" s="345" t="s">
        <v>269</v>
      </c>
      <c r="P135" s="346" t="s">
        <v>865</v>
      </c>
      <c r="Q135" s="347">
        <v>7.2</v>
      </c>
      <c r="R135" s="347">
        <v>99.526066350710892</v>
      </c>
      <c r="S135" s="347">
        <v>0.31595576619273302</v>
      </c>
      <c r="T135" s="347">
        <v>0</v>
      </c>
      <c r="U135" s="347">
        <v>0.15797788309636651</v>
      </c>
    </row>
    <row r="136" spans="1:21" s="80" customFormat="1" ht="35.25" customHeight="1" x14ac:dyDescent="0.2">
      <c r="A136" s="338" t="s">
        <v>833</v>
      </c>
      <c r="B136" s="338" t="s">
        <v>866</v>
      </c>
      <c r="C136" s="338" t="s">
        <v>274</v>
      </c>
      <c r="D136" s="339">
        <v>2</v>
      </c>
      <c r="E136" s="340">
        <v>44952</v>
      </c>
      <c r="F136" s="354" t="s">
        <v>269</v>
      </c>
      <c r="G136" s="358">
        <v>44953</v>
      </c>
      <c r="H136" s="343">
        <v>2.7</v>
      </c>
      <c r="I136" s="343">
        <v>0</v>
      </c>
      <c r="J136" s="343">
        <v>1.2</v>
      </c>
      <c r="K136" s="339">
        <v>67</v>
      </c>
      <c r="L136" s="339">
        <v>61</v>
      </c>
      <c r="M136" s="338">
        <v>2</v>
      </c>
      <c r="N136" s="344" t="s">
        <v>867</v>
      </c>
      <c r="O136" s="345" t="s">
        <v>269</v>
      </c>
      <c r="P136" s="346" t="s">
        <v>868</v>
      </c>
      <c r="Q136" s="347">
        <v>6</v>
      </c>
      <c r="R136" s="347">
        <v>100</v>
      </c>
      <c r="S136" s="347">
        <v>0</v>
      </c>
      <c r="T136" s="347">
        <v>0</v>
      </c>
      <c r="U136" s="347">
        <v>0</v>
      </c>
    </row>
    <row r="137" spans="1:21" s="80" customFormat="1" ht="35.25" customHeight="1" x14ac:dyDescent="0.2">
      <c r="A137" s="338" t="s">
        <v>833</v>
      </c>
      <c r="B137" s="338" t="s">
        <v>869</v>
      </c>
      <c r="C137" s="338" t="s">
        <v>274</v>
      </c>
      <c r="D137" s="339">
        <v>2</v>
      </c>
      <c r="E137" s="340">
        <v>44952</v>
      </c>
      <c r="F137" s="354" t="s">
        <v>269</v>
      </c>
      <c r="G137" s="358">
        <v>44953</v>
      </c>
      <c r="H137" s="343">
        <v>0.5</v>
      </c>
      <c r="I137" s="343">
        <v>0</v>
      </c>
      <c r="J137" s="343">
        <v>1.2</v>
      </c>
      <c r="K137" s="339">
        <v>70</v>
      </c>
      <c r="L137" s="339">
        <v>63</v>
      </c>
      <c r="M137" s="338">
        <v>2</v>
      </c>
      <c r="N137" s="344" t="s">
        <v>868</v>
      </c>
      <c r="O137" s="345" t="s">
        <v>269</v>
      </c>
      <c r="P137" s="359" t="s">
        <v>574</v>
      </c>
      <c r="Q137" s="347">
        <v>5.0999999999999996</v>
      </c>
      <c r="R137" s="347">
        <v>100</v>
      </c>
      <c r="S137" s="347">
        <v>0</v>
      </c>
      <c r="T137" s="347">
        <v>0</v>
      </c>
      <c r="U137" s="347">
        <v>0</v>
      </c>
    </row>
    <row r="138" spans="1:21" s="80" customFormat="1" ht="35.25" customHeight="1" x14ac:dyDescent="0.2">
      <c r="A138" s="351" t="s">
        <v>1150</v>
      </c>
      <c r="B138" s="338" t="s">
        <v>870</v>
      </c>
      <c r="C138" s="338" t="s">
        <v>274</v>
      </c>
      <c r="D138" s="339">
        <v>2</v>
      </c>
      <c r="E138" s="340">
        <v>44952</v>
      </c>
      <c r="F138" s="354" t="s">
        <v>269</v>
      </c>
      <c r="G138" s="358">
        <v>44953</v>
      </c>
      <c r="H138" s="343">
        <v>2.7</v>
      </c>
      <c r="I138" s="343">
        <v>0</v>
      </c>
      <c r="J138" s="343">
        <v>1.2</v>
      </c>
      <c r="K138" s="339">
        <v>65</v>
      </c>
      <c r="L138" s="339">
        <v>59</v>
      </c>
      <c r="M138" s="338">
        <v>2</v>
      </c>
      <c r="N138" s="344" t="s">
        <v>348</v>
      </c>
      <c r="O138" s="345" t="s">
        <v>269</v>
      </c>
      <c r="P138" s="359" t="s">
        <v>570</v>
      </c>
      <c r="Q138" s="347">
        <v>2.2000000000000002</v>
      </c>
      <c r="R138" s="347">
        <v>100</v>
      </c>
      <c r="S138" s="347">
        <v>0</v>
      </c>
      <c r="T138" s="347">
        <v>0</v>
      </c>
      <c r="U138" s="347">
        <v>0</v>
      </c>
    </row>
    <row r="139" spans="1:21" s="80" customFormat="1" ht="35.25" customHeight="1" x14ac:dyDescent="0.2">
      <c r="A139" s="351" t="s">
        <v>1303</v>
      </c>
      <c r="B139" s="338" t="s">
        <v>871</v>
      </c>
      <c r="C139" s="338" t="s">
        <v>274</v>
      </c>
      <c r="D139" s="339">
        <v>2</v>
      </c>
      <c r="E139" s="340">
        <v>44952</v>
      </c>
      <c r="F139" s="354" t="s">
        <v>269</v>
      </c>
      <c r="G139" s="358">
        <v>44953</v>
      </c>
      <c r="H139" s="343">
        <v>5.5</v>
      </c>
      <c r="I139" s="343">
        <v>0</v>
      </c>
      <c r="J139" s="343">
        <v>1.2</v>
      </c>
      <c r="K139" s="339">
        <v>67</v>
      </c>
      <c r="L139" s="339">
        <v>64</v>
      </c>
      <c r="M139" s="338">
        <v>2</v>
      </c>
      <c r="N139" s="344" t="s">
        <v>872</v>
      </c>
      <c r="O139" s="345" t="s">
        <v>269</v>
      </c>
      <c r="P139" s="359" t="s">
        <v>873</v>
      </c>
      <c r="Q139" s="347">
        <v>3.6</v>
      </c>
      <c r="R139" s="347">
        <v>100</v>
      </c>
      <c r="S139" s="347">
        <v>0</v>
      </c>
      <c r="T139" s="347">
        <v>0</v>
      </c>
      <c r="U139" s="347">
        <v>0</v>
      </c>
    </row>
    <row r="140" spans="1:21" s="80" customFormat="1" ht="35.25" customHeight="1" x14ac:dyDescent="0.2">
      <c r="A140" s="351" t="s">
        <v>1303</v>
      </c>
      <c r="B140" s="338" t="s">
        <v>874</v>
      </c>
      <c r="C140" s="338" t="s">
        <v>274</v>
      </c>
      <c r="D140" s="339">
        <v>2</v>
      </c>
      <c r="E140" s="340">
        <v>44952</v>
      </c>
      <c r="F140" s="354" t="s">
        <v>269</v>
      </c>
      <c r="G140" s="358">
        <v>44953</v>
      </c>
      <c r="H140" s="343">
        <v>4</v>
      </c>
      <c r="I140" s="343">
        <v>0</v>
      </c>
      <c r="J140" s="343">
        <v>1.2</v>
      </c>
      <c r="K140" s="339">
        <v>70</v>
      </c>
      <c r="L140" s="339">
        <v>64</v>
      </c>
      <c r="M140" s="338">
        <v>2</v>
      </c>
      <c r="N140" s="344" t="s">
        <v>873</v>
      </c>
      <c r="O140" s="345" t="s">
        <v>269</v>
      </c>
      <c r="P140" s="359" t="s">
        <v>571</v>
      </c>
      <c r="Q140" s="347">
        <v>5.8</v>
      </c>
      <c r="R140" s="347">
        <v>96.929824561403507</v>
      </c>
      <c r="S140" s="347">
        <v>0.21929824561403508</v>
      </c>
      <c r="T140" s="347">
        <v>0.21929824561403508</v>
      </c>
      <c r="U140" s="347">
        <v>2.6315789473684208</v>
      </c>
    </row>
    <row r="141" spans="1:21" s="80" customFormat="1" ht="35.25" customHeight="1" x14ac:dyDescent="0.2">
      <c r="A141" s="351" t="s">
        <v>1303</v>
      </c>
      <c r="B141" s="338" t="s">
        <v>875</v>
      </c>
      <c r="C141" s="338" t="s">
        <v>274</v>
      </c>
      <c r="D141" s="339">
        <v>2</v>
      </c>
      <c r="E141" s="340">
        <v>44952</v>
      </c>
      <c r="F141" s="354" t="s">
        <v>269</v>
      </c>
      <c r="G141" s="358">
        <v>44953</v>
      </c>
      <c r="H141" s="343">
        <v>4.0999999999999996</v>
      </c>
      <c r="I141" s="343">
        <v>0</v>
      </c>
      <c r="J141" s="343">
        <v>1.2</v>
      </c>
      <c r="K141" s="339">
        <v>67</v>
      </c>
      <c r="L141" s="339">
        <v>59</v>
      </c>
      <c r="M141" s="338">
        <v>2</v>
      </c>
      <c r="N141" s="344" t="s">
        <v>571</v>
      </c>
      <c r="O141" s="345" t="s">
        <v>269</v>
      </c>
      <c r="P141" s="359" t="s">
        <v>876</v>
      </c>
      <c r="Q141" s="347">
        <v>8.6</v>
      </c>
      <c r="R141" s="347">
        <v>100</v>
      </c>
      <c r="S141" s="347">
        <v>0</v>
      </c>
      <c r="T141" s="347">
        <v>0</v>
      </c>
      <c r="U141" s="347">
        <v>0</v>
      </c>
    </row>
    <row r="142" spans="1:21" s="80" customFormat="1" ht="35.25" customHeight="1" x14ac:dyDescent="0.2">
      <c r="A142" s="351" t="s">
        <v>1304</v>
      </c>
      <c r="B142" s="338" t="s">
        <v>877</v>
      </c>
      <c r="C142" s="338" t="s">
        <v>268</v>
      </c>
      <c r="D142" s="339">
        <v>2</v>
      </c>
      <c r="E142" s="340">
        <v>44952</v>
      </c>
      <c r="F142" s="354" t="s">
        <v>269</v>
      </c>
      <c r="G142" s="358">
        <v>44953</v>
      </c>
      <c r="H142" s="343">
        <v>0.6</v>
      </c>
      <c r="I142" s="343">
        <v>0</v>
      </c>
      <c r="J142" s="343">
        <v>1.2</v>
      </c>
      <c r="K142" s="339">
        <v>61</v>
      </c>
      <c r="L142" s="339">
        <v>52</v>
      </c>
      <c r="M142" s="338">
        <v>2</v>
      </c>
      <c r="N142" s="344" t="s">
        <v>878</v>
      </c>
      <c r="O142" s="345" t="s">
        <v>269</v>
      </c>
      <c r="P142" s="359" t="s">
        <v>572</v>
      </c>
      <c r="Q142" s="347">
        <v>2.2000000000000002</v>
      </c>
      <c r="R142" s="347">
        <v>100</v>
      </c>
      <c r="S142" s="347">
        <v>0</v>
      </c>
      <c r="T142" s="347">
        <v>0</v>
      </c>
      <c r="U142" s="347">
        <v>0</v>
      </c>
    </row>
    <row r="143" spans="1:21" s="80" customFormat="1" ht="35.25" customHeight="1" x14ac:dyDescent="0.2">
      <c r="A143" s="351" t="s">
        <v>1304</v>
      </c>
      <c r="B143" s="338" t="s">
        <v>879</v>
      </c>
      <c r="C143" s="338" t="s">
        <v>268</v>
      </c>
      <c r="D143" s="339">
        <v>2</v>
      </c>
      <c r="E143" s="340">
        <v>44952</v>
      </c>
      <c r="F143" s="354" t="s">
        <v>269</v>
      </c>
      <c r="G143" s="358">
        <v>44953</v>
      </c>
      <c r="H143" s="343">
        <v>1</v>
      </c>
      <c r="I143" s="343">
        <v>0</v>
      </c>
      <c r="J143" s="343">
        <v>1.2</v>
      </c>
      <c r="K143" s="339">
        <v>60</v>
      </c>
      <c r="L143" s="339">
        <v>51</v>
      </c>
      <c r="M143" s="338">
        <v>2</v>
      </c>
      <c r="N143" s="344" t="s">
        <v>572</v>
      </c>
      <c r="O143" s="345" t="s">
        <v>269</v>
      </c>
      <c r="P143" s="359" t="s">
        <v>880</v>
      </c>
      <c r="Q143" s="347">
        <v>6.7</v>
      </c>
      <c r="R143" s="347">
        <v>100</v>
      </c>
      <c r="S143" s="347">
        <v>0</v>
      </c>
      <c r="T143" s="347">
        <v>0</v>
      </c>
      <c r="U143" s="347">
        <v>0</v>
      </c>
    </row>
    <row r="144" spans="1:21" s="80" customFormat="1" ht="35.25" customHeight="1" x14ac:dyDescent="0.2">
      <c r="A144" s="351" t="s">
        <v>1305</v>
      </c>
      <c r="B144" s="338" t="s">
        <v>881</v>
      </c>
      <c r="C144" s="338" t="s">
        <v>274</v>
      </c>
      <c r="D144" s="339">
        <v>2</v>
      </c>
      <c r="E144" s="340">
        <v>44952</v>
      </c>
      <c r="F144" s="354" t="s">
        <v>269</v>
      </c>
      <c r="G144" s="358">
        <v>44953</v>
      </c>
      <c r="H144" s="343">
        <v>4.5</v>
      </c>
      <c r="I144" s="343">
        <v>0</v>
      </c>
      <c r="J144" s="343">
        <v>1.2</v>
      </c>
      <c r="K144" s="339">
        <v>72</v>
      </c>
      <c r="L144" s="339">
        <v>67</v>
      </c>
      <c r="M144" s="338">
        <v>2</v>
      </c>
      <c r="N144" s="344" t="s">
        <v>882</v>
      </c>
      <c r="O144" s="345" t="s">
        <v>269</v>
      </c>
      <c r="P144" s="359" t="s">
        <v>883</v>
      </c>
      <c r="Q144" s="347">
        <v>4</v>
      </c>
      <c r="R144" s="347">
        <v>72.839506172839506</v>
      </c>
      <c r="S144" s="347">
        <v>3.7037037037037033</v>
      </c>
      <c r="T144" s="347">
        <v>0</v>
      </c>
      <c r="U144" s="347">
        <v>23.456790123456788</v>
      </c>
    </row>
    <row r="145" spans="1:21" s="80" customFormat="1" ht="35.25" customHeight="1" x14ac:dyDescent="0.2">
      <c r="A145" s="351" t="s">
        <v>1306</v>
      </c>
      <c r="B145" s="338" t="s">
        <v>884</v>
      </c>
      <c r="C145" s="338" t="s">
        <v>268</v>
      </c>
      <c r="D145" s="339">
        <v>2</v>
      </c>
      <c r="E145" s="340">
        <v>44952</v>
      </c>
      <c r="F145" s="354" t="s">
        <v>269</v>
      </c>
      <c r="G145" s="358">
        <v>44953</v>
      </c>
      <c r="H145" s="343">
        <v>1.9</v>
      </c>
      <c r="I145" s="343">
        <v>0</v>
      </c>
      <c r="J145" s="343">
        <v>1.2</v>
      </c>
      <c r="K145" s="339">
        <v>67</v>
      </c>
      <c r="L145" s="339">
        <v>58</v>
      </c>
      <c r="M145" s="338">
        <v>2</v>
      </c>
      <c r="N145" s="344" t="s">
        <v>573</v>
      </c>
      <c r="O145" s="345" t="s">
        <v>269</v>
      </c>
      <c r="P145" s="359" t="s">
        <v>349</v>
      </c>
      <c r="Q145" s="347">
        <v>1.1000000000000001</v>
      </c>
      <c r="R145" s="347">
        <v>100</v>
      </c>
      <c r="S145" s="347">
        <v>0</v>
      </c>
      <c r="T145" s="347">
        <v>0</v>
      </c>
      <c r="U145" s="347">
        <v>0</v>
      </c>
    </row>
    <row r="146" spans="1:21" s="80" customFormat="1" ht="35.25" customHeight="1" x14ac:dyDescent="0.2">
      <c r="A146" s="351" t="s">
        <v>1307</v>
      </c>
      <c r="B146" s="338" t="s">
        <v>885</v>
      </c>
      <c r="C146" s="338" t="s">
        <v>268</v>
      </c>
      <c r="D146" s="339">
        <v>2</v>
      </c>
      <c r="E146" s="340">
        <v>44952</v>
      </c>
      <c r="F146" s="354" t="s">
        <v>269</v>
      </c>
      <c r="G146" s="358">
        <v>44953</v>
      </c>
      <c r="H146" s="343">
        <v>3.1</v>
      </c>
      <c r="I146" s="343">
        <v>0</v>
      </c>
      <c r="J146" s="343">
        <v>1.2</v>
      </c>
      <c r="K146" s="339">
        <v>56</v>
      </c>
      <c r="L146" s="339">
        <v>45</v>
      </c>
      <c r="M146" s="338">
        <v>2</v>
      </c>
      <c r="N146" s="344" t="s">
        <v>575</v>
      </c>
      <c r="O146" s="345" t="s">
        <v>269</v>
      </c>
      <c r="P146" s="359" t="s">
        <v>886</v>
      </c>
      <c r="Q146" s="347">
        <v>8.3000000000000007</v>
      </c>
      <c r="R146" s="347">
        <v>100</v>
      </c>
      <c r="S146" s="347">
        <v>0</v>
      </c>
      <c r="T146" s="347">
        <v>0</v>
      </c>
      <c r="U146" s="347">
        <v>0</v>
      </c>
    </row>
    <row r="147" spans="1:21" s="80" customFormat="1" ht="35.25" customHeight="1" x14ac:dyDescent="0.2">
      <c r="A147" s="338" t="s">
        <v>1308</v>
      </c>
      <c r="B147" s="338" t="s">
        <v>887</v>
      </c>
      <c r="C147" s="338" t="s">
        <v>274</v>
      </c>
      <c r="D147" s="339">
        <v>4</v>
      </c>
      <c r="E147" s="340">
        <v>44952</v>
      </c>
      <c r="F147" s="354" t="s">
        <v>269</v>
      </c>
      <c r="G147" s="342">
        <v>44953</v>
      </c>
      <c r="H147" s="343">
        <v>4.5</v>
      </c>
      <c r="I147" s="343">
        <v>0</v>
      </c>
      <c r="J147" s="343">
        <v>1.2</v>
      </c>
      <c r="K147" s="339">
        <v>64</v>
      </c>
      <c r="L147" s="339">
        <v>56</v>
      </c>
      <c r="M147" s="339">
        <v>2</v>
      </c>
      <c r="N147" s="344" t="s">
        <v>888</v>
      </c>
      <c r="O147" s="345" t="s">
        <v>269</v>
      </c>
      <c r="P147" s="359" t="s">
        <v>889</v>
      </c>
      <c r="Q147" s="347">
        <v>6</v>
      </c>
      <c r="R147" s="347">
        <v>100</v>
      </c>
      <c r="S147" s="347">
        <v>0</v>
      </c>
      <c r="T147" s="347">
        <v>0</v>
      </c>
      <c r="U147" s="347">
        <v>0</v>
      </c>
    </row>
    <row r="148" spans="1:21" s="80" customFormat="1" ht="35.25" customHeight="1" x14ac:dyDescent="0.2">
      <c r="A148" s="351" t="s">
        <v>1309</v>
      </c>
      <c r="B148" s="338" t="s">
        <v>890</v>
      </c>
      <c r="C148" s="338" t="s">
        <v>274</v>
      </c>
      <c r="D148" s="339">
        <v>4</v>
      </c>
      <c r="E148" s="340">
        <v>44952</v>
      </c>
      <c r="F148" s="354" t="s">
        <v>269</v>
      </c>
      <c r="G148" s="342">
        <v>44953</v>
      </c>
      <c r="H148" s="343">
        <v>4.7</v>
      </c>
      <c r="I148" s="343">
        <v>0</v>
      </c>
      <c r="J148" s="343">
        <v>1.2</v>
      </c>
      <c r="K148" s="339">
        <v>67</v>
      </c>
      <c r="L148" s="339">
        <v>60</v>
      </c>
      <c r="M148" s="339">
        <v>2</v>
      </c>
      <c r="N148" s="344" t="s">
        <v>891</v>
      </c>
      <c r="O148" s="345" t="s">
        <v>269</v>
      </c>
      <c r="P148" s="346" t="s">
        <v>892</v>
      </c>
      <c r="Q148" s="347">
        <v>1.4</v>
      </c>
      <c r="R148" s="347">
        <v>96.625766871165638</v>
      </c>
      <c r="S148" s="347">
        <v>0</v>
      </c>
      <c r="T148" s="347">
        <v>3.3742331288343559</v>
      </c>
      <c r="U148" s="347">
        <v>0</v>
      </c>
    </row>
    <row r="149" spans="1:21" s="80" customFormat="1" ht="35.25" customHeight="1" x14ac:dyDescent="0.2">
      <c r="A149" s="338" t="s">
        <v>340</v>
      </c>
      <c r="B149" s="338" t="s">
        <v>893</v>
      </c>
      <c r="C149" s="338" t="s">
        <v>297</v>
      </c>
      <c r="D149" s="339">
        <v>6</v>
      </c>
      <c r="E149" s="340">
        <v>44972</v>
      </c>
      <c r="F149" s="354" t="s">
        <v>269</v>
      </c>
      <c r="G149" s="342">
        <v>44973</v>
      </c>
      <c r="H149" s="343">
        <v>28.3</v>
      </c>
      <c r="I149" s="343">
        <v>0</v>
      </c>
      <c r="J149" s="343">
        <v>1.2</v>
      </c>
      <c r="K149" s="339">
        <v>57</v>
      </c>
      <c r="L149" s="339">
        <v>53</v>
      </c>
      <c r="M149" s="339">
        <v>2</v>
      </c>
      <c r="N149" s="344" t="s">
        <v>894</v>
      </c>
      <c r="O149" s="345" t="s">
        <v>269</v>
      </c>
      <c r="P149" s="359" t="s">
        <v>895</v>
      </c>
      <c r="Q149" s="347">
        <v>3.6</v>
      </c>
      <c r="R149" s="347">
        <v>77.279305354558616</v>
      </c>
      <c r="S149" s="347">
        <v>6.3675832127351661</v>
      </c>
      <c r="T149" s="347">
        <v>0</v>
      </c>
      <c r="U149" s="347">
        <v>16.353111432706221</v>
      </c>
    </row>
    <row r="150" spans="1:21" s="80" customFormat="1" ht="35.25" customHeight="1" x14ac:dyDescent="0.2">
      <c r="A150" s="351" t="s">
        <v>1310</v>
      </c>
      <c r="B150" s="338" t="s">
        <v>896</v>
      </c>
      <c r="C150" s="338" t="s">
        <v>299</v>
      </c>
      <c r="D150" s="338">
        <v>2</v>
      </c>
      <c r="E150" s="340">
        <v>44972</v>
      </c>
      <c r="F150" s="354" t="s">
        <v>269</v>
      </c>
      <c r="G150" s="342">
        <v>44973</v>
      </c>
      <c r="H150" s="357">
        <v>4.9000000000000004</v>
      </c>
      <c r="I150" s="357">
        <v>0</v>
      </c>
      <c r="J150" s="357">
        <v>1.2</v>
      </c>
      <c r="K150" s="338">
        <v>70</v>
      </c>
      <c r="L150" s="338">
        <v>69</v>
      </c>
      <c r="M150" s="339">
        <v>2</v>
      </c>
      <c r="N150" s="344" t="s">
        <v>897</v>
      </c>
      <c r="O150" s="345" t="s">
        <v>269</v>
      </c>
      <c r="P150" s="346" t="s">
        <v>898</v>
      </c>
      <c r="Q150" s="347">
        <v>4.0999999999999996</v>
      </c>
      <c r="R150" s="347" t="s">
        <v>371</v>
      </c>
      <c r="S150" s="347" t="s">
        <v>371</v>
      </c>
      <c r="T150" s="347" t="s">
        <v>371</v>
      </c>
      <c r="U150" s="347" t="s">
        <v>371</v>
      </c>
    </row>
    <row r="151" spans="1:21" s="80" customFormat="1" ht="35.25" customHeight="1" x14ac:dyDescent="0.2">
      <c r="A151" s="338" t="s">
        <v>712</v>
      </c>
      <c r="B151" s="338" t="s">
        <v>899</v>
      </c>
      <c r="C151" s="339" t="s">
        <v>274</v>
      </c>
      <c r="D151" s="339">
        <v>4</v>
      </c>
      <c r="E151" s="340">
        <v>44936</v>
      </c>
      <c r="F151" s="354" t="s">
        <v>269</v>
      </c>
      <c r="G151" s="342">
        <v>44937</v>
      </c>
      <c r="H151" s="343">
        <v>3.1</v>
      </c>
      <c r="I151" s="343">
        <v>0</v>
      </c>
      <c r="J151" s="343">
        <v>1.2</v>
      </c>
      <c r="K151" s="339">
        <v>76</v>
      </c>
      <c r="L151" s="339">
        <v>75</v>
      </c>
      <c r="M151" s="339">
        <v>2</v>
      </c>
      <c r="N151" s="344" t="s">
        <v>900</v>
      </c>
      <c r="O151" s="345" t="s">
        <v>269</v>
      </c>
      <c r="P151" s="359" t="s">
        <v>899</v>
      </c>
      <c r="Q151" s="347">
        <v>0.9</v>
      </c>
      <c r="R151" s="347">
        <v>52.877697841726622</v>
      </c>
      <c r="S151" s="347">
        <v>34.532374100719423</v>
      </c>
      <c r="T151" s="347">
        <v>0</v>
      </c>
      <c r="U151" s="347">
        <v>12.589928057553957</v>
      </c>
    </row>
    <row r="152" spans="1:21" s="80" customFormat="1" ht="35.25" customHeight="1" x14ac:dyDescent="0.2">
      <c r="A152" s="351" t="s">
        <v>1311</v>
      </c>
      <c r="B152" s="338" t="s">
        <v>901</v>
      </c>
      <c r="C152" s="339" t="s">
        <v>297</v>
      </c>
      <c r="D152" s="339">
        <v>2</v>
      </c>
      <c r="E152" s="340">
        <v>44936</v>
      </c>
      <c r="F152" s="354" t="s">
        <v>269</v>
      </c>
      <c r="G152" s="342">
        <v>44937</v>
      </c>
      <c r="H152" s="343">
        <v>1.5</v>
      </c>
      <c r="I152" s="343">
        <v>0</v>
      </c>
      <c r="J152" s="343">
        <v>1.2</v>
      </c>
      <c r="K152" s="339">
        <v>66</v>
      </c>
      <c r="L152" s="339">
        <v>61</v>
      </c>
      <c r="M152" s="339">
        <v>2</v>
      </c>
      <c r="N152" s="344" t="s">
        <v>902</v>
      </c>
      <c r="O152" s="345" t="s">
        <v>269</v>
      </c>
      <c r="P152" s="359" t="s">
        <v>901</v>
      </c>
      <c r="Q152" s="349">
        <v>2.5</v>
      </c>
      <c r="R152" s="347">
        <v>99.824098504837295</v>
      </c>
      <c r="S152" s="347">
        <v>8.7950747581354446E-2</v>
      </c>
      <c r="T152" s="347">
        <v>0</v>
      </c>
      <c r="U152" s="347">
        <v>8.7950747581354446E-2</v>
      </c>
    </row>
    <row r="153" spans="1:21" s="80" customFormat="1" ht="35.25" customHeight="1" x14ac:dyDescent="0.2">
      <c r="A153" s="338" t="s">
        <v>812</v>
      </c>
      <c r="B153" s="338" t="s">
        <v>903</v>
      </c>
      <c r="C153" s="339" t="s">
        <v>274</v>
      </c>
      <c r="D153" s="339">
        <v>4</v>
      </c>
      <c r="E153" s="340">
        <v>44858</v>
      </c>
      <c r="F153" s="354" t="s">
        <v>269</v>
      </c>
      <c r="G153" s="342">
        <v>44859</v>
      </c>
      <c r="H153" s="343">
        <v>3.1</v>
      </c>
      <c r="I153" s="343">
        <v>0</v>
      </c>
      <c r="J153" s="343">
        <v>1.2</v>
      </c>
      <c r="K153" s="339">
        <v>74</v>
      </c>
      <c r="L153" s="339">
        <v>73</v>
      </c>
      <c r="M153" s="339">
        <v>2</v>
      </c>
      <c r="N153" s="344" t="s">
        <v>904</v>
      </c>
      <c r="O153" s="345" t="s">
        <v>269</v>
      </c>
      <c r="P153" s="359" t="s">
        <v>905</v>
      </c>
      <c r="Q153" s="347">
        <v>4.4000000000000004</v>
      </c>
      <c r="R153" s="347">
        <v>71.170463472113127</v>
      </c>
      <c r="S153" s="347">
        <v>19.167321288295366</v>
      </c>
      <c r="T153" s="347">
        <v>0</v>
      </c>
      <c r="U153" s="347">
        <v>9.6622152395915162</v>
      </c>
    </row>
    <row r="154" spans="1:21" s="80" customFormat="1" ht="35.25" customHeight="1" x14ac:dyDescent="0.2">
      <c r="A154" s="351" t="s">
        <v>1228</v>
      </c>
      <c r="B154" s="338" t="s">
        <v>906</v>
      </c>
      <c r="C154" s="339" t="s">
        <v>274</v>
      </c>
      <c r="D154" s="339">
        <v>4</v>
      </c>
      <c r="E154" s="340">
        <v>44858</v>
      </c>
      <c r="F154" s="354" t="s">
        <v>269</v>
      </c>
      <c r="G154" s="342">
        <v>44859</v>
      </c>
      <c r="H154" s="343">
        <v>4.4000000000000004</v>
      </c>
      <c r="I154" s="343">
        <v>0</v>
      </c>
      <c r="J154" s="343">
        <v>1.2</v>
      </c>
      <c r="K154" s="339">
        <v>68</v>
      </c>
      <c r="L154" s="339">
        <v>64</v>
      </c>
      <c r="M154" s="339">
        <v>2</v>
      </c>
      <c r="N154" s="344" t="s">
        <v>907</v>
      </c>
      <c r="O154" s="345" t="s">
        <v>269</v>
      </c>
      <c r="P154" s="359" t="s">
        <v>908</v>
      </c>
      <c r="Q154" s="349">
        <v>0.9</v>
      </c>
      <c r="R154" s="347">
        <v>100</v>
      </c>
      <c r="S154" s="347">
        <v>0</v>
      </c>
      <c r="T154" s="347">
        <v>0</v>
      </c>
      <c r="U154" s="347">
        <v>0</v>
      </c>
    </row>
    <row r="155" spans="1:21" s="80" customFormat="1" ht="35.25" customHeight="1" x14ac:dyDescent="0.2">
      <c r="A155" s="338" t="s">
        <v>1312</v>
      </c>
      <c r="B155" s="338" t="s">
        <v>1313</v>
      </c>
      <c r="C155" s="339" t="s">
        <v>274</v>
      </c>
      <c r="D155" s="339">
        <v>2</v>
      </c>
      <c r="E155" s="340">
        <v>44942</v>
      </c>
      <c r="F155" s="354" t="s">
        <v>269</v>
      </c>
      <c r="G155" s="342">
        <v>44943</v>
      </c>
      <c r="H155" s="343">
        <v>2</v>
      </c>
      <c r="I155" s="343">
        <v>0</v>
      </c>
      <c r="J155" s="343">
        <v>1.2</v>
      </c>
      <c r="K155" s="339">
        <v>71</v>
      </c>
      <c r="L155" s="339">
        <v>62</v>
      </c>
      <c r="M155" s="339">
        <v>2</v>
      </c>
      <c r="N155" s="344" t="s">
        <v>1314</v>
      </c>
      <c r="O155" s="345" t="s">
        <v>269</v>
      </c>
      <c r="P155" s="359" t="s">
        <v>1315</v>
      </c>
      <c r="Q155" s="349">
        <v>8.9</v>
      </c>
      <c r="R155" s="347">
        <v>89.382716049382722</v>
      </c>
      <c r="S155" s="347">
        <v>0</v>
      </c>
      <c r="T155" s="347">
        <v>9.3827160493827169</v>
      </c>
      <c r="U155" s="347">
        <v>1.2345679012345678</v>
      </c>
    </row>
    <row r="156" spans="1:21" s="80" customFormat="1" ht="35.25" customHeight="1" x14ac:dyDescent="0.2">
      <c r="A156" s="351" t="s">
        <v>1316</v>
      </c>
      <c r="B156" s="338" t="s">
        <v>1317</v>
      </c>
      <c r="C156" s="338" t="s">
        <v>274</v>
      </c>
      <c r="D156" s="338">
        <v>2</v>
      </c>
      <c r="E156" s="355">
        <v>44942</v>
      </c>
      <c r="F156" s="354" t="s">
        <v>269</v>
      </c>
      <c r="G156" s="342">
        <v>44943</v>
      </c>
      <c r="H156" s="357">
        <v>1.6</v>
      </c>
      <c r="I156" s="357">
        <v>0</v>
      </c>
      <c r="J156" s="357">
        <v>1.2</v>
      </c>
      <c r="K156" s="338">
        <v>71</v>
      </c>
      <c r="L156" s="338">
        <v>64</v>
      </c>
      <c r="M156" s="339">
        <v>2</v>
      </c>
      <c r="N156" s="353" t="s">
        <v>1317</v>
      </c>
      <c r="O156" s="345" t="s">
        <v>269</v>
      </c>
      <c r="P156" s="346" t="s">
        <v>1318</v>
      </c>
      <c r="Q156" s="347">
        <v>0.7</v>
      </c>
      <c r="R156" s="347">
        <v>100</v>
      </c>
      <c r="S156" s="347">
        <v>0</v>
      </c>
      <c r="T156" s="347">
        <v>0</v>
      </c>
      <c r="U156" s="347">
        <v>0</v>
      </c>
    </row>
    <row r="157" spans="1:21" s="80" customFormat="1" ht="35.25" customHeight="1" x14ac:dyDescent="0.2">
      <c r="A157" s="338" t="s">
        <v>909</v>
      </c>
      <c r="B157" s="338" t="s">
        <v>910</v>
      </c>
      <c r="C157" s="338" t="s">
        <v>274</v>
      </c>
      <c r="D157" s="338">
        <v>2</v>
      </c>
      <c r="E157" s="355">
        <v>44914</v>
      </c>
      <c r="F157" s="354" t="s">
        <v>269</v>
      </c>
      <c r="G157" s="342">
        <v>44915</v>
      </c>
      <c r="H157" s="357">
        <v>1</v>
      </c>
      <c r="I157" s="357">
        <v>0</v>
      </c>
      <c r="J157" s="357">
        <v>1.2</v>
      </c>
      <c r="K157" s="338">
        <v>69</v>
      </c>
      <c r="L157" s="338">
        <v>69</v>
      </c>
      <c r="M157" s="339">
        <v>2</v>
      </c>
      <c r="N157" s="353" t="s">
        <v>576</v>
      </c>
      <c r="O157" s="345" t="s">
        <v>269</v>
      </c>
      <c r="P157" s="346" t="s">
        <v>576</v>
      </c>
      <c r="Q157" s="349">
        <v>0.8</v>
      </c>
      <c r="R157" s="347">
        <v>67.741935483870961</v>
      </c>
      <c r="S157" s="347">
        <v>32.258064516129032</v>
      </c>
      <c r="T157" s="347">
        <v>0</v>
      </c>
      <c r="U157" s="347">
        <v>0</v>
      </c>
    </row>
    <row r="158" spans="1:21" s="80" customFormat="1" ht="35.25" customHeight="1" x14ac:dyDescent="0.2">
      <c r="A158" s="351" t="s">
        <v>1319</v>
      </c>
      <c r="B158" s="338" t="s">
        <v>911</v>
      </c>
      <c r="C158" s="338" t="s">
        <v>274</v>
      </c>
      <c r="D158" s="339">
        <v>2</v>
      </c>
      <c r="E158" s="340">
        <v>44914</v>
      </c>
      <c r="F158" s="354" t="s">
        <v>269</v>
      </c>
      <c r="G158" s="342">
        <v>44915</v>
      </c>
      <c r="H158" s="343">
        <v>1.7</v>
      </c>
      <c r="I158" s="343">
        <v>0</v>
      </c>
      <c r="J158" s="343">
        <v>1.2</v>
      </c>
      <c r="K158" s="339">
        <v>69</v>
      </c>
      <c r="L158" s="339">
        <v>69</v>
      </c>
      <c r="M158" s="339">
        <v>2</v>
      </c>
      <c r="N158" s="344" t="s">
        <v>912</v>
      </c>
      <c r="O158" s="345" t="s">
        <v>269</v>
      </c>
      <c r="P158" s="346" t="s">
        <v>913</v>
      </c>
      <c r="Q158" s="347">
        <v>1</v>
      </c>
      <c r="R158" s="347">
        <v>76.412776412776424</v>
      </c>
      <c r="S158" s="347">
        <v>12.285012285012286</v>
      </c>
      <c r="T158" s="347">
        <v>0</v>
      </c>
      <c r="U158" s="347">
        <v>11.302211302211303</v>
      </c>
    </row>
    <row r="159" spans="1:21" s="80" customFormat="1" ht="35.25" customHeight="1" x14ac:dyDescent="0.2">
      <c r="A159" s="351" t="s">
        <v>1320</v>
      </c>
      <c r="B159" s="338" t="s">
        <v>914</v>
      </c>
      <c r="C159" s="339" t="s">
        <v>274</v>
      </c>
      <c r="D159" s="339">
        <v>2</v>
      </c>
      <c r="E159" s="340">
        <v>44914</v>
      </c>
      <c r="F159" s="354" t="s">
        <v>269</v>
      </c>
      <c r="G159" s="342">
        <v>44915</v>
      </c>
      <c r="H159" s="357">
        <v>1.9</v>
      </c>
      <c r="I159" s="357">
        <v>0</v>
      </c>
      <c r="J159" s="357">
        <v>1.2</v>
      </c>
      <c r="K159" s="339">
        <v>66</v>
      </c>
      <c r="L159" s="339">
        <v>66</v>
      </c>
      <c r="M159" s="339">
        <v>2</v>
      </c>
      <c r="N159" s="344" t="s">
        <v>915</v>
      </c>
      <c r="O159" s="345" t="s">
        <v>269</v>
      </c>
      <c r="P159" s="346" t="s">
        <v>916</v>
      </c>
      <c r="Q159" s="347">
        <v>1</v>
      </c>
      <c r="R159" s="347">
        <v>100</v>
      </c>
      <c r="S159" s="347">
        <v>0</v>
      </c>
      <c r="T159" s="347">
        <v>0</v>
      </c>
      <c r="U159" s="347">
        <v>0</v>
      </c>
    </row>
    <row r="160" spans="1:21" s="80" customFormat="1" ht="35.25" customHeight="1" x14ac:dyDescent="0.2">
      <c r="A160" s="363" t="s">
        <v>1321</v>
      </c>
      <c r="B160" s="364" t="s">
        <v>917</v>
      </c>
      <c r="C160" s="365" t="s">
        <v>274</v>
      </c>
      <c r="D160" s="365">
        <v>2</v>
      </c>
      <c r="E160" s="366">
        <v>44914</v>
      </c>
      <c r="F160" s="367" t="s">
        <v>269</v>
      </c>
      <c r="G160" s="368">
        <v>44915</v>
      </c>
      <c r="H160" s="369">
        <v>3.3</v>
      </c>
      <c r="I160" s="369">
        <v>0</v>
      </c>
      <c r="J160" s="369">
        <v>1.2</v>
      </c>
      <c r="K160" s="365">
        <v>70</v>
      </c>
      <c r="L160" s="365">
        <v>70</v>
      </c>
      <c r="M160" s="365">
        <v>2</v>
      </c>
      <c r="N160" s="370" t="s">
        <v>918</v>
      </c>
      <c r="O160" s="371" t="s">
        <v>269</v>
      </c>
      <c r="P160" s="372" t="s">
        <v>577</v>
      </c>
      <c r="Q160" s="373">
        <v>0.9</v>
      </c>
      <c r="R160" s="373">
        <v>77.814569536423832</v>
      </c>
      <c r="S160" s="373">
        <v>15.231788079470199</v>
      </c>
      <c r="T160" s="373">
        <v>0</v>
      </c>
      <c r="U160" s="373">
        <v>6.9536423841059598</v>
      </c>
    </row>
    <row r="161" spans="1:21" s="80" customFormat="1" ht="35.25" customHeight="1" x14ac:dyDescent="0.2">
      <c r="A161" s="338" t="s">
        <v>919</v>
      </c>
      <c r="B161" s="338" t="s">
        <v>920</v>
      </c>
      <c r="C161" s="338" t="s">
        <v>274</v>
      </c>
      <c r="D161" s="339">
        <v>2</v>
      </c>
      <c r="E161" s="340">
        <v>44950</v>
      </c>
      <c r="F161" s="354" t="s">
        <v>269</v>
      </c>
      <c r="G161" s="342">
        <v>44951</v>
      </c>
      <c r="H161" s="343">
        <v>3</v>
      </c>
      <c r="I161" s="343">
        <v>0</v>
      </c>
      <c r="J161" s="343">
        <v>1.2</v>
      </c>
      <c r="K161" s="339">
        <v>59</v>
      </c>
      <c r="L161" s="339">
        <v>50</v>
      </c>
      <c r="M161" s="339">
        <v>2</v>
      </c>
      <c r="N161" s="353" t="s">
        <v>921</v>
      </c>
      <c r="O161" s="345" t="s">
        <v>269</v>
      </c>
      <c r="P161" s="346" t="s">
        <v>922</v>
      </c>
      <c r="Q161" s="349">
        <v>9.4</v>
      </c>
      <c r="R161" s="347">
        <v>100</v>
      </c>
      <c r="S161" s="347">
        <v>0</v>
      </c>
      <c r="T161" s="347">
        <v>0</v>
      </c>
      <c r="U161" s="347">
        <v>0</v>
      </c>
    </row>
    <row r="162" spans="1:21" s="80" customFormat="1" ht="35.25" customHeight="1" x14ac:dyDescent="0.2">
      <c r="A162" s="374" t="s">
        <v>919</v>
      </c>
      <c r="B162" s="374" t="s">
        <v>923</v>
      </c>
      <c r="C162" s="374" t="s">
        <v>274</v>
      </c>
      <c r="D162" s="375">
        <v>2</v>
      </c>
      <c r="E162" s="376">
        <v>44950</v>
      </c>
      <c r="F162" s="377" t="s">
        <v>269</v>
      </c>
      <c r="G162" s="378">
        <v>44951</v>
      </c>
      <c r="H162" s="379">
        <v>3.7</v>
      </c>
      <c r="I162" s="379">
        <v>0</v>
      </c>
      <c r="J162" s="379">
        <v>1.2</v>
      </c>
      <c r="K162" s="375">
        <v>61</v>
      </c>
      <c r="L162" s="375">
        <v>59</v>
      </c>
      <c r="M162" s="375">
        <v>2</v>
      </c>
      <c r="N162" s="344" t="s">
        <v>924</v>
      </c>
      <c r="O162" s="380" t="s">
        <v>269</v>
      </c>
      <c r="P162" s="359" t="s">
        <v>925</v>
      </c>
      <c r="Q162" s="381">
        <v>4.9000000000000004</v>
      </c>
      <c r="R162" s="382">
        <v>100</v>
      </c>
      <c r="S162" s="382">
        <v>0</v>
      </c>
      <c r="T162" s="382">
        <v>0</v>
      </c>
      <c r="U162" s="382">
        <v>0</v>
      </c>
    </row>
    <row r="163" spans="1:21" s="80" customFormat="1" ht="35.25" customHeight="1" x14ac:dyDescent="0.2">
      <c r="A163" s="338" t="s">
        <v>919</v>
      </c>
      <c r="B163" s="338" t="s">
        <v>926</v>
      </c>
      <c r="C163" s="339" t="s">
        <v>274</v>
      </c>
      <c r="D163" s="339">
        <v>2</v>
      </c>
      <c r="E163" s="340">
        <v>44950</v>
      </c>
      <c r="F163" s="354" t="s">
        <v>269</v>
      </c>
      <c r="G163" s="342">
        <v>44951</v>
      </c>
      <c r="H163" s="357">
        <v>1</v>
      </c>
      <c r="I163" s="357">
        <v>0</v>
      </c>
      <c r="J163" s="357">
        <v>1.2</v>
      </c>
      <c r="K163" s="339">
        <v>67</v>
      </c>
      <c r="L163" s="339">
        <v>53</v>
      </c>
      <c r="M163" s="339">
        <v>2</v>
      </c>
      <c r="N163" s="344" t="s">
        <v>580</v>
      </c>
      <c r="O163" s="345" t="s">
        <v>269</v>
      </c>
      <c r="P163" s="346" t="s">
        <v>927</v>
      </c>
      <c r="Q163" s="349">
        <v>4.7</v>
      </c>
      <c r="R163" s="347">
        <v>100</v>
      </c>
      <c r="S163" s="347">
        <v>0</v>
      </c>
      <c r="T163" s="347">
        <v>0</v>
      </c>
      <c r="U163" s="347">
        <v>0</v>
      </c>
    </row>
    <row r="164" spans="1:21" s="80" customFormat="1" ht="35.25" customHeight="1" x14ac:dyDescent="0.2">
      <c r="A164" s="351" t="s">
        <v>1316</v>
      </c>
      <c r="B164" s="338" t="s">
        <v>928</v>
      </c>
      <c r="C164" s="338" t="s">
        <v>274</v>
      </c>
      <c r="D164" s="339">
        <v>2</v>
      </c>
      <c r="E164" s="340">
        <v>44950</v>
      </c>
      <c r="F164" s="354" t="s">
        <v>269</v>
      </c>
      <c r="G164" s="342">
        <v>44951</v>
      </c>
      <c r="H164" s="343">
        <v>1.4</v>
      </c>
      <c r="I164" s="343">
        <v>0</v>
      </c>
      <c r="J164" s="343">
        <v>1.2</v>
      </c>
      <c r="K164" s="339">
        <v>64</v>
      </c>
      <c r="L164" s="339">
        <v>56</v>
      </c>
      <c r="M164" s="339">
        <v>2</v>
      </c>
      <c r="N164" s="344" t="s">
        <v>929</v>
      </c>
      <c r="O164" s="345" t="s">
        <v>269</v>
      </c>
      <c r="P164" s="346" t="s">
        <v>930</v>
      </c>
      <c r="Q164" s="349">
        <v>11.8</v>
      </c>
      <c r="R164" s="347">
        <v>100</v>
      </c>
      <c r="S164" s="347">
        <v>0</v>
      </c>
      <c r="T164" s="347">
        <v>0</v>
      </c>
      <c r="U164" s="347">
        <v>0</v>
      </c>
    </row>
    <row r="165" spans="1:21" s="80" customFormat="1" ht="35.25" customHeight="1" x14ac:dyDescent="0.2">
      <c r="A165" s="351" t="s">
        <v>1304</v>
      </c>
      <c r="B165" s="338" t="s">
        <v>931</v>
      </c>
      <c r="C165" s="338" t="s">
        <v>274</v>
      </c>
      <c r="D165" s="339">
        <v>2</v>
      </c>
      <c r="E165" s="340">
        <v>44950</v>
      </c>
      <c r="F165" s="354" t="s">
        <v>269</v>
      </c>
      <c r="G165" s="342">
        <v>44951</v>
      </c>
      <c r="H165" s="343">
        <v>2</v>
      </c>
      <c r="I165" s="343">
        <v>0</v>
      </c>
      <c r="J165" s="343">
        <v>1.2</v>
      </c>
      <c r="K165" s="339">
        <v>61</v>
      </c>
      <c r="L165" s="339">
        <v>52</v>
      </c>
      <c r="M165" s="339">
        <v>2</v>
      </c>
      <c r="N165" s="344" t="s">
        <v>931</v>
      </c>
      <c r="O165" s="345" t="s">
        <v>269</v>
      </c>
      <c r="P165" s="346" t="s">
        <v>579</v>
      </c>
      <c r="Q165" s="349">
        <v>4.2</v>
      </c>
      <c r="R165" s="347">
        <v>100</v>
      </c>
      <c r="S165" s="347">
        <v>0</v>
      </c>
      <c r="T165" s="347">
        <v>0</v>
      </c>
      <c r="U165" s="347">
        <v>0</v>
      </c>
    </row>
    <row r="166" spans="1:21" s="80" customFormat="1" ht="35.25" customHeight="1" x14ac:dyDescent="0.2">
      <c r="A166" s="351" t="s">
        <v>1322</v>
      </c>
      <c r="B166" s="338" t="s">
        <v>932</v>
      </c>
      <c r="C166" s="338" t="s">
        <v>274</v>
      </c>
      <c r="D166" s="339">
        <v>2</v>
      </c>
      <c r="E166" s="340">
        <v>44950</v>
      </c>
      <c r="F166" s="354" t="s">
        <v>269</v>
      </c>
      <c r="G166" s="342">
        <v>44951</v>
      </c>
      <c r="H166" s="343">
        <v>1</v>
      </c>
      <c r="I166" s="343">
        <v>0</v>
      </c>
      <c r="J166" s="343">
        <v>1.2</v>
      </c>
      <c r="K166" s="339">
        <v>54</v>
      </c>
      <c r="L166" s="339">
        <v>51</v>
      </c>
      <c r="M166" s="339">
        <v>2</v>
      </c>
      <c r="N166" s="344" t="s">
        <v>933</v>
      </c>
      <c r="O166" s="345" t="s">
        <v>269</v>
      </c>
      <c r="P166" s="346" t="s">
        <v>932</v>
      </c>
      <c r="Q166" s="347">
        <v>2.1</v>
      </c>
      <c r="R166" s="347">
        <v>100</v>
      </c>
      <c r="S166" s="347">
        <v>0</v>
      </c>
      <c r="T166" s="347">
        <v>0</v>
      </c>
      <c r="U166" s="347">
        <v>0</v>
      </c>
    </row>
    <row r="167" spans="1:21" s="80" customFormat="1" ht="35.25" customHeight="1" x14ac:dyDescent="0.2">
      <c r="A167" s="338" t="s">
        <v>934</v>
      </c>
      <c r="B167" s="338" t="s">
        <v>935</v>
      </c>
      <c r="C167" s="338" t="s">
        <v>274</v>
      </c>
      <c r="D167" s="339">
        <v>4</v>
      </c>
      <c r="E167" s="340">
        <v>44951</v>
      </c>
      <c r="F167" s="354" t="s">
        <v>269</v>
      </c>
      <c r="G167" s="342">
        <v>44952</v>
      </c>
      <c r="H167" s="343">
        <v>3.3</v>
      </c>
      <c r="I167" s="343">
        <v>0</v>
      </c>
      <c r="J167" s="343">
        <v>1.2</v>
      </c>
      <c r="K167" s="339">
        <v>67</v>
      </c>
      <c r="L167" s="339">
        <v>62</v>
      </c>
      <c r="M167" s="339">
        <v>2</v>
      </c>
      <c r="N167" s="344" t="s">
        <v>936</v>
      </c>
      <c r="O167" s="345" t="s">
        <v>269</v>
      </c>
      <c r="P167" s="346" t="s">
        <v>937</v>
      </c>
      <c r="Q167" s="347">
        <v>1.3</v>
      </c>
      <c r="R167" s="347">
        <v>100</v>
      </c>
      <c r="S167" s="347">
        <v>0</v>
      </c>
      <c r="T167" s="347">
        <v>0</v>
      </c>
      <c r="U167" s="347">
        <v>0</v>
      </c>
    </row>
    <row r="168" spans="1:21" s="80" customFormat="1" ht="35.25" customHeight="1" x14ac:dyDescent="0.2">
      <c r="A168" s="338" t="s">
        <v>578</v>
      </c>
      <c r="B168" s="338" t="s">
        <v>938</v>
      </c>
      <c r="C168" s="338" t="s">
        <v>274</v>
      </c>
      <c r="D168" s="339">
        <v>4</v>
      </c>
      <c r="E168" s="340">
        <v>44978</v>
      </c>
      <c r="F168" s="354" t="s">
        <v>269</v>
      </c>
      <c r="G168" s="342">
        <v>44979</v>
      </c>
      <c r="H168" s="343">
        <v>17.5</v>
      </c>
      <c r="I168" s="343">
        <v>0</v>
      </c>
      <c r="J168" s="343">
        <v>1.2</v>
      </c>
      <c r="K168" s="339">
        <v>48</v>
      </c>
      <c r="L168" s="339">
        <v>37</v>
      </c>
      <c r="M168" s="339">
        <v>2</v>
      </c>
      <c r="N168" s="344" t="s">
        <v>350</v>
      </c>
      <c r="O168" s="345" t="s">
        <v>269</v>
      </c>
      <c r="P168" s="346" t="s">
        <v>939</v>
      </c>
      <c r="Q168" s="347">
        <v>6.2</v>
      </c>
      <c r="R168" s="347">
        <v>100</v>
      </c>
      <c r="S168" s="347">
        <v>0</v>
      </c>
      <c r="T168" s="347">
        <v>0</v>
      </c>
      <c r="U168" s="347">
        <v>0</v>
      </c>
    </row>
    <row r="169" spans="1:21" s="80" customFormat="1" ht="35.25" customHeight="1" x14ac:dyDescent="0.2">
      <c r="A169" s="338" t="s">
        <v>940</v>
      </c>
      <c r="B169" s="338" t="s">
        <v>581</v>
      </c>
      <c r="C169" s="338" t="s">
        <v>274</v>
      </c>
      <c r="D169" s="339">
        <v>2</v>
      </c>
      <c r="E169" s="340">
        <v>44978</v>
      </c>
      <c r="F169" s="354" t="s">
        <v>269</v>
      </c>
      <c r="G169" s="342">
        <v>44979</v>
      </c>
      <c r="H169" s="343">
        <v>3</v>
      </c>
      <c r="I169" s="343">
        <v>0</v>
      </c>
      <c r="J169" s="343">
        <v>1.2</v>
      </c>
      <c r="K169" s="339">
        <v>72</v>
      </c>
      <c r="L169" s="339">
        <v>65</v>
      </c>
      <c r="M169" s="339">
        <v>2</v>
      </c>
      <c r="N169" s="353" t="s">
        <v>581</v>
      </c>
      <c r="O169" s="345" t="s">
        <v>269</v>
      </c>
      <c r="P169" s="346" t="s">
        <v>941</v>
      </c>
      <c r="Q169" s="349">
        <v>3.2</v>
      </c>
      <c r="R169" s="347">
        <v>95.833333333333343</v>
      </c>
      <c r="S169" s="347">
        <v>0</v>
      </c>
      <c r="T169" s="347">
        <v>4.1666666666666661</v>
      </c>
      <c r="U169" s="347">
        <v>0</v>
      </c>
    </row>
    <row r="170" spans="1:21" s="80" customFormat="1" ht="35.25" customHeight="1" x14ac:dyDescent="0.2">
      <c r="A170" s="351" t="s">
        <v>1323</v>
      </c>
      <c r="B170" s="338" t="s">
        <v>942</v>
      </c>
      <c r="C170" s="338" t="s">
        <v>274</v>
      </c>
      <c r="D170" s="338">
        <v>2</v>
      </c>
      <c r="E170" s="355">
        <v>44978</v>
      </c>
      <c r="F170" s="354" t="s">
        <v>269</v>
      </c>
      <c r="G170" s="342">
        <v>44979</v>
      </c>
      <c r="H170" s="343">
        <v>1</v>
      </c>
      <c r="I170" s="343">
        <v>0</v>
      </c>
      <c r="J170" s="343">
        <v>1.2</v>
      </c>
      <c r="K170" s="339">
        <v>67</v>
      </c>
      <c r="L170" s="339">
        <v>57</v>
      </c>
      <c r="M170" s="339">
        <v>2</v>
      </c>
      <c r="N170" s="350" t="s">
        <v>942</v>
      </c>
      <c r="O170" s="345" t="s">
        <v>269</v>
      </c>
      <c r="P170" s="360" t="s">
        <v>942</v>
      </c>
      <c r="Q170" s="349">
        <v>1.9</v>
      </c>
      <c r="R170" s="347">
        <v>100</v>
      </c>
      <c r="S170" s="347">
        <v>0</v>
      </c>
      <c r="T170" s="347">
        <v>0</v>
      </c>
      <c r="U170" s="347">
        <v>0</v>
      </c>
    </row>
    <row r="171" spans="1:21" s="80" customFormat="1" ht="35.25" customHeight="1" x14ac:dyDescent="0.2">
      <c r="A171" s="338" t="s">
        <v>716</v>
      </c>
      <c r="B171" s="338" t="s">
        <v>943</v>
      </c>
      <c r="C171" s="338" t="s">
        <v>274</v>
      </c>
      <c r="D171" s="338">
        <v>4</v>
      </c>
      <c r="E171" s="355">
        <v>44956</v>
      </c>
      <c r="F171" s="354" t="s">
        <v>269</v>
      </c>
      <c r="G171" s="342">
        <v>44957</v>
      </c>
      <c r="H171" s="343">
        <v>4.5999999999999996</v>
      </c>
      <c r="I171" s="343">
        <v>0</v>
      </c>
      <c r="J171" s="343">
        <v>1.2</v>
      </c>
      <c r="K171" s="339">
        <v>69</v>
      </c>
      <c r="L171" s="339">
        <v>67</v>
      </c>
      <c r="M171" s="339">
        <v>2</v>
      </c>
      <c r="N171" s="350" t="s">
        <v>944</v>
      </c>
      <c r="O171" s="345" t="s">
        <v>269</v>
      </c>
      <c r="P171" s="360" t="s">
        <v>945</v>
      </c>
      <c r="Q171" s="349">
        <v>1.4</v>
      </c>
      <c r="R171" s="347">
        <v>97.176470588235304</v>
      </c>
      <c r="S171" s="347">
        <v>2.8235294117647061</v>
      </c>
      <c r="T171" s="347">
        <v>0</v>
      </c>
      <c r="U171" s="347">
        <v>0</v>
      </c>
    </row>
    <row r="172" spans="1:21" s="80" customFormat="1" ht="35.25" customHeight="1" x14ac:dyDescent="0.2">
      <c r="A172" s="351" t="s">
        <v>1129</v>
      </c>
      <c r="B172" s="338" t="s">
        <v>946</v>
      </c>
      <c r="C172" s="338" t="s">
        <v>268</v>
      </c>
      <c r="D172" s="338">
        <v>4</v>
      </c>
      <c r="E172" s="355">
        <v>44956</v>
      </c>
      <c r="F172" s="354" t="s">
        <v>269</v>
      </c>
      <c r="G172" s="342">
        <v>44957</v>
      </c>
      <c r="H172" s="343">
        <v>2.1</v>
      </c>
      <c r="I172" s="343">
        <v>0</v>
      </c>
      <c r="J172" s="343">
        <v>1.2</v>
      </c>
      <c r="K172" s="339">
        <v>67</v>
      </c>
      <c r="L172" s="339">
        <v>64</v>
      </c>
      <c r="M172" s="339">
        <v>2</v>
      </c>
      <c r="N172" s="350" t="s">
        <v>947</v>
      </c>
      <c r="O172" s="345" t="s">
        <v>269</v>
      </c>
      <c r="P172" s="360" t="s">
        <v>948</v>
      </c>
      <c r="Q172" s="349">
        <v>0.8</v>
      </c>
      <c r="R172" s="347">
        <v>100</v>
      </c>
      <c r="S172" s="347">
        <v>0</v>
      </c>
      <c r="T172" s="347">
        <v>0</v>
      </c>
      <c r="U172" s="347">
        <v>0</v>
      </c>
    </row>
    <row r="173" spans="1:21" s="80" customFormat="1" ht="35.25" customHeight="1" x14ac:dyDescent="0.2">
      <c r="A173" s="351" t="s">
        <v>1130</v>
      </c>
      <c r="B173" s="338" t="s">
        <v>949</v>
      </c>
      <c r="C173" s="338" t="s">
        <v>274</v>
      </c>
      <c r="D173" s="338">
        <v>4</v>
      </c>
      <c r="E173" s="355">
        <v>44956</v>
      </c>
      <c r="F173" s="354" t="s">
        <v>269</v>
      </c>
      <c r="G173" s="342">
        <v>44957</v>
      </c>
      <c r="H173" s="343">
        <v>5.6</v>
      </c>
      <c r="I173" s="343">
        <v>0</v>
      </c>
      <c r="J173" s="343">
        <v>1.2</v>
      </c>
      <c r="K173" s="339">
        <v>70</v>
      </c>
      <c r="L173" s="339">
        <v>67</v>
      </c>
      <c r="M173" s="339">
        <v>2</v>
      </c>
      <c r="N173" s="353" t="s">
        <v>950</v>
      </c>
      <c r="O173" s="345" t="s">
        <v>269</v>
      </c>
      <c r="P173" s="346" t="s">
        <v>582</v>
      </c>
      <c r="Q173" s="349">
        <v>1.8</v>
      </c>
      <c r="R173" s="347">
        <v>87.972325705162319</v>
      </c>
      <c r="S173" s="347">
        <v>11.921234699308142</v>
      </c>
      <c r="T173" s="347">
        <v>0</v>
      </c>
      <c r="U173" s="347">
        <v>0.10643959552953698</v>
      </c>
    </row>
    <row r="174" spans="1:21" s="80" customFormat="1" ht="35.25" customHeight="1" x14ac:dyDescent="0.2">
      <c r="A174" s="338" t="s">
        <v>951</v>
      </c>
      <c r="B174" s="338" t="s">
        <v>952</v>
      </c>
      <c r="C174" s="339" t="s">
        <v>274</v>
      </c>
      <c r="D174" s="339">
        <v>6</v>
      </c>
      <c r="E174" s="340">
        <v>44956</v>
      </c>
      <c r="F174" s="354" t="s">
        <v>269</v>
      </c>
      <c r="G174" s="342">
        <v>44957</v>
      </c>
      <c r="H174" s="343">
        <v>12.3</v>
      </c>
      <c r="I174" s="343">
        <v>0</v>
      </c>
      <c r="J174" s="343">
        <v>1.2</v>
      </c>
      <c r="K174" s="339">
        <v>61</v>
      </c>
      <c r="L174" s="339">
        <v>57</v>
      </c>
      <c r="M174" s="339">
        <v>2</v>
      </c>
      <c r="N174" s="350" t="s">
        <v>953</v>
      </c>
      <c r="O174" s="345" t="s">
        <v>269</v>
      </c>
      <c r="P174" s="360" t="s">
        <v>954</v>
      </c>
      <c r="Q174" s="349">
        <v>1.1000000000000001</v>
      </c>
      <c r="R174" s="347">
        <v>100</v>
      </c>
      <c r="S174" s="347">
        <v>0</v>
      </c>
      <c r="T174" s="347">
        <v>0</v>
      </c>
      <c r="U174" s="347">
        <v>0</v>
      </c>
    </row>
    <row r="175" spans="1:21" s="80" customFormat="1" ht="35.25" customHeight="1" x14ac:dyDescent="0.2">
      <c r="A175" s="338" t="s">
        <v>955</v>
      </c>
      <c r="B175" s="338" t="s">
        <v>956</v>
      </c>
      <c r="C175" s="339" t="s">
        <v>274</v>
      </c>
      <c r="D175" s="339">
        <v>4</v>
      </c>
      <c r="E175" s="340">
        <v>44956</v>
      </c>
      <c r="F175" s="354" t="s">
        <v>269</v>
      </c>
      <c r="G175" s="342">
        <v>44957</v>
      </c>
      <c r="H175" s="343">
        <v>9.5</v>
      </c>
      <c r="I175" s="343">
        <v>0</v>
      </c>
      <c r="J175" s="343">
        <v>1.2</v>
      </c>
      <c r="K175" s="339">
        <v>57</v>
      </c>
      <c r="L175" s="339">
        <v>51</v>
      </c>
      <c r="M175" s="339">
        <v>2</v>
      </c>
      <c r="N175" s="361" t="s">
        <v>957</v>
      </c>
      <c r="O175" s="345" t="s">
        <v>269</v>
      </c>
      <c r="P175" s="360" t="s">
        <v>958</v>
      </c>
      <c r="Q175" s="349">
        <v>1.5</v>
      </c>
      <c r="R175" s="347">
        <v>100</v>
      </c>
      <c r="S175" s="347">
        <v>0</v>
      </c>
      <c r="T175" s="347">
        <v>0</v>
      </c>
      <c r="U175" s="347">
        <v>0</v>
      </c>
    </row>
    <row r="176" spans="1:21" s="80" customFormat="1" ht="35.25" customHeight="1" x14ac:dyDescent="0.2">
      <c r="A176" s="351" t="s">
        <v>1216</v>
      </c>
      <c r="B176" s="338" t="s">
        <v>959</v>
      </c>
      <c r="C176" s="339" t="s">
        <v>274</v>
      </c>
      <c r="D176" s="339">
        <v>2</v>
      </c>
      <c r="E176" s="340">
        <v>44956</v>
      </c>
      <c r="F176" s="354" t="s">
        <v>269</v>
      </c>
      <c r="G176" s="342">
        <v>44957</v>
      </c>
      <c r="H176" s="343">
        <v>2.6</v>
      </c>
      <c r="I176" s="343">
        <v>0</v>
      </c>
      <c r="J176" s="343">
        <v>1.2</v>
      </c>
      <c r="K176" s="339">
        <v>64</v>
      </c>
      <c r="L176" s="339">
        <v>61</v>
      </c>
      <c r="M176" s="339">
        <v>2</v>
      </c>
      <c r="N176" s="361" t="s">
        <v>583</v>
      </c>
      <c r="O176" s="345" t="s">
        <v>269</v>
      </c>
      <c r="P176" s="360" t="s">
        <v>960</v>
      </c>
      <c r="Q176" s="349">
        <v>2.6</v>
      </c>
      <c r="R176" s="347">
        <v>99.785407725321889</v>
      </c>
      <c r="S176" s="347">
        <v>0</v>
      </c>
      <c r="T176" s="347">
        <v>0</v>
      </c>
      <c r="U176" s="347">
        <v>0.21459227467811159</v>
      </c>
    </row>
    <row r="177" spans="1:21" s="80" customFormat="1" ht="35.25" customHeight="1" x14ac:dyDescent="0.2">
      <c r="A177" s="351" t="s">
        <v>1216</v>
      </c>
      <c r="B177" s="338" t="s">
        <v>961</v>
      </c>
      <c r="C177" s="339" t="s">
        <v>274</v>
      </c>
      <c r="D177" s="339">
        <v>4</v>
      </c>
      <c r="E177" s="340">
        <v>44956</v>
      </c>
      <c r="F177" s="354" t="s">
        <v>269</v>
      </c>
      <c r="G177" s="342">
        <v>44957</v>
      </c>
      <c r="H177" s="343">
        <v>7.5</v>
      </c>
      <c r="I177" s="343">
        <v>0</v>
      </c>
      <c r="J177" s="343">
        <v>1.2</v>
      </c>
      <c r="K177" s="339">
        <v>61</v>
      </c>
      <c r="L177" s="339">
        <v>55</v>
      </c>
      <c r="M177" s="339">
        <v>2</v>
      </c>
      <c r="N177" s="361" t="s">
        <v>960</v>
      </c>
      <c r="O177" s="345" t="s">
        <v>269</v>
      </c>
      <c r="P177" s="360" t="s">
        <v>962</v>
      </c>
      <c r="Q177" s="349">
        <v>1.1000000000000001</v>
      </c>
      <c r="R177" s="347">
        <v>100</v>
      </c>
      <c r="S177" s="347">
        <v>0</v>
      </c>
      <c r="T177" s="347">
        <v>0</v>
      </c>
      <c r="U177" s="347">
        <v>0</v>
      </c>
    </row>
    <row r="178" spans="1:21" s="80" customFormat="1" ht="35.25" customHeight="1" x14ac:dyDescent="0.2">
      <c r="A178" s="338" t="s">
        <v>963</v>
      </c>
      <c r="B178" s="338" t="s">
        <v>964</v>
      </c>
      <c r="C178" s="339" t="s">
        <v>274</v>
      </c>
      <c r="D178" s="339">
        <v>4</v>
      </c>
      <c r="E178" s="340">
        <v>44956</v>
      </c>
      <c r="F178" s="354" t="s">
        <v>269</v>
      </c>
      <c r="G178" s="342">
        <v>44957</v>
      </c>
      <c r="H178" s="343">
        <v>6.1</v>
      </c>
      <c r="I178" s="343">
        <v>0</v>
      </c>
      <c r="J178" s="343">
        <v>1.2</v>
      </c>
      <c r="K178" s="339">
        <v>60</v>
      </c>
      <c r="L178" s="339">
        <v>51</v>
      </c>
      <c r="M178" s="339">
        <v>2</v>
      </c>
      <c r="N178" s="361" t="s">
        <v>965</v>
      </c>
      <c r="O178" s="345" t="s">
        <v>269</v>
      </c>
      <c r="P178" s="360" t="s">
        <v>966</v>
      </c>
      <c r="Q178" s="349">
        <v>0.3</v>
      </c>
      <c r="R178" s="347">
        <v>100</v>
      </c>
      <c r="S178" s="347">
        <v>0</v>
      </c>
      <c r="T178" s="347">
        <v>0</v>
      </c>
      <c r="U178" s="347">
        <v>0</v>
      </c>
    </row>
    <row r="179" spans="1:21" s="80" customFormat="1" ht="35.25" customHeight="1" x14ac:dyDescent="0.2">
      <c r="A179" s="338" t="s">
        <v>578</v>
      </c>
      <c r="B179" s="338" t="s">
        <v>584</v>
      </c>
      <c r="C179" s="339" t="s">
        <v>274</v>
      </c>
      <c r="D179" s="339">
        <v>4</v>
      </c>
      <c r="E179" s="340">
        <v>44881</v>
      </c>
      <c r="F179" s="354" t="s">
        <v>269</v>
      </c>
      <c r="G179" s="342">
        <v>44882</v>
      </c>
      <c r="H179" s="343">
        <v>20.100000000000001</v>
      </c>
      <c r="I179" s="343">
        <v>0</v>
      </c>
      <c r="J179" s="343">
        <v>1.2</v>
      </c>
      <c r="K179" s="339">
        <v>59</v>
      </c>
      <c r="L179" s="339">
        <v>53</v>
      </c>
      <c r="M179" s="339">
        <v>2</v>
      </c>
      <c r="N179" s="353" t="s">
        <v>351</v>
      </c>
      <c r="O179" s="345" t="s">
        <v>269</v>
      </c>
      <c r="P179" s="346" t="s">
        <v>967</v>
      </c>
      <c r="Q179" s="349">
        <v>5.7</v>
      </c>
      <c r="R179" s="347">
        <v>100</v>
      </c>
      <c r="S179" s="347">
        <v>0</v>
      </c>
      <c r="T179" s="347">
        <v>0</v>
      </c>
      <c r="U179" s="347">
        <v>0</v>
      </c>
    </row>
    <row r="180" spans="1:21" s="80" customFormat="1" ht="35.25" customHeight="1" x14ac:dyDescent="0.2">
      <c r="A180" s="338" t="s">
        <v>1267</v>
      </c>
      <c r="B180" s="338" t="s">
        <v>968</v>
      </c>
      <c r="C180" s="339" t="s">
        <v>274</v>
      </c>
      <c r="D180" s="339">
        <v>4</v>
      </c>
      <c r="E180" s="340">
        <v>44881</v>
      </c>
      <c r="F180" s="354" t="s">
        <v>269</v>
      </c>
      <c r="G180" s="342">
        <v>44882</v>
      </c>
      <c r="H180" s="343">
        <v>9</v>
      </c>
      <c r="I180" s="343">
        <v>0</v>
      </c>
      <c r="J180" s="343">
        <v>1.2</v>
      </c>
      <c r="K180" s="339">
        <v>56</v>
      </c>
      <c r="L180" s="339">
        <v>50</v>
      </c>
      <c r="M180" s="339">
        <v>2</v>
      </c>
      <c r="N180" s="353" t="s">
        <v>969</v>
      </c>
      <c r="O180" s="345" t="s">
        <v>269</v>
      </c>
      <c r="P180" s="346" t="s">
        <v>970</v>
      </c>
      <c r="Q180" s="349">
        <v>2.5</v>
      </c>
      <c r="R180" s="347">
        <v>100</v>
      </c>
      <c r="S180" s="347">
        <v>0</v>
      </c>
      <c r="T180" s="347">
        <v>0</v>
      </c>
      <c r="U180" s="347">
        <v>0</v>
      </c>
    </row>
    <row r="181" spans="1:21" s="80" customFormat="1" ht="35.25" customHeight="1" x14ac:dyDescent="0.2">
      <c r="A181" s="362" t="s">
        <v>1324</v>
      </c>
      <c r="B181" s="338" t="s">
        <v>971</v>
      </c>
      <c r="C181" s="339" t="s">
        <v>274</v>
      </c>
      <c r="D181" s="339">
        <v>2</v>
      </c>
      <c r="E181" s="340">
        <v>44889</v>
      </c>
      <c r="F181" s="354" t="s">
        <v>269</v>
      </c>
      <c r="G181" s="342">
        <v>44890</v>
      </c>
      <c r="H181" s="343">
        <v>2.2999999999999998</v>
      </c>
      <c r="I181" s="343">
        <v>0</v>
      </c>
      <c r="J181" s="343">
        <v>1.2</v>
      </c>
      <c r="K181" s="339">
        <v>71</v>
      </c>
      <c r="L181" s="339">
        <v>66</v>
      </c>
      <c r="M181" s="339">
        <v>2</v>
      </c>
      <c r="N181" s="350" t="s">
        <v>972</v>
      </c>
      <c r="O181" s="345" t="s">
        <v>269</v>
      </c>
      <c r="P181" s="360" t="s">
        <v>973</v>
      </c>
      <c r="Q181" s="347">
        <v>2.8</v>
      </c>
      <c r="R181" s="347">
        <v>88.802083333333343</v>
      </c>
      <c r="S181" s="347">
        <v>0</v>
      </c>
      <c r="T181" s="347">
        <v>0</v>
      </c>
      <c r="U181" s="347">
        <v>11.197916666666668</v>
      </c>
    </row>
    <row r="182" spans="1:21" s="80" customFormat="1" ht="35.25" customHeight="1" x14ac:dyDescent="0.2">
      <c r="A182" s="338" t="s">
        <v>714</v>
      </c>
      <c r="B182" s="338" t="s">
        <v>974</v>
      </c>
      <c r="C182" s="339" t="s">
        <v>299</v>
      </c>
      <c r="D182" s="339">
        <v>2</v>
      </c>
      <c r="E182" s="340">
        <v>44965</v>
      </c>
      <c r="F182" s="354" t="s">
        <v>269</v>
      </c>
      <c r="G182" s="342">
        <v>44966</v>
      </c>
      <c r="H182" s="343">
        <v>2.6</v>
      </c>
      <c r="I182" s="343">
        <v>0</v>
      </c>
      <c r="J182" s="343">
        <v>1.2</v>
      </c>
      <c r="K182" s="339">
        <v>70</v>
      </c>
      <c r="L182" s="339">
        <v>67</v>
      </c>
      <c r="M182" s="339">
        <v>2</v>
      </c>
      <c r="N182" s="350" t="s">
        <v>974</v>
      </c>
      <c r="O182" s="345" t="s">
        <v>269</v>
      </c>
      <c r="P182" s="360" t="s">
        <v>974</v>
      </c>
      <c r="Q182" s="349">
        <v>1.3</v>
      </c>
      <c r="R182" s="347">
        <v>88.235294117647058</v>
      </c>
      <c r="S182" s="347">
        <v>10.588235294117647</v>
      </c>
      <c r="T182" s="347">
        <v>0</v>
      </c>
      <c r="U182" s="347">
        <v>1.1764705882352942</v>
      </c>
    </row>
    <row r="183" spans="1:21" s="80" customFormat="1" ht="35.25" customHeight="1" x14ac:dyDescent="0.2">
      <c r="A183" s="351" t="s">
        <v>1135</v>
      </c>
      <c r="B183" s="338" t="s">
        <v>974</v>
      </c>
      <c r="C183" s="339" t="s">
        <v>299</v>
      </c>
      <c r="D183" s="339">
        <v>2</v>
      </c>
      <c r="E183" s="340">
        <v>44965</v>
      </c>
      <c r="F183" s="354" t="s">
        <v>269</v>
      </c>
      <c r="G183" s="342">
        <v>44966</v>
      </c>
      <c r="H183" s="343">
        <v>3.2</v>
      </c>
      <c r="I183" s="343">
        <v>0</v>
      </c>
      <c r="J183" s="343">
        <v>1.2</v>
      </c>
      <c r="K183" s="339">
        <v>66</v>
      </c>
      <c r="L183" s="339">
        <v>61</v>
      </c>
      <c r="M183" s="339">
        <v>2</v>
      </c>
      <c r="N183" s="353" t="s">
        <v>974</v>
      </c>
      <c r="O183" s="345" t="s">
        <v>269</v>
      </c>
      <c r="P183" s="346" t="s">
        <v>974</v>
      </c>
      <c r="Q183" s="349">
        <v>0.2</v>
      </c>
      <c r="R183" s="347">
        <v>100</v>
      </c>
      <c r="S183" s="347">
        <v>0</v>
      </c>
      <c r="T183" s="347">
        <v>0</v>
      </c>
      <c r="U183" s="347">
        <v>0</v>
      </c>
    </row>
    <row r="184" spans="1:21" s="80" customFormat="1" ht="35.25" customHeight="1" x14ac:dyDescent="0.2">
      <c r="A184" s="351" t="s">
        <v>1136</v>
      </c>
      <c r="B184" s="338" t="s">
        <v>974</v>
      </c>
      <c r="C184" s="338" t="s">
        <v>299</v>
      </c>
      <c r="D184" s="339">
        <v>2</v>
      </c>
      <c r="E184" s="340">
        <v>44965</v>
      </c>
      <c r="F184" s="354" t="s">
        <v>269</v>
      </c>
      <c r="G184" s="342">
        <v>44966</v>
      </c>
      <c r="H184" s="343">
        <v>0.7</v>
      </c>
      <c r="I184" s="343">
        <v>0</v>
      </c>
      <c r="J184" s="343">
        <v>1.2</v>
      </c>
      <c r="K184" s="339">
        <v>71</v>
      </c>
      <c r="L184" s="339">
        <v>64</v>
      </c>
      <c r="M184" s="339">
        <v>2</v>
      </c>
      <c r="N184" s="344" t="s">
        <v>975</v>
      </c>
      <c r="O184" s="345" t="s">
        <v>269</v>
      </c>
      <c r="P184" s="346" t="s">
        <v>974</v>
      </c>
      <c r="Q184" s="349">
        <v>4.4000000000000004</v>
      </c>
      <c r="R184" s="347">
        <v>96.511627906976756</v>
      </c>
      <c r="S184" s="347">
        <v>0</v>
      </c>
      <c r="T184" s="347">
        <v>2.3255813953488373</v>
      </c>
      <c r="U184" s="347">
        <v>1.1627906976744187</v>
      </c>
    </row>
    <row r="185" spans="1:21" s="80" customFormat="1" ht="35.25" customHeight="1" x14ac:dyDescent="0.2">
      <c r="A185" s="338" t="s">
        <v>353</v>
      </c>
      <c r="B185" s="338" t="s">
        <v>976</v>
      </c>
      <c r="C185" s="338" t="s">
        <v>297</v>
      </c>
      <c r="D185" s="339">
        <v>2</v>
      </c>
      <c r="E185" s="340">
        <v>44824</v>
      </c>
      <c r="F185" s="354" t="s">
        <v>269</v>
      </c>
      <c r="G185" s="342">
        <v>44825</v>
      </c>
      <c r="H185" s="343">
        <v>12.3</v>
      </c>
      <c r="I185" s="343">
        <v>0</v>
      </c>
      <c r="J185" s="343">
        <v>1.2</v>
      </c>
      <c r="K185" s="339">
        <v>60</v>
      </c>
      <c r="L185" s="339">
        <v>58</v>
      </c>
      <c r="M185" s="339">
        <v>2</v>
      </c>
      <c r="N185" s="344" t="s">
        <v>977</v>
      </c>
      <c r="O185" s="345" t="s">
        <v>269</v>
      </c>
      <c r="P185" s="346" t="s">
        <v>978</v>
      </c>
      <c r="Q185" s="347">
        <v>4.5</v>
      </c>
      <c r="R185" s="347">
        <v>93.129770992366417</v>
      </c>
      <c r="S185" s="347">
        <v>4.5801526717557248</v>
      </c>
      <c r="T185" s="347">
        <v>0</v>
      </c>
      <c r="U185" s="347">
        <v>2.2900763358778624</v>
      </c>
    </row>
    <row r="186" spans="1:21" s="80" customFormat="1" ht="35.25" customHeight="1" x14ac:dyDescent="0.2">
      <c r="A186" s="338" t="s">
        <v>353</v>
      </c>
      <c r="B186" s="338" t="s">
        <v>979</v>
      </c>
      <c r="C186" s="338" t="s">
        <v>274</v>
      </c>
      <c r="D186" s="339">
        <v>4</v>
      </c>
      <c r="E186" s="340">
        <v>44824</v>
      </c>
      <c r="F186" s="354" t="s">
        <v>269</v>
      </c>
      <c r="G186" s="342">
        <v>44825</v>
      </c>
      <c r="H186" s="343">
        <v>4.0999999999999996</v>
      </c>
      <c r="I186" s="343">
        <v>0</v>
      </c>
      <c r="J186" s="343">
        <v>1.2</v>
      </c>
      <c r="K186" s="339">
        <v>68</v>
      </c>
      <c r="L186" s="339">
        <v>64</v>
      </c>
      <c r="M186" s="339">
        <v>2</v>
      </c>
      <c r="N186" s="344" t="s">
        <v>980</v>
      </c>
      <c r="O186" s="345" t="s">
        <v>269</v>
      </c>
      <c r="P186" s="346" t="s">
        <v>981</v>
      </c>
      <c r="Q186" s="347">
        <v>3.8</v>
      </c>
      <c r="R186" s="347">
        <v>85.682819383259911</v>
      </c>
      <c r="S186" s="347">
        <v>0.44052863436123352</v>
      </c>
      <c r="T186" s="347">
        <v>0</v>
      </c>
      <c r="U186" s="347">
        <v>13.876651982378855</v>
      </c>
    </row>
    <row r="187" spans="1:21" s="80" customFormat="1" ht="35.25" customHeight="1" x14ac:dyDescent="0.2">
      <c r="A187" s="338" t="s">
        <v>982</v>
      </c>
      <c r="B187" s="338" t="s">
        <v>983</v>
      </c>
      <c r="C187" s="339" t="s">
        <v>297</v>
      </c>
      <c r="D187" s="339">
        <v>2</v>
      </c>
      <c r="E187" s="340">
        <v>44824</v>
      </c>
      <c r="F187" s="354" t="s">
        <v>269</v>
      </c>
      <c r="G187" s="342">
        <v>44825</v>
      </c>
      <c r="H187" s="357">
        <v>21.9</v>
      </c>
      <c r="I187" s="357">
        <v>0</v>
      </c>
      <c r="J187" s="357">
        <v>1.2</v>
      </c>
      <c r="K187" s="339">
        <v>58</v>
      </c>
      <c r="L187" s="339">
        <v>56</v>
      </c>
      <c r="M187" s="339">
        <v>2</v>
      </c>
      <c r="N187" s="344" t="s">
        <v>980</v>
      </c>
      <c r="O187" s="345" t="s">
        <v>269</v>
      </c>
      <c r="P187" s="346" t="s">
        <v>984</v>
      </c>
      <c r="Q187" s="347">
        <v>1.9</v>
      </c>
      <c r="R187" s="347">
        <v>90.963855421686745</v>
      </c>
      <c r="S187" s="347">
        <v>0.60240963855421692</v>
      </c>
      <c r="T187" s="347">
        <v>0</v>
      </c>
      <c r="U187" s="347">
        <v>8.4337349397590362</v>
      </c>
    </row>
    <row r="188" spans="1:21" s="80" customFormat="1" ht="35.25" customHeight="1" x14ac:dyDescent="0.2">
      <c r="A188" s="338" t="s">
        <v>985</v>
      </c>
      <c r="B188" s="338" t="s">
        <v>986</v>
      </c>
      <c r="C188" s="339" t="s">
        <v>297</v>
      </c>
      <c r="D188" s="339">
        <v>4</v>
      </c>
      <c r="E188" s="340">
        <v>44824</v>
      </c>
      <c r="F188" s="354" t="s">
        <v>269</v>
      </c>
      <c r="G188" s="342">
        <v>44825</v>
      </c>
      <c r="H188" s="357">
        <v>4.5999999999999996</v>
      </c>
      <c r="I188" s="357">
        <v>0</v>
      </c>
      <c r="J188" s="357">
        <v>1.2</v>
      </c>
      <c r="K188" s="339">
        <v>64</v>
      </c>
      <c r="L188" s="339">
        <v>58</v>
      </c>
      <c r="M188" s="339">
        <v>2</v>
      </c>
      <c r="N188" s="344" t="s">
        <v>987</v>
      </c>
      <c r="O188" s="345" t="s">
        <v>269</v>
      </c>
      <c r="P188" s="346" t="s">
        <v>988</v>
      </c>
      <c r="Q188" s="347">
        <v>0.6</v>
      </c>
      <c r="R188" s="347">
        <v>100</v>
      </c>
      <c r="S188" s="347">
        <v>0</v>
      </c>
      <c r="T188" s="347">
        <v>0</v>
      </c>
      <c r="U188" s="347">
        <v>0</v>
      </c>
    </row>
    <row r="189" spans="1:21" s="80" customFormat="1" ht="35.25" customHeight="1" x14ac:dyDescent="0.2">
      <c r="A189" s="338" t="s">
        <v>989</v>
      </c>
      <c r="B189" s="338" t="s">
        <v>990</v>
      </c>
      <c r="C189" s="339" t="s">
        <v>297</v>
      </c>
      <c r="D189" s="339">
        <v>4</v>
      </c>
      <c r="E189" s="340">
        <v>44824</v>
      </c>
      <c r="F189" s="354" t="s">
        <v>269</v>
      </c>
      <c r="G189" s="342">
        <v>44825</v>
      </c>
      <c r="H189" s="343">
        <v>7.5</v>
      </c>
      <c r="I189" s="343">
        <v>0</v>
      </c>
      <c r="J189" s="343">
        <v>1.2</v>
      </c>
      <c r="K189" s="339">
        <v>60</v>
      </c>
      <c r="L189" s="339">
        <v>53</v>
      </c>
      <c r="M189" s="339">
        <v>2</v>
      </c>
      <c r="N189" s="353" t="s">
        <v>991</v>
      </c>
      <c r="O189" s="345" t="s">
        <v>269</v>
      </c>
      <c r="P189" s="346" t="s">
        <v>992</v>
      </c>
      <c r="Q189" s="349">
        <v>0.9</v>
      </c>
      <c r="R189" s="347">
        <v>100</v>
      </c>
      <c r="S189" s="347">
        <v>0</v>
      </c>
      <c r="T189" s="347">
        <v>0</v>
      </c>
      <c r="U189" s="347">
        <v>0</v>
      </c>
    </row>
    <row r="190" spans="1:21" s="80" customFormat="1" ht="35.25" customHeight="1" x14ac:dyDescent="0.2">
      <c r="A190" s="338" t="s">
        <v>909</v>
      </c>
      <c r="B190" s="338" t="s">
        <v>993</v>
      </c>
      <c r="C190" s="339" t="s">
        <v>297</v>
      </c>
      <c r="D190" s="339">
        <v>4</v>
      </c>
      <c r="E190" s="340">
        <v>44889</v>
      </c>
      <c r="F190" s="354" t="s">
        <v>269</v>
      </c>
      <c r="G190" s="342">
        <v>44890</v>
      </c>
      <c r="H190" s="343">
        <v>4.4000000000000004</v>
      </c>
      <c r="I190" s="343">
        <v>0</v>
      </c>
      <c r="J190" s="343">
        <v>1.2</v>
      </c>
      <c r="K190" s="339">
        <v>59</v>
      </c>
      <c r="L190" s="339">
        <v>54</v>
      </c>
      <c r="M190" s="339">
        <v>2</v>
      </c>
      <c r="N190" s="353" t="s">
        <v>994</v>
      </c>
      <c r="O190" s="345" t="s">
        <v>269</v>
      </c>
      <c r="P190" s="346" t="s">
        <v>995</v>
      </c>
      <c r="Q190" s="349">
        <v>2.2000000000000002</v>
      </c>
      <c r="R190" s="347">
        <v>100</v>
      </c>
      <c r="S190" s="347">
        <v>0</v>
      </c>
      <c r="T190" s="347">
        <v>0</v>
      </c>
      <c r="U190" s="347">
        <v>0</v>
      </c>
    </row>
    <row r="191" spans="1:21" s="80" customFormat="1" ht="35.25" customHeight="1" x14ac:dyDescent="0.2">
      <c r="A191" s="338" t="s">
        <v>909</v>
      </c>
      <c r="B191" s="338" t="s">
        <v>996</v>
      </c>
      <c r="C191" s="338" t="s">
        <v>297</v>
      </c>
      <c r="D191" s="339">
        <v>4</v>
      </c>
      <c r="E191" s="340">
        <v>44889</v>
      </c>
      <c r="F191" s="354" t="s">
        <v>269</v>
      </c>
      <c r="G191" s="342">
        <v>44890</v>
      </c>
      <c r="H191" s="343">
        <v>4.9000000000000004</v>
      </c>
      <c r="I191" s="343">
        <v>0</v>
      </c>
      <c r="J191" s="343">
        <v>1.2</v>
      </c>
      <c r="K191" s="339">
        <v>70</v>
      </c>
      <c r="L191" s="339">
        <v>67</v>
      </c>
      <c r="M191" s="339">
        <v>2</v>
      </c>
      <c r="N191" s="344" t="s">
        <v>997</v>
      </c>
      <c r="O191" s="345" t="s">
        <v>269</v>
      </c>
      <c r="P191" s="346" t="s">
        <v>998</v>
      </c>
      <c r="Q191" s="347">
        <v>2.1</v>
      </c>
      <c r="R191" s="347">
        <v>35.844155844155843</v>
      </c>
      <c r="S191" s="347">
        <v>20.779220779220779</v>
      </c>
      <c r="T191" s="347">
        <v>0</v>
      </c>
      <c r="U191" s="347">
        <v>43.376623376623371</v>
      </c>
    </row>
    <row r="192" spans="1:21" s="80" customFormat="1" ht="35.25" customHeight="1" x14ac:dyDescent="0.2">
      <c r="A192" s="338" t="s">
        <v>833</v>
      </c>
      <c r="B192" s="338" t="s">
        <v>352</v>
      </c>
      <c r="C192" s="339" t="s">
        <v>274</v>
      </c>
      <c r="D192" s="339">
        <v>2</v>
      </c>
      <c r="E192" s="340">
        <v>44966</v>
      </c>
      <c r="F192" s="354" t="s">
        <v>269</v>
      </c>
      <c r="G192" s="342">
        <v>44967</v>
      </c>
      <c r="H192" s="357">
        <v>5</v>
      </c>
      <c r="I192" s="357">
        <v>0</v>
      </c>
      <c r="J192" s="357">
        <v>1.2</v>
      </c>
      <c r="K192" s="339">
        <v>67</v>
      </c>
      <c r="L192" s="339">
        <v>63</v>
      </c>
      <c r="M192" s="339">
        <v>2</v>
      </c>
      <c r="N192" s="344" t="s">
        <v>352</v>
      </c>
      <c r="O192" s="345" t="s">
        <v>269</v>
      </c>
      <c r="P192" s="346" t="s">
        <v>352</v>
      </c>
      <c r="Q192" s="347">
        <v>1.8</v>
      </c>
      <c r="R192" s="347">
        <v>100</v>
      </c>
      <c r="S192" s="347">
        <v>0</v>
      </c>
      <c r="T192" s="347">
        <v>0</v>
      </c>
      <c r="U192" s="347">
        <v>0</v>
      </c>
    </row>
    <row r="193" spans="1:21" s="80" customFormat="1" ht="35.25" customHeight="1" x14ac:dyDescent="0.2">
      <c r="A193" s="351" t="s">
        <v>1325</v>
      </c>
      <c r="B193" s="338" t="s">
        <v>999</v>
      </c>
      <c r="C193" s="338" t="s">
        <v>299</v>
      </c>
      <c r="D193" s="339">
        <v>2</v>
      </c>
      <c r="E193" s="340">
        <v>44966</v>
      </c>
      <c r="F193" s="354" t="s">
        <v>269</v>
      </c>
      <c r="G193" s="342">
        <v>44967</v>
      </c>
      <c r="H193" s="343">
        <v>3.3</v>
      </c>
      <c r="I193" s="343">
        <v>0</v>
      </c>
      <c r="J193" s="343">
        <v>1.2</v>
      </c>
      <c r="K193" s="339">
        <v>66</v>
      </c>
      <c r="L193" s="339">
        <v>59</v>
      </c>
      <c r="M193" s="339">
        <v>2</v>
      </c>
      <c r="N193" s="344" t="s">
        <v>999</v>
      </c>
      <c r="O193" s="345" t="s">
        <v>269</v>
      </c>
      <c r="P193" s="346" t="s">
        <v>999</v>
      </c>
      <c r="Q193" s="347">
        <v>5.8</v>
      </c>
      <c r="R193" s="347">
        <v>98.550724637681171</v>
      </c>
      <c r="S193" s="347">
        <v>0</v>
      </c>
      <c r="T193" s="347">
        <v>1.4492753623188406</v>
      </c>
      <c r="U193" s="347">
        <v>0</v>
      </c>
    </row>
    <row r="194" spans="1:21" s="80" customFormat="1" ht="35.25" customHeight="1" x14ac:dyDescent="0.2">
      <c r="A194" s="338" t="s">
        <v>318</v>
      </c>
      <c r="B194" s="338" t="s">
        <v>1000</v>
      </c>
      <c r="C194" s="338" t="s">
        <v>274</v>
      </c>
      <c r="D194" s="339">
        <v>2</v>
      </c>
      <c r="E194" s="340">
        <v>44805</v>
      </c>
      <c r="F194" s="354" t="s">
        <v>269</v>
      </c>
      <c r="G194" s="342">
        <v>44806</v>
      </c>
      <c r="H194" s="343">
        <v>5.7</v>
      </c>
      <c r="I194" s="343">
        <v>0</v>
      </c>
      <c r="J194" s="343">
        <v>1.2</v>
      </c>
      <c r="K194" s="339">
        <v>65</v>
      </c>
      <c r="L194" s="339">
        <v>59</v>
      </c>
      <c r="M194" s="339">
        <v>2</v>
      </c>
      <c r="N194" s="344" t="s">
        <v>1001</v>
      </c>
      <c r="O194" s="345" t="s">
        <v>269</v>
      </c>
      <c r="P194" s="346" t="s">
        <v>1002</v>
      </c>
      <c r="Q194" s="347">
        <v>5.3</v>
      </c>
      <c r="R194" s="347">
        <v>100</v>
      </c>
      <c r="S194" s="347">
        <v>0</v>
      </c>
      <c r="T194" s="347">
        <v>0</v>
      </c>
      <c r="U194" s="347">
        <v>0</v>
      </c>
    </row>
    <row r="195" spans="1:21" s="80" customFormat="1" ht="35.25" customHeight="1" x14ac:dyDescent="0.2">
      <c r="A195" s="351" t="s">
        <v>1326</v>
      </c>
      <c r="B195" s="338" t="s">
        <v>1003</v>
      </c>
      <c r="C195" s="338" t="s">
        <v>274</v>
      </c>
      <c r="D195" s="339">
        <v>2</v>
      </c>
      <c r="E195" s="355">
        <v>44805</v>
      </c>
      <c r="F195" s="354" t="s">
        <v>269</v>
      </c>
      <c r="G195" s="358">
        <v>44806</v>
      </c>
      <c r="H195" s="357">
        <v>4.4000000000000004</v>
      </c>
      <c r="I195" s="357">
        <v>0</v>
      </c>
      <c r="J195" s="357">
        <v>1.2</v>
      </c>
      <c r="K195" s="338">
        <v>66</v>
      </c>
      <c r="L195" s="338">
        <v>57</v>
      </c>
      <c r="M195" s="339">
        <v>2</v>
      </c>
      <c r="N195" s="344" t="s">
        <v>1004</v>
      </c>
      <c r="O195" s="345" t="s">
        <v>269</v>
      </c>
      <c r="P195" s="346" t="s">
        <v>1005</v>
      </c>
      <c r="Q195" s="347">
        <v>11.1</v>
      </c>
      <c r="R195" s="347">
        <v>100</v>
      </c>
      <c r="S195" s="347">
        <v>0</v>
      </c>
      <c r="T195" s="347">
        <v>0</v>
      </c>
      <c r="U195" s="347">
        <v>0</v>
      </c>
    </row>
    <row r="196" spans="1:21" s="80" customFormat="1" ht="35.25" customHeight="1" x14ac:dyDescent="0.2">
      <c r="A196" s="338" t="s">
        <v>714</v>
      </c>
      <c r="B196" s="338" t="s">
        <v>1006</v>
      </c>
      <c r="C196" s="338" t="s">
        <v>274</v>
      </c>
      <c r="D196" s="339">
        <v>2</v>
      </c>
      <c r="E196" s="340">
        <v>44914</v>
      </c>
      <c r="F196" s="354" t="s">
        <v>269</v>
      </c>
      <c r="G196" s="342">
        <v>44915</v>
      </c>
      <c r="H196" s="343">
        <v>3.4</v>
      </c>
      <c r="I196" s="343">
        <v>0</v>
      </c>
      <c r="J196" s="343">
        <v>1.2</v>
      </c>
      <c r="K196" s="339">
        <v>70</v>
      </c>
      <c r="L196" s="339">
        <v>66</v>
      </c>
      <c r="M196" s="339">
        <v>2</v>
      </c>
      <c r="N196" s="344" t="s">
        <v>1007</v>
      </c>
      <c r="O196" s="345" t="s">
        <v>269</v>
      </c>
      <c r="P196" s="359" t="s">
        <v>1008</v>
      </c>
      <c r="Q196" s="347">
        <v>3.7</v>
      </c>
      <c r="R196" s="347">
        <v>93.607305936073061</v>
      </c>
      <c r="S196" s="347">
        <v>4.10958904109589</v>
      </c>
      <c r="T196" s="347">
        <v>0</v>
      </c>
      <c r="U196" s="347">
        <v>2.2831050228310499</v>
      </c>
    </row>
    <row r="197" spans="1:21" s="80" customFormat="1" ht="35.25" customHeight="1" x14ac:dyDescent="0.2">
      <c r="A197" s="351" t="s">
        <v>1327</v>
      </c>
      <c r="B197" s="338" t="s">
        <v>1009</v>
      </c>
      <c r="C197" s="338" t="s">
        <v>274</v>
      </c>
      <c r="D197" s="339">
        <v>2</v>
      </c>
      <c r="E197" s="340">
        <v>44914</v>
      </c>
      <c r="F197" s="354" t="s">
        <v>269</v>
      </c>
      <c r="G197" s="342">
        <v>44915</v>
      </c>
      <c r="H197" s="343">
        <v>3.3</v>
      </c>
      <c r="I197" s="343">
        <v>0</v>
      </c>
      <c r="J197" s="343">
        <v>1.2</v>
      </c>
      <c r="K197" s="339">
        <v>65</v>
      </c>
      <c r="L197" s="339">
        <v>59</v>
      </c>
      <c r="M197" s="339">
        <v>2</v>
      </c>
      <c r="N197" s="344" t="s">
        <v>1010</v>
      </c>
      <c r="O197" s="345" t="s">
        <v>269</v>
      </c>
      <c r="P197" s="359" t="s">
        <v>1011</v>
      </c>
      <c r="Q197" s="347">
        <v>7.1</v>
      </c>
      <c r="R197" s="347">
        <v>100</v>
      </c>
      <c r="S197" s="347">
        <v>0</v>
      </c>
      <c r="T197" s="347">
        <v>0</v>
      </c>
      <c r="U197" s="347">
        <v>0</v>
      </c>
    </row>
    <row r="198" spans="1:21" s="80" customFormat="1" ht="35.25" customHeight="1" x14ac:dyDescent="0.2">
      <c r="A198" s="351" t="s">
        <v>1328</v>
      </c>
      <c r="B198" s="338" t="s">
        <v>1012</v>
      </c>
      <c r="C198" s="338" t="s">
        <v>274</v>
      </c>
      <c r="D198" s="339">
        <v>2</v>
      </c>
      <c r="E198" s="340">
        <v>44914</v>
      </c>
      <c r="F198" s="354" t="s">
        <v>269</v>
      </c>
      <c r="G198" s="342">
        <v>44915</v>
      </c>
      <c r="H198" s="343">
        <v>0.9</v>
      </c>
      <c r="I198" s="343">
        <v>0</v>
      </c>
      <c r="J198" s="343">
        <v>1.2</v>
      </c>
      <c r="K198" s="339">
        <v>60</v>
      </c>
      <c r="L198" s="339">
        <v>51</v>
      </c>
      <c r="M198" s="339">
        <v>2</v>
      </c>
      <c r="N198" s="344" t="s">
        <v>1013</v>
      </c>
      <c r="O198" s="345" t="s">
        <v>269</v>
      </c>
      <c r="P198" s="359" t="s">
        <v>1014</v>
      </c>
      <c r="Q198" s="347">
        <v>4.9000000000000004</v>
      </c>
      <c r="R198" s="347">
        <v>100</v>
      </c>
      <c r="S198" s="347">
        <v>0</v>
      </c>
      <c r="T198" s="347">
        <v>0</v>
      </c>
      <c r="U198" s="347">
        <v>0</v>
      </c>
    </row>
    <row r="199" spans="1:21" s="80" customFormat="1" ht="35.25" customHeight="1" x14ac:dyDescent="0.2">
      <c r="A199" s="338" t="s">
        <v>331</v>
      </c>
      <c r="B199" s="338" t="s">
        <v>1015</v>
      </c>
      <c r="C199" s="338" t="s">
        <v>274</v>
      </c>
      <c r="D199" s="339">
        <v>4</v>
      </c>
      <c r="E199" s="340">
        <v>44879</v>
      </c>
      <c r="F199" s="354" t="s">
        <v>269</v>
      </c>
      <c r="G199" s="342">
        <v>44880</v>
      </c>
      <c r="H199" s="343">
        <v>17</v>
      </c>
      <c r="I199" s="343">
        <v>0</v>
      </c>
      <c r="J199" s="343">
        <v>1.2</v>
      </c>
      <c r="K199" s="339">
        <v>54</v>
      </c>
      <c r="L199" s="339">
        <v>50</v>
      </c>
      <c r="M199" s="339">
        <v>2</v>
      </c>
      <c r="N199" s="344" t="s">
        <v>1016</v>
      </c>
      <c r="O199" s="345" t="s">
        <v>269</v>
      </c>
      <c r="P199" s="359" t="s">
        <v>1017</v>
      </c>
      <c r="Q199" s="347">
        <v>8.1</v>
      </c>
      <c r="R199" s="347">
        <v>100</v>
      </c>
      <c r="S199" s="347">
        <v>0</v>
      </c>
      <c r="T199" s="347">
        <v>0</v>
      </c>
      <c r="U199" s="347">
        <v>0</v>
      </c>
    </row>
    <row r="200" spans="1:21" s="80" customFormat="1" ht="35.25" customHeight="1" x14ac:dyDescent="0.2">
      <c r="A200" s="338" t="s">
        <v>1018</v>
      </c>
      <c r="B200" s="338" t="s">
        <v>1019</v>
      </c>
      <c r="C200" s="338" t="s">
        <v>274</v>
      </c>
      <c r="D200" s="339">
        <v>2</v>
      </c>
      <c r="E200" s="340">
        <v>44879</v>
      </c>
      <c r="F200" s="354" t="s">
        <v>269</v>
      </c>
      <c r="G200" s="342">
        <v>44880</v>
      </c>
      <c r="H200" s="343">
        <v>1.2</v>
      </c>
      <c r="I200" s="343">
        <v>0</v>
      </c>
      <c r="J200" s="343">
        <v>1.2</v>
      </c>
      <c r="K200" s="339">
        <v>71</v>
      </c>
      <c r="L200" s="339">
        <v>67</v>
      </c>
      <c r="M200" s="339">
        <v>2</v>
      </c>
      <c r="N200" s="344" t="s">
        <v>1020</v>
      </c>
      <c r="O200" s="345" t="s">
        <v>269</v>
      </c>
      <c r="P200" s="359" t="s">
        <v>1021</v>
      </c>
      <c r="Q200" s="347">
        <v>9.3000000000000007</v>
      </c>
      <c r="R200" s="347">
        <v>88.023952095808383</v>
      </c>
      <c r="S200" s="347">
        <v>0</v>
      </c>
      <c r="T200" s="347">
        <v>0</v>
      </c>
      <c r="U200" s="347">
        <v>11.976047904191617</v>
      </c>
    </row>
    <row r="201" spans="1:21" s="80" customFormat="1" ht="35.25" customHeight="1" x14ac:dyDescent="0.2">
      <c r="A201" s="338" t="s">
        <v>1018</v>
      </c>
      <c r="B201" s="338" t="s">
        <v>1022</v>
      </c>
      <c r="C201" s="338" t="s">
        <v>274</v>
      </c>
      <c r="D201" s="339">
        <v>2</v>
      </c>
      <c r="E201" s="340">
        <v>44879</v>
      </c>
      <c r="F201" s="354" t="s">
        <v>269</v>
      </c>
      <c r="G201" s="342">
        <v>44880</v>
      </c>
      <c r="H201" s="343">
        <v>2.2000000000000002</v>
      </c>
      <c r="I201" s="343">
        <v>0</v>
      </c>
      <c r="J201" s="343">
        <v>1.2</v>
      </c>
      <c r="K201" s="339">
        <v>68</v>
      </c>
      <c r="L201" s="339">
        <v>59</v>
      </c>
      <c r="M201" s="339">
        <v>2</v>
      </c>
      <c r="N201" s="344" t="s">
        <v>1023</v>
      </c>
      <c r="O201" s="345" t="s">
        <v>269</v>
      </c>
      <c r="P201" s="359" t="s">
        <v>1024</v>
      </c>
      <c r="Q201" s="347">
        <v>0.9</v>
      </c>
      <c r="R201" s="347">
        <v>98.591549295774655</v>
      </c>
      <c r="S201" s="347">
        <v>0</v>
      </c>
      <c r="T201" s="347">
        <v>0.70422535211267612</v>
      </c>
      <c r="U201" s="347">
        <v>0.70422535211267612</v>
      </c>
    </row>
    <row r="202" spans="1:21" s="80" customFormat="1" ht="35.25" customHeight="1" x14ac:dyDescent="0.2">
      <c r="A202" s="351" t="s">
        <v>1329</v>
      </c>
      <c r="B202" s="338" t="s">
        <v>1025</v>
      </c>
      <c r="C202" s="338" t="s">
        <v>274</v>
      </c>
      <c r="D202" s="339">
        <v>2</v>
      </c>
      <c r="E202" s="340">
        <v>44880</v>
      </c>
      <c r="F202" s="354" t="s">
        <v>269</v>
      </c>
      <c r="G202" s="342">
        <v>44881</v>
      </c>
      <c r="H202" s="343">
        <v>2.5</v>
      </c>
      <c r="I202" s="343">
        <v>0</v>
      </c>
      <c r="J202" s="343">
        <v>1.2</v>
      </c>
      <c r="K202" s="339">
        <v>65</v>
      </c>
      <c r="L202" s="339">
        <v>56</v>
      </c>
      <c r="M202" s="339">
        <v>2</v>
      </c>
      <c r="N202" s="344" t="s">
        <v>1026</v>
      </c>
      <c r="O202" s="345" t="s">
        <v>269</v>
      </c>
      <c r="P202" s="359" t="s">
        <v>1027</v>
      </c>
      <c r="Q202" s="347">
        <v>4.5999999999999996</v>
      </c>
      <c r="R202" s="347">
        <v>100</v>
      </c>
      <c r="S202" s="347">
        <v>0</v>
      </c>
      <c r="T202" s="347">
        <v>0</v>
      </c>
      <c r="U202" s="347">
        <v>0</v>
      </c>
    </row>
    <row r="203" spans="1:21" s="80" customFormat="1" ht="35.25" customHeight="1" x14ac:dyDescent="0.2">
      <c r="A203" s="362" t="s">
        <v>1330</v>
      </c>
      <c r="B203" s="338" t="s">
        <v>1028</v>
      </c>
      <c r="C203" s="338" t="s">
        <v>274</v>
      </c>
      <c r="D203" s="339">
        <v>2</v>
      </c>
      <c r="E203" s="340">
        <v>44880</v>
      </c>
      <c r="F203" s="354" t="s">
        <v>269</v>
      </c>
      <c r="G203" s="342">
        <v>44881</v>
      </c>
      <c r="H203" s="343">
        <v>2.8</v>
      </c>
      <c r="I203" s="343">
        <v>0</v>
      </c>
      <c r="J203" s="343">
        <v>1.2</v>
      </c>
      <c r="K203" s="339">
        <v>71</v>
      </c>
      <c r="L203" s="339">
        <v>68</v>
      </c>
      <c r="M203" s="339">
        <v>2</v>
      </c>
      <c r="N203" s="344" t="s">
        <v>1029</v>
      </c>
      <c r="O203" s="345" t="s">
        <v>269</v>
      </c>
      <c r="P203" s="359" t="s">
        <v>1030</v>
      </c>
      <c r="Q203" s="347">
        <v>8</v>
      </c>
      <c r="R203" s="347">
        <v>95.8041958041958</v>
      </c>
      <c r="S203" s="347">
        <v>2.7972027972027971</v>
      </c>
      <c r="T203" s="347">
        <v>0</v>
      </c>
      <c r="U203" s="347">
        <v>1.3986013986013985</v>
      </c>
    </row>
    <row r="204" spans="1:21" s="80" customFormat="1" ht="35.25" customHeight="1" x14ac:dyDescent="0.2">
      <c r="A204" s="362" t="s">
        <v>1330</v>
      </c>
      <c r="B204" s="338" t="s">
        <v>1031</v>
      </c>
      <c r="C204" s="338" t="s">
        <v>274</v>
      </c>
      <c r="D204" s="339">
        <v>2</v>
      </c>
      <c r="E204" s="340">
        <v>44879</v>
      </c>
      <c r="F204" s="354" t="s">
        <v>269</v>
      </c>
      <c r="G204" s="342">
        <v>44880</v>
      </c>
      <c r="H204" s="343">
        <v>3.1</v>
      </c>
      <c r="I204" s="343">
        <v>0</v>
      </c>
      <c r="J204" s="343">
        <v>1.2</v>
      </c>
      <c r="K204" s="339">
        <v>71</v>
      </c>
      <c r="L204" s="339">
        <v>67</v>
      </c>
      <c r="M204" s="339">
        <v>2</v>
      </c>
      <c r="N204" s="344" t="s">
        <v>1032</v>
      </c>
      <c r="O204" s="345" t="s">
        <v>269</v>
      </c>
      <c r="P204" s="359" t="s">
        <v>1033</v>
      </c>
      <c r="Q204" s="347">
        <v>3.5</v>
      </c>
      <c r="R204" s="347">
        <v>95.798319327731093</v>
      </c>
      <c r="S204" s="347">
        <v>1.680672268907563</v>
      </c>
      <c r="T204" s="347">
        <v>0</v>
      </c>
      <c r="U204" s="347">
        <v>2.5210084033613445</v>
      </c>
    </row>
    <row r="205" spans="1:21" s="80" customFormat="1" ht="35.25" customHeight="1" x14ac:dyDescent="0.2">
      <c r="A205" s="351" t="s">
        <v>1331</v>
      </c>
      <c r="B205" s="338" t="s">
        <v>1034</v>
      </c>
      <c r="C205" s="338" t="s">
        <v>274</v>
      </c>
      <c r="D205" s="339">
        <v>2</v>
      </c>
      <c r="E205" s="340">
        <v>44880</v>
      </c>
      <c r="F205" s="354" t="s">
        <v>269</v>
      </c>
      <c r="G205" s="342">
        <v>44881</v>
      </c>
      <c r="H205" s="343">
        <v>2.4</v>
      </c>
      <c r="I205" s="343">
        <v>0</v>
      </c>
      <c r="J205" s="343">
        <v>1.2</v>
      </c>
      <c r="K205" s="339">
        <v>71</v>
      </c>
      <c r="L205" s="339">
        <v>65</v>
      </c>
      <c r="M205" s="339">
        <v>2</v>
      </c>
      <c r="N205" s="344" t="s">
        <v>1035</v>
      </c>
      <c r="O205" s="345" t="s">
        <v>269</v>
      </c>
      <c r="P205" s="359" t="s">
        <v>1036</v>
      </c>
      <c r="Q205" s="347">
        <v>1.9</v>
      </c>
      <c r="R205" s="347">
        <v>100</v>
      </c>
      <c r="S205" s="347">
        <v>0</v>
      </c>
      <c r="T205" s="347">
        <v>0</v>
      </c>
      <c r="U205" s="347">
        <v>0</v>
      </c>
    </row>
    <row r="206" spans="1:21" s="80" customFormat="1" ht="35.25" customHeight="1" x14ac:dyDescent="0.2">
      <c r="A206" s="351" t="s">
        <v>1332</v>
      </c>
      <c r="B206" s="338" t="s">
        <v>1037</v>
      </c>
      <c r="C206" s="338" t="s">
        <v>274</v>
      </c>
      <c r="D206" s="339">
        <v>2</v>
      </c>
      <c r="E206" s="340">
        <v>44880</v>
      </c>
      <c r="F206" s="354" t="s">
        <v>269</v>
      </c>
      <c r="G206" s="342">
        <v>44881</v>
      </c>
      <c r="H206" s="343">
        <v>2.4</v>
      </c>
      <c r="I206" s="343">
        <v>0</v>
      </c>
      <c r="J206" s="343">
        <v>1.2</v>
      </c>
      <c r="K206" s="339">
        <v>70</v>
      </c>
      <c r="L206" s="339">
        <v>64</v>
      </c>
      <c r="M206" s="339">
        <v>2</v>
      </c>
      <c r="N206" s="344" t="s">
        <v>1333</v>
      </c>
      <c r="O206" s="345" t="s">
        <v>269</v>
      </c>
      <c r="P206" s="359" t="s">
        <v>1038</v>
      </c>
      <c r="Q206" s="347">
        <v>2.8</v>
      </c>
      <c r="R206" s="347">
        <v>100</v>
      </c>
      <c r="S206" s="347">
        <v>0</v>
      </c>
      <c r="T206" s="347">
        <v>0</v>
      </c>
      <c r="U206" s="347">
        <v>0</v>
      </c>
    </row>
    <row r="207" spans="1:21" s="80" customFormat="1" ht="35.25" customHeight="1" x14ac:dyDescent="0.2">
      <c r="A207" s="351" t="s">
        <v>1215</v>
      </c>
      <c r="B207" s="338" t="s">
        <v>1039</v>
      </c>
      <c r="C207" s="338" t="s">
        <v>299</v>
      </c>
      <c r="D207" s="339">
        <v>2</v>
      </c>
      <c r="E207" s="340">
        <v>44914</v>
      </c>
      <c r="F207" s="354" t="s">
        <v>269</v>
      </c>
      <c r="G207" s="342">
        <v>44915</v>
      </c>
      <c r="H207" s="343">
        <v>5.7</v>
      </c>
      <c r="I207" s="343">
        <v>0</v>
      </c>
      <c r="J207" s="343">
        <v>1.2</v>
      </c>
      <c r="K207" s="339">
        <v>52</v>
      </c>
      <c r="L207" s="339">
        <v>46</v>
      </c>
      <c r="M207" s="339">
        <v>2</v>
      </c>
      <c r="N207" s="344" t="s">
        <v>585</v>
      </c>
      <c r="O207" s="345" t="s">
        <v>269</v>
      </c>
      <c r="P207" s="359" t="s">
        <v>1039</v>
      </c>
      <c r="Q207" s="347">
        <v>1.2</v>
      </c>
      <c r="R207" s="347">
        <v>100</v>
      </c>
      <c r="S207" s="347">
        <v>0</v>
      </c>
      <c r="T207" s="347">
        <v>0</v>
      </c>
      <c r="U207" s="347">
        <v>0</v>
      </c>
    </row>
    <row r="208" spans="1:21" s="80" customFormat="1" ht="35.25" customHeight="1" x14ac:dyDescent="0.2">
      <c r="A208" s="351" t="s">
        <v>1334</v>
      </c>
      <c r="B208" s="338" t="s">
        <v>1040</v>
      </c>
      <c r="C208" s="338" t="s">
        <v>274</v>
      </c>
      <c r="D208" s="339">
        <v>2</v>
      </c>
      <c r="E208" s="340">
        <v>44914</v>
      </c>
      <c r="F208" s="354" t="s">
        <v>269</v>
      </c>
      <c r="G208" s="342">
        <v>44915</v>
      </c>
      <c r="H208" s="343">
        <v>1.3</v>
      </c>
      <c r="I208" s="343">
        <v>0</v>
      </c>
      <c r="J208" s="343">
        <v>1.2</v>
      </c>
      <c r="K208" s="339">
        <v>66</v>
      </c>
      <c r="L208" s="339">
        <v>61</v>
      </c>
      <c r="M208" s="339">
        <v>2</v>
      </c>
      <c r="N208" s="344" t="s">
        <v>1041</v>
      </c>
      <c r="O208" s="345" t="s">
        <v>269</v>
      </c>
      <c r="P208" s="359" t="s">
        <v>1042</v>
      </c>
      <c r="Q208" s="347">
        <v>6.4</v>
      </c>
      <c r="R208" s="347">
        <v>100</v>
      </c>
      <c r="S208" s="347">
        <v>0</v>
      </c>
      <c r="T208" s="347">
        <v>0</v>
      </c>
      <c r="U208" s="347">
        <v>0</v>
      </c>
    </row>
    <row r="209" spans="1:21" s="80" customFormat="1" ht="35.25" customHeight="1" x14ac:dyDescent="0.2">
      <c r="A209" s="351" t="s">
        <v>1110</v>
      </c>
      <c r="B209" s="338" t="s">
        <v>1335</v>
      </c>
      <c r="C209" s="338" t="s">
        <v>299</v>
      </c>
      <c r="D209" s="339">
        <v>2</v>
      </c>
      <c r="E209" s="340">
        <v>44914</v>
      </c>
      <c r="F209" s="354" t="s">
        <v>269</v>
      </c>
      <c r="G209" s="342">
        <v>44915</v>
      </c>
      <c r="H209" s="343">
        <v>2.8</v>
      </c>
      <c r="I209" s="343">
        <v>0</v>
      </c>
      <c r="J209" s="343">
        <v>1.2</v>
      </c>
      <c r="K209" s="339">
        <v>71</v>
      </c>
      <c r="L209" s="339">
        <v>66</v>
      </c>
      <c r="M209" s="339">
        <v>2</v>
      </c>
      <c r="N209" s="344" t="s">
        <v>586</v>
      </c>
      <c r="O209" s="345" t="s">
        <v>269</v>
      </c>
      <c r="P209" s="359" t="s">
        <v>1043</v>
      </c>
      <c r="Q209" s="347">
        <v>4.7</v>
      </c>
      <c r="R209" s="347">
        <v>100</v>
      </c>
      <c r="S209" s="347">
        <v>0</v>
      </c>
      <c r="T209" s="347">
        <v>0</v>
      </c>
      <c r="U209" s="347">
        <v>0</v>
      </c>
    </row>
    <row r="210" spans="1:21" s="80" customFormat="1" ht="35.25" customHeight="1" x14ac:dyDescent="0.2">
      <c r="A210" s="338" t="s">
        <v>857</v>
      </c>
      <c r="B210" s="338" t="s">
        <v>587</v>
      </c>
      <c r="C210" s="338" t="s">
        <v>299</v>
      </c>
      <c r="D210" s="339">
        <v>2</v>
      </c>
      <c r="E210" s="340">
        <v>44909</v>
      </c>
      <c r="F210" s="354" t="s">
        <v>269</v>
      </c>
      <c r="G210" s="342">
        <v>44910</v>
      </c>
      <c r="H210" s="343">
        <v>2.9</v>
      </c>
      <c r="I210" s="343">
        <v>0</v>
      </c>
      <c r="J210" s="343">
        <v>1.2</v>
      </c>
      <c r="K210" s="339">
        <v>71</v>
      </c>
      <c r="L210" s="339">
        <v>64</v>
      </c>
      <c r="M210" s="339">
        <v>2</v>
      </c>
      <c r="N210" s="344" t="s">
        <v>1044</v>
      </c>
      <c r="O210" s="345" t="s">
        <v>269</v>
      </c>
      <c r="P210" s="359" t="s">
        <v>1045</v>
      </c>
      <c r="Q210" s="347">
        <v>15.7</v>
      </c>
      <c r="R210" s="347">
        <v>98.591549295774655</v>
      </c>
      <c r="S210" s="347">
        <v>0</v>
      </c>
      <c r="T210" s="347">
        <v>1.056338028169014</v>
      </c>
      <c r="U210" s="347">
        <v>0.35211267605633806</v>
      </c>
    </row>
    <row r="211" spans="1:21" s="80" customFormat="1" ht="35.25" customHeight="1" x14ac:dyDescent="0.2">
      <c r="A211" s="351" t="s">
        <v>1135</v>
      </c>
      <c r="B211" s="338" t="s">
        <v>1046</v>
      </c>
      <c r="C211" s="338" t="s">
        <v>274</v>
      </c>
      <c r="D211" s="339">
        <v>2</v>
      </c>
      <c r="E211" s="340">
        <v>44889</v>
      </c>
      <c r="F211" s="354" t="s">
        <v>269</v>
      </c>
      <c r="G211" s="342">
        <v>44890</v>
      </c>
      <c r="H211" s="343">
        <v>4.0999999999999996</v>
      </c>
      <c r="I211" s="343">
        <v>0</v>
      </c>
      <c r="J211" s="343">
        <v>1.2</v>
      </c>
      <c r="K211" s="339">
        <v>66</v>
      </c>
      <c r="L211" s="339">
        <v>61</v>
      </c>
      <c r="M211" s="339">
        <v>2</v>
      </c>
      <c r="N211" s="344" t="s">
        <v>588</v>
      </c>
      <c r="O211" s="345" t="s">
        <v>269</v>
      </c>
      <c r="P211" s="359" t="s">
        <v>1047</v>
      </c>
      <c r="Q211" s="347">
        <v>9.6</v>
      </c>
      <c r="R211" s="347">
        <v>99.688473520249218</v>
      </c>
      <c r="S211" s="347">
        <v>0</v>
      </c>
      <c r="T211" s="347">
        <v>0.3115264797507788</v>
      </c>
      <c r="U211" s="347">
        <v>0</v>
      </c>
    </row>
    <row r="212" spans="1:21" s="80" customFormat="1" ht="35.25" customHeight="1" x14ac:dyDescent="0.2">
      <c r="A212" s="351" t="s">
        <v>1336</v>
      </c>
      <c r="B212" s="338" t="s">
        <v>1048</v>
      </c>
      <c r="C212" s="338" t="s">
        <v>274</v>
      </c>
      <c r="D212" s="339">
        <v>2</v>
      </c>
      <c r="E212" s="340">
        <v>44889</v>
      </c>
      <c r="F212" s="354" t="s">
        <v>269</v>
      </c>
      <c r="G212" s="342">
        <v>44890</v>
      </c>
      <c r="H212" s="343">
        <v>1.5</v>
      </c>
      <c r="I212" s="343">
        <v>0</v>
      </c>
      <c r="J212" s="343">
        <v>1.2</v>
      </c>
      <c r="K212" s="339">
        <v>68</v>
      </c>
      <c r="L212" s="339">
        <v>60</v>
      </c>
      <c r="M212" s="339">
        <v>2</v>
      </c>
      <c r="N212" s="344" t="s">
        <v>1048</v>
      </c>
      <c r="O212" s="345" t="s">
        <v>269</v>
      </c>
      <c r="P212" s="359" t="s">
        <v>1049</v>
      </c>
      <c r="Q212" s="347">
        <v>2.2000000000000002</v>
      </c>
      <c r="R212" s="347">
        <v>100</v>
      </c>
      <c r="S212" s="347">
        <v>0</v>
      </c>
      <c r="T212" s="347">
        <v>0</v>
      </c>
      <c r="U212" s="347">
        <v>0</v>
      </c>
    </row>
    <row r="213" spans="1:21" s="80" customFormat="1" ht="35.25" customHeight="1" x14ac:dyDescent="0.2">
      <c r="A213" s="338" t="s">
        <v>331</v>
      </c>
      <c r="B213" s="338" t="s">
        <v>1050</v>
      </c>
      <c r="C213" s="338" t="s">
        <v>274</v>
      </c>
      <c r="D213" s="339">
        <v>6</v>
      </c>
      <c r="E213" s="340">
        <v>44861</v>
      </c>
      <c r="F213" s="354" t="s">
        <v>269</v>
      </c>
      <c r="G213" s="342">
        <v>44862</v>
      </c>
      <c r="H213" s="343">
        <v>17.2</v>
      </c>
      <c r="I213" s="343">
        <v>0</v>
      </c>
      <c r="J213" s="343">
        <v>1.2</v>
      </c>
      <c r="K213" s="339">
        <v>62</v>
      </c>
      <c r="L213" s="339">
        <v>58</v>
      </c>
      <c r="M213" s="339">
        <v>1</v>
      </c>
      <c r="N213" s="344" t="s">
        <v>1050</v>
      </c>
      <c r="O213" s="345" t="s">
        <v>269</v>
      </c>
      <c r="P213" s="359" t="s">
        <v>1051</v>
      </c>
      <c r="Q213" s="347">
        <v>3.8</v>
      </c>
      <c r="R213" s="347">
        <v>100</v>
      </c>
      <c r="S213" s="347">
        <v>0</v>
      </c>
      <c r="T213" s="347">
        <v>0</v>
      </c>
      <c r="U213" s="347">
        <v>0</v>
      </c>
    </row>
    <row r="214" spans="1:21" s="80" customFormat="1" ht="35.25" customHeight="1" x14ac:dyDescent="0.2">
      <c r="A214" s="338" t="s">
        <v>713</v>
      </c>
      <c r="B214" s="338" t="s">
        <v>1052</v>
      </c>
      <c r="C214" s="338" t="s">
        <v>274</v>
      </c>
      <c r="D214" s="339">
        <v>4</v>
      </c>
      <c r="E214" s="340">
        <v>44845</v>
      </c>
      <c r="F214" s="354" t="s">
        <v>269</v>
      </c>
      <c r="G214" s="342">
        <v>44846</v>
      </c>
      <c r="H214" s="343">
        <v>9.5</v>
      </c>
      <c r="I214" s="343">
        <v>0</v>
      </c>
      <c r="J214" s="343">
        <v>1.2</v>
      </c>
      <c r="K214" s="339">
        <v>65</v>
      </c>
      <c r="L214" s="339">
        <v>63</v>
      </c>
      <c r="M214" s="339">
        <v>1</v>
      </c>
      <c r="N214" s="344" t="s">
        <v>1053</v>
      </c>
      <c r="O214" s="345" t="s">
        <v>269</v>
      </c>
      <c r="P214" s="359" t="s">
        <v>1054</v>
      </c>
      <c r="Q214" s="347">
        <v>2.5</v>
      </c>
      <c r="R214" s="347">
        <v>97.124600638977626</v>
      </c>
      <c r="S214" s="347">
        <v>2.5559105431309903</v>
      </c>
      <c r="T214" s="347">
        <v>0</v>
      </c>
      <c r="U214" s="347">
        <v>0.31948881789137379</v>
      </c>
    </row>
    <row r="215" spans="1:21" s="80" customFormat="1" ht="35.25" customHeight="1" x14ac:dyDescent="0.2">
      <c r="A215" s="338" t="s">
        <v>713</v>
      </c>
      <c r="B215" s="338" t="s">
        <v>1055</v>
      </c>
      <c r="C215" s="338" t="s">
        <v>274</v>
      </c>
      <c r="D215" s="339">
        <v>2</v>
      </c>
      <c r="E215" s="340">
        <v>44845</v>
      </c>
      <c r="F215" s="354" t="s">
        <v>269</v>
      </c>
      <c r="G215" s="342">
        <v>44846</v>
      </c>
      <c r="H215" s="343">
        <v>3.3</v>
      </c>
      <c r="I215" s="343">
        <v>0</v>
      </c>
      <c r="J215" s="343">
        <v>1.2</v>
      </c>
      <c r="K215" s="339">
        <v>70</v>
      </c>
      <c r="L215" s="339">
        <v>69</v>
      </c>
      <c r="M215" s="339">
        <v>1</v>
      </c>
      <c r="N215" s="344" t="s">
        <v>1054</v>
      </c>
      <c r="O215" s="345" t="s">
        <v>269</v>
      </c>
      <c r="P215" s="359" t="s">
        <v>1056</v>
      </c>
      <c r="Q215" s="347">
        <v>3.2</v>
      </c>
      <c r="R215" s="347">
        <v>80.161943319838059</v>
      </c>
      <c r="S215" s="347">
        <v>19.838056680161944</v>
      </c>
      <c r="T215" s="347">
        <v>0</v>
      </c>
      <c r="U215" s="347">
        <v>0</v>
      </c>
    </row>
    <row r="216" spans="1:21" s="80" customFormat="1" ht="35.25" customHeight="1" x14ac:dyDescent="0.2">
      <c r="A216" s="338" t="s">
        <v>782</v>
      </c>
      <c r="B216" s="338" t="s">
        <v>1057</v>
      </c>
      <c r="C216" s="338" t="s">
        <v>274</v>
      </c>
      <c r="D216" s="339">
        <v>2</v>
      </c>
      <c r="E216" s="340">
        <v>44861</v>
      </c>
      <c r="F216" s="354" t="s">
        <v>269</v>
      </c>
      <c r="G216" s="342">
        <v>44862</v>
      </c>
      <c r="H216" s="343">
        <v>3.3</v>
      </c>
      <c r="I216" s="343">
        <v>0</v>
      </c>
      <c r="J216" s="343">
        <v>1.2</v>
      </c>
      <c r="K216" s="339">
        <v>71</v>
      </c>
      <c r="L216" s="339">
        <v>68</v>
      </c>
      <c r="M216" s="339">
        <v>1</v>
      </c>
      <c r="N216" s="344" t="s">
        <v>1057</v>
      </c>
      <c r="O216" s="345" t="s">
        <v>269</v>
      </c>
      <c r="P216" s="359" t="s">
        <v>1058</v>
      </c>
      <c r="Q216" s="347">
        <v>1.8</v>
      </c>
      <c r="R216" s="347">
        <v>84.615384615384613</v>
      </c>
      <c r="S216" s="347">
        <v>15.384615384615385</v>
      </c>
      <c r="T216" s="347">
        <v>0</v>
      </c>
      <c r="U216" s="347">
        <v>0</v>
      </c>
    </row>
    <row r="217" spans="1:21" s="80" customFormat="1" ht="35.25" customHeight="1" x14ac:dyDescent="0.2">
      <c r="A217" s="338" t="s">
        <v>782</v>
      </c>
      <c r="B217" s="338" t="s">
        <v>1058</v>
      </c>
      <c r="C217" s="338" t="s">
        <v>274</v>
      </c>
      <c r="D217" s="339">
        <v>2</v>
      </c>
      <c r="E217" s="340">
        <v>44861</v>
      </c>
      <c r="F217" s="354" t="s">
        <v>269</v>
      </c>
      <c r="G217" s="342">
        <v>44862</v>
      </c>
      <c r="H217" s="343">
        <v>2.7</v>
      </c>
      <c r="I217" s="343">
        <v>0</v>
      </c>
      <c r="J217" s="343">
        <v>1.2</v>
      </c>
      <c r="K217" s="339">
        <v>71</v>
      </c>
      <c r="L217" s="339">
        <v>69</v>
      </c>
      <c r="M217" s="339">
        <v>1</v>
      </c>
      <c r="N217" s="344" t="s">
        <v>1058</v>
      </c>
      <c r="O217" s="345" t="s">
        <v>269</v>
      </c>
      <c r="P217" s="359" t="s">
        <v>1059</v>
      </c>
      <c r="Q217" s="347">
        <v>1</v>
      </c>
      <c r="R217" s="347">
        <v>68.421052631578945</v>
      </c>
      <c r="S217" s="347">
        <v>31.578947368421051</v>
      </c>
      <c r="T217" s="347">
        <v>0</v>
      </c>
      <c r="U217" s="347">
        <v>0</v>
      </c>
    </row>
    <row r="218" spans="1:21" s="80" customFormat="1" ht="35.25" customHeight="1" x14ac:dyDescent="0.2">
      <c r="A218" s="338" t="s">
        <v>782</v>
      </c>
      <c r="B218" s="338" t="s">
        <v>1059</v>
      </c>
      <c r="C218" s="338" t="s">
        <v>274</v>
      </c>
      <c r="D218" s="339">
        <v>2</v>
      </c>
      <c r="E218" s="340">
        <v>44845</v>
      </c>
      <c r="F218" s="354" t="s">
        <v>269</v>
      </c>
      <c r="G218" s="342">
        <v>44846</v>
      </c>
      <c r="H218" s="343">
        <v>4.5</v>
      </c>
      <c r="I218" s="343">
        <v>0</v>
      </c>
      <c r="J218" s="343">
        <v>1.2</v>
      </c>
      <c r="K218" s="339">
        <v>67</v>
      </c>
      <c r="L218" s="339">
        <v>64</v>
      </c>
      <c r="M218" s="339">
        <v>1</v>
      </c>
      <c r="N218" s="344" t="s">
        <v>1059</v>
      </c>
      <c r="O218" s="345" t="s">
        <v>269</v>
      </c>
      <c r="P218" s="359" t="s">
        <v>1053</v>
      </c>
      <c r="Q218" s="347">
        <v>1.2</v>
      </c>
      <c r="R218" s="347">
        <v>100</v>
      </c>
      <c r="S218" s="347">
        <v>0</v>
      </c>
      <c r="T218" s="347">
        <v>0</v>
      </c>
      <c r="U218" s="347">
        <v>0</v>
      </c>
    </row>
    <row r="219" spans="1:21" s="80" customFormat="1" ht="35.25" customHeight="1" x14ac:dyDescent="0.2">
      <c r="A219" s="351" t="s">
        <v>1337</v>
      </c>
      <c r="B219" s="338" t="s">
        <v>1050</v>
      </c>
      <c r="C219" s="338" t="s">
        <v>274</v>
      </c>
      <c r="D219" s="339">
        <v>2</v>
      </c>
      <c r="E219" s="340">
        <v>44861</v>
      </c>
      <c r="F219" s="354" t="s">
        <v>269</v>
      </c>
      <c r="G219" s="342">
        <v>44862</v>
      </c>
      <c r="H219" s="343">
        <v>2.6</v>
      </c>
      <c r="I219" s="343">
        <v>0</v>
      </c>
      <c r="J219" s="343">
        <v>1.2</v>
      </c>
      <c r="K219" s="339">
        <v>69</v>
      </c>
      <c r="L219" s="339">
        <v>65</v>
      </c>
      <c r="M219" s="339">
        <v>1</v>
      </c>
      <c r="N219" s="344" t="s">
        <v>1050</v>
      </c>
      <c r="O219" s="345" t="s">
        <v>269</v>
      </c>
      <c r="P219" s="359" t="s">
        <v>1059</v>
      </c>
      <c r="Q219" s="347">
        <v>2.5</v>
      </c>
      <c r="R219" s="347">
        <v>93.75</v>
      </c>
      <c r="S219" s="347">
        <v>1.25</v>
      </c>
      <c r="T219" s="347">
        <v>0</v>
      </c>
      <c r="U219" s="347">
        <v>5</v>
      </c>
    </row>
    <row r="220" spans="1:21" s="80" customFormat="1" ht="35.25" customHeight="1" x14ac:dyDescent="0.2">
      <c r="A220" s="351" t="s">
        <v>1325</v>
      </c>
      <c r="B220" s="338" t="s">
        <v>1060</v>
      </c>
      <c r="C220" s="338" t="s">
        <v>274</v>
      </c>
      <c r="D220" s="339">
        <v>2</v>
      </c>
      <c r="E220" s="340">
        <v>44861</v>
      </c>
      <c r="F220" s="354" t="s">
        <v>269</v>
      </c>
      <c r="G220" s="342">
        <v>44862</v>
      </c>
      <c r="H220" s="343">
        <v>4.4000000000000004</v>
      </c>
      <c r="I220" s="343">
        <v>0</v>
      </c>
      <c r="J220" s="343">
        <v>1.2</v>
      </c>
      <c r="K220" s="339">
        <v>67</v>
      </c>
      <c r="L220" s="339">
        <v>62</v>
      </c>
      <c r="M220" s="339">
        <v>1</v>
      </c>
      <c r="N220" s="344" t="s">
        <v>1060</v>
      </c>
      <c r="O220" s="345" t="s">
        <v>269</v>
      </c>
      <c r="P220" s="359" t="s">
        <v>1058</v>
      </c>
      <c r="Q220" s="347">
        <v>2.6</v>
      </c>
      <c r="R220" s="347">
        <v>100</v>
      </c>
      <c r="S220" s="347">
        <v>0</v>
      </c>
      <c r="T220" s="347">
        <v>0</v>
      </c>
      <c r="U220" s="347">
        <v>0</v>
      </c>
    </row>
    <row r="221" spans="1:21" s="80" customFormat="1" ht="35.25" customHeight="1" x14ac:dyDescent="0.2">
      <c r="A221" s="351" t="s">
        <v>1270</v>
      </c>
      <c r="B221" s="338" t="s">
        <v>1052</v>
      </c>
      <c r="C221" s="338" t="s">
        <v>268</v>
      </c>
      <c r="D221" s="339">
        <v>2</v>
      </c>
      <c r="E221" s="340">
        <v>44845</v>
      </c>
      <c r="F221" s="354" t="s">
        <v>269</v>
      </c>
      <c r="G221" s="342">
        <v>44846</v>
      </c>
      <c r="H221" s="343">
        <v>1.7</v>
      </c>
      <c r="I221" s="343">
        <v>0</v>
      </c>
      <c r="J221" s="343">
        <v>1.2</v>
      </c>
      <c r="K221" s="339">
        <v>69</v>
      </c>
      <c r="L221" s="339">
        <v>66</v>
      </c>
      <c r="M221" s="339">
        <v>1</v>
      </c>
      <c r="N221" s="344" t="s">
        <v>1061</v>
      </c>
      <c r="O221" s="345" t="s">
        <v>269</v>
      </c>
      <c r="P221" s="359" t="s">
        <v>1059</v>
      </c>
      <c r="Q221" s="347">
        <v>4.4000000000000004</v>
      </c>
      <c r="R221" s="347">
        <v>92.553191489361694</v>
      </c>
      <c r="S221" s="347">
        <v>7.4468085106382977</v>
      </c>
      <c r="T221" s="347">
        <v>0</v>
      </c>
      <c r="U221" s="347">
        <v>0</v>
      </c>
    </row>
    <row r="222" spans="1:21" s="80" customFormat="1" ht="35.25" customHeight="1" x14ac:dyDescent="0.2">
      <c r="A222" s="338" t="s">
        <v>1018</v>
      </c>
      <c r="B222" s="338" t="s">
        <v>1062</v>
      </c>
      <c r="C222" s="338" t="s">
        <v>274</v>
      </c>
      <c r="D222" s="339">
        <v>2</v>
      </c>
      <c r="E222" s="340">
        <v>44853</v>
      </c>
      <c r="F222" s="354" t="s">
        <v>269</v>
      </c>
      <c r="G222" s="342">
        <v>44854</v>
      </c>
      <c r="H222" s="343">
        <v>0.5</v>
      </c>
      <c r="I222" s="343">
        <v>0</v>
      </c>
      <c r="J222" s="343">
        <v>1.2</v>
      </c>
      <c r="K222" s="339">
        <v>73</v>
      </c>
      <c r="L222" s="339">
        <v>71</v>
      </c>
      <c r="M222" s="339">
        <v>1</v>
      </c>
      <c r="N222" s="344" t="s">
        <v>1063</v>
      </c>
      <c r="O222" s="345" t="s">
        <v>269</v>
      </c>
      <c r="P222" s="359" t="s">
        <v>1064</v>
      </c>
      <c r="Q222" s="347">
        <v>10.9</v>
      </c>
      <c r="R222" s="347">
        <v>80.898876404494374</v>
      </c>
      <c r="S222" s="347">
        <v>19.101123595505616</v>
      </c>
      <c r="T222" s="347">
        <v>0</v>
      </c>
      <c r="U222" s="347">
        <v>0</v>
      </c>
    </row>
    <row r="223" spans="1:21" s="80" customFormat="1" ht="35.25" customHeight="1" x14ac:dyDescent="0.2">
      <c r="A223" s="338" t="s">
        <v>1018</v>
      </c>
      <c r="B223" s="338" t="s">
        <v>1065</v>
      </c>
      <c r="C223" s="338" t="s">
        <v>274</v>
      </c>
      <c r="D223" s="339">
        <v>2</v>
      </c>
      <c r="E223" s="340">
        <v>44853</v>
      </c>
      <c r="F223" s="354" t="s">
        <v>269</v>
      </c>
      <c r="G223" s="342">
        <v>44854</v>
      </c>
      <c r="H223" s="343">
        <v>2.7</v>
      </c>
      <c r="I223" s="343">
        <v>0</v>
      </c>
      <c r="J223" s="343">
        <v>1.2</v>
      </c>
      <c r="K223" s="339">
        <v>67</v>
      </c>
      <c r="L223" s="339">
        <v>62</v>
      </c>
      <c r="M223" s="339">
        <v>1</v>
      </c>
      <c r="N223" s="344" t="s">
        <v>1066</v>
      </c>
      <c r="O223" s="345" t="s">
        <v>269</v>
      </c>
      <c r="P223" s="359" t="s">
        <v>1065</v>
      </c>
      <c r="Q223" s="347">
        <v>1.4</v>
      </c>
      <c r="R223" s="347">
        <v>100</v>
      </c>
      <c r="S223" s="347">
        <v>0</v>
      </c>
      <c r="T223" s="347">
        <v>0</v>
      </c>
      <c r="U223" s="347">
        <v>0</v>
      </c>
    </row>
    <row r="224" spans="1:21" s="80" customFormat="1" ht="35.25" customHeight="1" x14ac:dyDescent="0.2">
      <c r="A224" s="351" t="s">
        <v>1338</v>
      </c>
      <c r="B224" s="338" t="s">
        <v>1067</v>
      </c>
      <c r="C224" s="338" t="s">
        <v>274</v>
      </c>
      <c r="D224" s="339">
        <v>2</v>
      </c>
      <c r="E224" s="340">
        <v>44853</v>
      </c>
      <c r="F224" s="354" t="s">
        <v>269</v>
      </c>
      <c r="G224" s="342">
        <v>44854</v>
      </c>
      <c r="H224" s="343">
        <v>3.7</v>
      </c>
      <c r="I224" s="343">
        <v>0</v>
      </c>
      <c r="J224" s="343">
        <v>1.2</v>
      </c>
      <c r="K224" s="339">
        <v>66</v>
      </c>
      <c r="L224" s="339">
        <v>61</v>
      </c>
      <c r="M224" s="339">
        <v>1</v>
      </c>
      <c r="N224" s="344" t="s">
        <v>1068</v>
      </c>
      <c r="O224" s="345" t="s">
        <v>269</v>
      </c>
      <c r="P224" s="359" t="s">
        <v>1066</v>
      </c>
      <c r="Q224" s="347">
        <v>4.5999999999999996</v>
      </c>
      <c r="R224" s="347">
        <v>99</v>
      </c>
      <c r="S224" s="347">
        <v>0</v>
      </c>
      <c r="T224" s="347">
        <v>1</v>
      </c>
      <c r="U224" s="347">
        <v>0</v>
      </c>
    </row>
    <row r="225" spans="1:21" s="80" customFormat="1" ht="35.25" customHeight="1" x14ac:dyDescent="0.2">
      <c r="A225" s="351" t="s">
        <v>1338</v>
      </c>
      <c r="B225" s="338" t="s">
        <v>1069</v>
      </c>
      <c r="C225" s="338" t="s">
        <v>274</v>
      </c>
      <c r="D225" s="339">
        <v>2</v>
      </c>
      <c r="E225" s="340">
        <v>44853</v>
      </c>
      <c r="F225" s="354" t="s">
        <v>269</v>
      </c>
      <c r="G225" s="342">
        <v>44854</v>
      </c>
      <c r="H225" s="343">
        <v>3.3</v>
      </c>
      <c r="I225" s="343">
        <v>0</v>
      </c>
      <c r="J225" s="343">
        <v>1.2</v>
      </c>
      <c r="K225" s="339">
        <v>62</v>
      </c>
      <c r="L225" s="339">
        <v>55</v>
      </c>
      <c r="M225" s="339">
        <v>1</v>
      </c>
      <c r="N225" s="344" t="s">
        <v>1069</v>
      </c>
      <c r="O225" s="345" t="s">
        <v>269</v>
      </c>
      <c r="P225" s="359" t="s">
        <v>1069</v>
      </c>
      <c r="Q225" s="347">
        <v>1.7</v>
      </c>
      <c r="R225" s="347">
        <v>100</v>
      </c>
      <c r="S225" s="347">
        <v>0</v>
      </c>
      <c r="T225" s="347">
        <v>0</v>
      </c>
      <c r="U225" s="347">
        <v>0</v>
      </c>
    </row>
    <row r="226" spans="1:21" s="80" customFormat="1" ht="35.25" customHeight="1" x14ac:dyDescent="0.2">
      <c r="A226" s="351" t="s">
        <v>1339</v>
      </c>
      <c r="B226" s="338" t="s">
        <v>1070</v>
      </c>
      <c r="C226" s="338" t="s">
        <v>274</v>
      </c>
      <c r="D226" s="339">
        <v>2</v>
      </c>
      <c r="E226" s="340">
        <v>44853</v>
      </c>
      <c r="F226" s="354" t="s">
        <v>269</v>
      </c>
      <c r="G226" s="342">
        <v>44854</v>
      </c>
      <c r="H226" s="343">
        <v>1.8</v>
      </c>
      <c r="I226" s="343">
        <v>0</v>
      </c>
      <c r="J226" s="343">
        <v>1.2</v>
      </c>
      <c r="K226" s="339">
        <v>57</v>
      </c>
      <c r="L226" s="339">
        <v>48</v>
      </c>
      <c r="M226" s="339">
        <v>1</v>
      </c>
      <c r="N226" s="344" t="s">
        <v>1071</v>
      </c>
      <c r="O226" s="345" t="s">
        <v>269</v>
      </c>
      <c r="P226" s="359" t="s">
        <v>1072</v>
      </c>
      <c r="Q226" s="347">
        <v>2.6</v>
      </c>
      <c r="R226" s="347">
        <v>100</v>
      </c>
      <c r="S226" s="347">
        <v>0</v>
      </c>
      <c r="T226" s="347">
        <v>0</v>
      </c>
      <c r="U226" s="347">
        <v>0</v>
      </c>
    </row>
    <row r="227" spans="1:21" s="80" customFormat="1" ht="35.25" customHeight="1" x14ac:dyDescent="0.2">
      <c r="A227" s="338" t="s">
        <v>1267</v>
      </c>
      <c r="B227" s="338" t="s">
        <v>1073</v>
      </c>
      <c r="C227" s="338" t="s">
        <v>274</v>
      </c>
      <c r="D227" s="339">
        <v>2</v>
      </c>
      <c r="E227" s="340">
        <v>44875</v>
      </c>
      <c r="F227" s="354" t="s">
        <v>269</v>
      </c>
      <c r="G227" s="342">
        <v>44876</v>
      </c>
      <c r="H227" s="343">
        <v>30.5</v>
      </c>
      <c r="I227" s="343">
        <v>0</v>
      </c>
      <c r="J227" s="343">
        <v>1.2</v>
      </c>
      <c r="K227" s="339">
        <v>57</v>
      </c>
      <c r="L227" s="339">
        <v>53</v>
      </c>
      <c r="M227" s="339">
        <v>1</v>
      </c>
      <c r="N227" s="344" t="s">
        <v>1073</v>
      </c>
      <c r="O227" s="345" t="s">
        <v>269</v>
      </c>
      <c r="P227" s="359" t="s">
        <v>1073</v>
      </c>
      <c r="Q227" s="347">
        <v>0.5</v>
      </c>
      <c r="R227" s="347">
        <v>100</v>
      </c>
      <c r="S227" s="347">
        <v>0</v>
      </c>
      <c r="T227" s="347">
        <v>0</v>
      </c>
      <c r="U227" s="347">
        <v>0</v>
      </c>
    </row>
    <row r="228" spans="1:21" s="80" customFormat="1" ht="35.25" customHeight="1" x14ac:dyDescent="0.2">
      <c r="A228" s="338" t="s">
        <v>1018</v>
      </c>
      <c r="B228" s="338" t="s">
        <v>1074</v>
      </c>
      <c r="C228" s="338" t="s">
        <v>274</v>
      </c>
      <c r="D228" s="339">
        <v>2</v>
      </c>
      <c r="E228" s="340">
        <v>44875</v>
      </c>
      <c r="F228" s="354" t="s">
        <v>269</v>
      </c>
      <c r="G228" s="342">
        <v>44876</v>
      </c>
      <c r="H228" s="343">
        <v>22.3</v>
      </c>
      <c r="I228" s="343">
        <v>0</v>
      </c>
      <c r="J228" s="343">
        <v>1.2</v>
      </c>
      <c r="K228" s="339">
        <v>58</v>
      </c>
      <c r="L228" s="339">
        <v>55</v>
      </c>
      <c r="M228" s="339">
        <v>1</v>
      </c>
      <c r="N228" s="344" t="s">
        <v>1075</v>
      </c>
      <c r="O228" s="345" t="s">
        <v>269</v>
      </c>
      <c r="P228" s="359" t="s">
        <v>1076</v>
      </c>
      <c r="Q228" s="347">
        <v>5.4</v>
      </c>
      <c r="R228" s="347">
        <v>100</v>
      </c>
      <c r="S228" s="347">
        <v>0</v>
      </c>
      <c r="T228" s="347">
        <v>0</v>
      </c>
      <c r="U228" s="347">
        <v>0</v>
      </c>
    </row>
    <row r="229" spans="1:21" s="80" customFormat="1" ht="35.25" customHeight="1" x14ac:dyDescent="0.2">
      <c r="A229" s="338" t="s">
        <v>1018</v>
      </c>
      <c r="B229" s="338" t="s">
        <v>1077</v>
      </c>
      <c r="C229" s="338" t="s">
        <v>274</v>
      </c>
      <c r="D229" s="339">
        <v>2</v>
      </c>
      <c r="E229" s="340">
        <v>44875</v>
      </c>
      <c r="F229" s="354" t="s">
        <v>269</v>
      </c>
      <c r="G229" s="342">
        <v>44876</v>
      </c>
      <c r="H229" s="343">
        <v>3.4</v>
      </c>
      <c r="I229" s="343">
        <v>0</v>
      </c>
      <c r="J229" s="343">
        <v>1.2</v>
      </c>
      <c r="K229" s="339">
        <v>64</v>
      </c>
      <c r="L229" s="339">
        <v>58</v>
      </c>
      <c r="M229" s="339">
        <v>1</v>
      </c>
      <c r="N229" s="344" t="s">
        <v>1078</v>
      </c>
      <c r="O229" s="345" t="s">
        <v>269</v>
      </c>
      <c r="P229" s="359" t="s">
        <v>1077</v>
      </c>
      <c r="Q229" s="347">
        <v>1</v>
      </c>
      <c r="R229" s="347">
        <v>100</v>
      </c>
      <c r="S229" s="347">
        <v>0</v>
      </c>
      <c r="T229" s="347">
        <v>0</v>
      </c>
      <c r="U229" s="347">
        <v>0</v>
      </c>
    </row>
    <row r="230" spans="1:21" s="80" customFormat="1" ht="35.25" customHeight="1" x14ac:dyDescent="0.2">
      <c r="A230" s="338" t="s">
        <v>1018</v>
      </c>
      <c r="B230" s="338" t="s">
        <v>1079</v>
      </c>
      <c r="C230" s="338" t="s">
        <v>274</v>
      </c>
      <c r="D230" s="339">
        <v>2</v>
      </c>
      <c r="E230" s="340">
        <v>44875</v>
      </c>
      <c r="F230" s="354" t="s">
        <v>269</v>
      </c>
      <c r="G230" s="342">
        <v>44876</v>
      </c>
      <c r="H230" s="343">
        <v>4</v>
      </c>
      <c r="I230" s="343">
        <v>0</v>
      </c>
      <c r="J230" s="343">
        <v>1.2</v>
      </c>
      <c r="K230" s="339">
        <v>62</v>
      </c>
      <c r="L230" s="339">
        <v>55</v>
      </c>
      <c r="M230" s="339">
        <v>1</v>
      </c>
      <c r="N230" s="344" t="s">
        <v>1077</v>
      </c>
      <c r="O230" s="345" t="s">
        <v>269</v>
      </c>
      <c r="P230" s="359" t="s">
        <v>1079</v>
      </c>
      <c r="Q230" s="347">
        <v>2.2000000000000002</v>
      </c>
      <c r="R230" s="347">
        <v>100</v>
      </c>
      <c r="S230" s="347">
        <v>0</v>
      </c>
      <c r="T230" s="347">
        <v>0</v>
      </c>
      <c r="U230" s="347">
        <v>0</v>
      </c>
    </row>
    <row r="231" spans="1:21" s="80" customFormat="1" ht="35.25" customHeight="1" x14ac:dyDescent="0.2">
      <c r="A231" s="351" t="s">
        <v>1340</v>
      </c>
      <c r="B231" s="338" t="s">
        <v>1080</v>
      </c>
      <c r="C231" s="338" t="s">
        <v>274</v>
      </c>
      <c r="D231" s="339">
        <v>2</v>
      </c>
      <c r="E231" s="340">
        <v>44875</v>
      </c>
      <c r="F231" s="354" t="s">
        <v>269</v>
      </c>
      <c r="G231" s="342">
        <v>44876</v>
      </c>
      <c r="H231" s="343">
        <v>2.7</v>
      </c>
      <c r="I231" s="343">
        <v>0</v>
      </c>
      <c r="J231" s="343">
        <v>1.2</v>
      </c>
      <c r="K231" s="339">
        <v>63</v>
      </c>
      <c r="L231" s="339">
        <v>57</v>
      </c>
      <c r="M231" s="339">
        <v>1</v>
      </c>
      <c r="N231" s="344" t="s">
        <v>1080</v>
      </c>
      <c r="O231" s="345" t="s">
        <v>269</v>
      </c>
      <c r="P231" s="359" t="s">
        <v>1081</v>
      </c>
      <c r="Q231" s="347">
        <v>2.6</v>
      </c>
      <c r="R231" s="347">
        <v>100</v>
      </c>
      <c r="S231" s="347">
        <v>0</v>
      </c>
      <c r="T231" s="347">
        <v>0</v>
      </c>
      <c r="U231" s="347">
        <v>0</v>
      </c>
    </row>
    <row r="232" spans="1:21" s="80" customFormat="1" ht="35.25" customHeight="1" x14ac:dyDescent="0.2">
      <c r="A232" s="351" t="s">
        <v>1341</v>
      </c>
      <c r="B232" s="338" t="s">
        <v>1082</v>
      </c>
      <c r="C232" s="338" t="s">
        <v>274</v>
      </c>
      <c r="D232" s="339">
        <v>2</v>
      </c>
      <c r="E232" s="340">
        <v>44875</v>
      </c>
      <c r="F232" s="354" t="s">
        <v>269</v>
      </c>
      <c r="G232" s="342">
        <v>44876</v>
      </c>
      <c r="H232" s="343">
        <v>3</v>
      </c>
      <c r="I232" s="343">
        <v>0</v>
      </c>
      <c r="J232" s="343">
        <v>1.2</v>
      </c>
      <c r="K232" s="339">
        <v>65</v>
      </c>
      <c r="L232" s="339">
        <v>57</v>
      </c>
      <c r="M232" s="339">
        <v>1</v>
      </c>
      <c r="N232" s="344" t="s">
        <v>1077</v>
      </c>
      <c r="O232" s="345" t="s">
        <v>269</v>
      </c>
      <c r="P232" s="359" t="s">
        <v>1083</v>
      </c>
      <c r="Q232" s="347">
        <v>3.9</v>
      </c>
      <c r="R232" s="347">
        <v>100</v>
      </c>
      <c r="S232" s="347">
        <v>0</v>
      </c>
      <c r="T232" s="347">
        <v>0</v>
      </c>
      <c r="U232" s="347">
        <v>0</v>
      </c>
    </row>
    <row r="233" spans="1:21" s="80" customFormat="1" ht="35.25" customHeight="1" x14ac:dyDescent="0.2">
      <c r="A233" s="338" t="s">
        <v>1018</v>
      </c>
      <c r="B233" s="338" t="s">
        <v>1084</v>
      </c>
      <c r="C233" s="338" t="s">
        <v>274</v>
      </c>
      <c r="D233" s="339">
        <v>2</v>
      </c>
      <c r="E233" s="340">
        <v>44886</v>
      </c>
      <c r="F233" s="354" t="s">
        <v>269</v>
      </c>
      <c r="G233" s="342">
        <v>44887</v>
      </c>
      <c r="H233" s="343">
        <v>5.4</v>
      </c>
      <c r="I233" s="343">
        <v>0</v>
      </c>
      <c r="J233" s="343">
        <v>1.2</v>
      </c>
      <c r="K233" s="339">
        <v>70</v>
      </c>
      <c r="L233" s="339">
        <v>65</v>
      </c>
      <c r="M233" s="339">
        <v>1</v>
      </c>
      <c r="N233" s="344" t="s">
        <v>1085</v>
      </c>
      <c r="O233" s="345" t="s">
        <v>269</v>
      </c>
      <c r="P233" s="359" t="s">
        <v>1086</v>
      </c>
      <c r="Q233" s="347">
        <v>2.6</v>
      </c>
      <c r="R233" s="347">
        <v>84.186046511627907</v>
      </c>
      <c r="S233" s="347">
        <v>0</v>
      </c>
      <c r="T233" s="347">
        <v>0</v>
      </c>
      <c r="U233" s="347">
        <v>15.813953488372093</v>
      </c>
    </row>
    <row r="234" spans="1:21" s="80" customFormat="1" ht="35.25" customHeight="1" x14ac:dyDescent="0.2">
      <c r="A234" s="338" t="s">
        <v>1018</v>
      </c>
      <c r="B234" s="338" t="s">
        <v>1086</v>
      </c>
      <c r="C234" s="338" t="s">
        <v>274</v>
      </c>
      <c r="D234" s="339">
        <v>2</v>
      </c>
      <c r="E234" s="340">
        <v>44886</v>
      </c>
      <c r="F234" s="354" t="s">
        <v>269</v>
      </c>
      <c r="G234" s="342">
        <v>44887</v>
      </c>
      <c r="H234" s="343">
        <v>1.7</v>
      </c>
      <c r="I234" s="343">
        <v>-4.5</v>
      </c>
      <c r="J234" s="343">
        <v>1.2</v>
      </c>
      <c r="K234" s="339">
        <v>71</v>
      </c>
      <c r="L234" s="339">
        <v>64</v>
      </c>
      <c r="M234" s="339">
        <v>1</v>
      </c>
      <c r="N234" s="344" t="s">
        <v>1086</v>
      </c>
      <c r="O234" s="345" t="s">
        <v>269</v>
      </c>
      <c r="P234" s="359" t="s">
        <v>1087</v>
      </c>
      <c r="Q234" s="347">
        <v>4.7</v>
      </c>
      <c r="R234" s="347">
        <v>77.802690582959642</v>
      </c>
      <c r="S234" s="347">
        <v>0</v>
      </c>
      <c r="T234" s="347">
        <v>17.937219730941703</v>
      </c>
      <c r="U234" s="347">
        <v>0</v>
      </c>
    </row>
    <row r="235" spans="1:21" s="80" customFormat="1" ht="35.25" customHeight="1" x14ac:dyDescent="0.2">
      <c r="A235" s="351" t="s">
        <v>1290</v>
      </c>
      <c r="B235" s="338" t="s">
        <v>1088</v>
      </c>
      <c r="C235" s="338" t="s">
        <v>274</v>
      </c>
      <c r="D235" s="339">
        <v>2</v>
      </c>
      <c r="E235" s="340">
        <v>44865</v>
      </c>
      <c r="F235" s="354" t="s">
        <v>269</v>
      </c>
      <c r="G235" s="342">
        <v>44866</v>
      </c>
      <c r="H235" s="343">
        <v>1</v>
      </c>
      <c r="I235" s="343">
        <v>0</v>
      </c>
      <c r="J235" s="343">
        <v>1.2</v>
      </c>
      <c r="K235" s="339">
        <v>66</v>
      </c>
      <c r="L235" s="339">
        <v>59</v>
      </c>
      <c r="M235" s="339">
        <v>1</v>
      </c>
      <c r="N235" s="344" t="s">
        <v>1089</v>
      </c>
      <c r="O235" s="345" t="s">
        <v>269</v>
      </c>
      <c r="P235" s="359" t="s">
        <v>1090</v>
      </c>
      <c r="Q235" s="347">
        <v>2.2000000000000002</v>
      </c>
      <c r="R235" s="347">
        <v>100</v>
      </c>
      <c r="S235" s="347">
        <v>0</v>
      </c>
      <c r="T235" s="347">
        <v>0</v>
      </c>
      <c r="U235" s="347">
        <v>0</v>
      </c>
    </row>
    <row r="236" spans="1:21" s="80" customFormat="1" ht="35.25" customHeight="1" x14ac:dyDescent="0.2">
      <c r="A236" s="351" t="s">
        <v>1290</v>
      </c>
      <c r="B236" s="338" t="s">
        <v>1090</v>
      </c>
      <c r="C236" s="338" t="s">
        <v>274</v>
      </c>
      <c r="D236" s="339">
        <v>2</v>
      </c>
      <c r="E236" s="340">
        <v>44865</v>
      </c>
      <c r="F236" s="354" t="s">
        <v>269</v>
      </c>
      <c r="G236" s="342">
        <v>44866</v>
      </c>
      <c r="H236" s="343">
        <v>3.2</v>
      </c>
      <c r="I236" s="343">
        <v>0</v>
      </c>
      <c r="J236" s="343">
        <v>1.2</v>
      </c>
      <c r="K236" s="339">
        <v>64</v>
      </c>
      <c r="L236" s="339">
        <v>56</v>
      </c>
      <c r="M236" s="339">
        <v>1</v>
      </c>
      <c r="N236" s="344" t="s">
        <v>1090</v>
      </c>
      <c r="O236" s="345" t="s">
        <v>269</v>
      </c>
      <c r="P236" s="359" t="s">
        <v>1090</v>
      </c>
      <c r="Q236" s="347">
        <v>2.1</v>
      </c>
      <c r="R236" s="347">
        <v>100</v>
      </c>
      <c r="S236" s="347">
        <v>0</v>
      </c>
      <c r="T236" s="347">
        <v>0</v>
      </c>
      <c r="U236" s="347">
        <v>0</v>
      </c>
    </row>
    <row r="237" spans="1:21" s="80" customFormat="1" ht="35.25" customHeight="1" x14ac:dyDescent="0.2">
      <c r="A237" s="351" t="s">
        <v>1342</v>
      </c>
      <c r="B237" s="338" t="s">
        <v>1086</v>
      </c>
      <c r="C237" s="338" t="s">
        <v>274</v>
      </c>
      <c r="D237" s="339">
        <v>2</v>
      </c>
      <c r="E237" s="340">
        <v>44886</v>
      </c>
      <c r="F237" s="354" t="s">
        <v>269</v>
      </c>
      <c r="G237" s="342">
        <v>44887</v>
      </c>
      <c r="H237" s="343">
        <v>2</v>
      </c>
      <c r="I237" s="343">
        <v>0</v>
      </c>
      <c r="J237" s="343">
        <v>1.2</v>
      </c>
      <c r="K237" s="339">
        <v>70</v>
      </c>
      <c r="L237" s="339">
        <v>65</v>
      </c>
      <c r="M237" s="339">
        <v>1</v>
      </c>
      <c r="N237" s="344" t="s">
        <v>1086</v>
      </c>
      <c r="O237" s="345" t="s">
        <v>269</v>
      </c>
      <c r="P237" s="359" t="s">
        <v>1086</v>
      </c>
      <c r="Q237" s="347">
        <v>1.3</v>
      </c>
      <c r="R237" s="347">
        <v>100</v>
      </c>
      <c r="S237" s="347">
        <v>0</v>
      </c>
      <c r="T237" s="347">
        <v>0</v>
      </c>
      <c r="U237" s="347">
        <v>0</v>
      </c>
    </row>
    <row r="238" spans="1:21" s="80" customFormat="1" ht="35.25" customHeight="1" x14ac:dyDescent="0.2">
      <c r="A238" s="338" t="s">
        <v>1343</v>
      </c>
      <c r="B238" s="338" t="s">
        <v>1091</v>
      </c>
      <c r="C238" s="338" t="s">
        <v>274</v>
      </c>
      <c r="D238" s="339">
        <v>2</v>
      </c>
      <c r="E238" s="340">
        <v>44865</v>
      </c>
      <c r="F238" s="354" t="s">
        <v>269</v>
      </c>
      <c r="G238" s="342">
        <v>44866</v>
      </c>
      <c r="H238" s="343">
        <v>1.5</v>
      </c>
      <c r="I238" s="343">
        <v>0</v>
      </c>
      <c r="J238" s="343">
        <v>1.2</v>
      </c>
      <c r="K238" s="339">
        <v>63</v>
      </c>
      <c r="L238" s="339">
        <v>54</v>
      </c>
      <c r="M238" s="339">
        <v>1</v>
      </c>
      <c r="N238" s="344" t="s">
        <v>1092</v>
      </c>
      <c r="O238" s="345" t="s">
        <v>269</v>
      </c>
      <c r="P238" s="359" t="s">
        <v>1090</v>
      </c>
      <c r="Q238" s="347">
        <v>8</v>
      </c>
      <c r="R238" s="347">
        <v>100</v>
      </c>
      <c r="S238" s="347">
        <v>0</v>
      </c>
      <c r="T238" s="347">
        <v>0</v>
      </c>
      <c r="U238" s="347">
        <v>0</v>
      </c>
    </row>
    <row r="239" spans="1:21" s="80" customFormat="1" ht="35.25" customHeight="1" x14ac:dyDescent="0.2">
      <c r="A239" s="338" t="s">
        <v>1343</v>
      </c>
      <c r="B239" s="338" t="s">
        <v>1093</v>
      </c>
      <c r="C239" s="338" t="s">
        <v>274</v>
      </c>
      <c r="D239" s="339">
        <v>2</v>
      </c>
      <c r="E239" s="340">
        <v>44865</v>
      </c>
      <c r="F239" s="354" t="s">
        <v>269</v>
      </c>
      <c r="G239" s="342">
        <v>44866</v>
      </c>
      <c r="H239" s="343">
        <v>2.2000000000000002</v>
      </c>
      <c r="I239" s="343">
        <v>0</v>
      </c>
      <c r="J239" s="343">
        <v>1.2</v>
      </c>
      <c r="K239" s="339">
        <v>56</v>
      </c>
      <c r="L239" s="339">
        <v>47</v>
      </c>
      <c r="M239" s="339">
        <v>1</v>
      </c>
      <c r="N239" s="344" t="s">
        <v>1089</v>
      </c>
      <c r="O239" s="345" t="s">
        <v>269</v>
      </c>
      <c r="P239" s="359" t="s">
        <v>1093</v>
      </c>
      <c r="Q239" s="347">
        <v>2.2999999999999998</v>
      </c>
      <c r="R239" s="347">
        <v>100</v>
      </c>
      <c r="S239" s="347">
        <v>0</v>
      </c>
      <c r="T239" s="347">
        <v>0</v>
      </c>
      <c r="U239" s="347">
        <v>0</v>
      </c>
    </row>
    <row r="240" spans="1:21" s="80" customFormat="1" ht="35.25" customHeight="1" x14ac:dyDescent="0.2">
      <c r="A240" s="338" t="s">
        <v>1344</v>
      </c>
      <c r="B240" s="338" t="s">
        <v>1087</v>
      </c>
      <c r="C240" s="338" t="s">
        <v>274</v>
      </c>
      <c r="D240" s="339">
        <v>2</v>
      </c>
      <c r="E240" s="340">
        <v>44865</v>
      </c>
      <c r="F240" s="354" t="s">
        <v>269</v>
      </c>
      <c r="G240" s="342">
        <v>44866</v>
      </c>
      <c r="H240" s="343">
        <v>3.7</v>
      </c>
      <c r="I240" s="343">
        <v>0</v>
      </c>
      <c r="J240" s="343">
        <v>1.2</v>
      </c>
      <c r="K240" s="339">
        <v>61</v>
      </c>
      <c r="L240" s="339">
        <v>52</v>
      </c>
      <c r="M240" s="339">
        <v>1</v>
      </c>
      <c r="N240" s="344" t="s">
        <v>1094</v>
      </c>
      <c r="O240" s="345" t="s">
        <v>269</v>
      </c>
      <c r="P240" s="359" t="s">
        <v>1087</v>
      </c>
      <c r="Q240" s="347">
        <v>5.2</v>
      </c>
      <c r="R240" s="347">
        <v>99.532710280373834</v>
      </c>
      <c r="S240" s="347">
        <v>0</v>
      </c>
      <c r="T240" s="347">
        <v>0.46728971962616817</v>
      </c>
      <c r="U240" s="347">
        <v>0</v>
      </c>
    </row>
    <row r="241" spans="1:21" s="80" customFormat="1" ht="35.25" customHeight="1" x14ac:dyDescent="0.2">
      <c r="A241" s="362" t="s">
        <v>1345</v>
      </c>
      <c r="B241" s="338" t="s">
        <v>1084</v>
      </c>
      <c r="C241" s="338" t="s">
        <v>274</v>
      </c>
      <c r="D241" s="339">
        <v>2</v>
      </c>
      <c r="E241" s="340">
        <v>44886</v>
      </c>
      <c r="F241" s="354" t="s">
        <v>269</v>
      </c>
      <c r="G241" s="342">
        <v>44887</v>
      </c>
      <c r="H241" s="343">
        <v>1</v>
      </c>
      <c r="I241" s="343">
        <v>0</v>
      </c>
      <c r="J241" s="343">
        <v>1.2</v>
      </c>
      <c r="K241" s="339">
        <v>68</v>
      </c>
      <c r="L241" s="339">
        <v>63</v>
      </c>
      <c r="M241" s="339">
        <v>1</v>
      </c>
      <c r="N241" s="344" t="s">
        <v>1084</v>
      </c>
      <c r="O241" s="345" t="s">
        <v>269</v>
      </c>
      <c r="P241" s="359" t="s">
        <v>1095</v>
      </c>
      <c r="Q241" s="347">
        <v>3.3</v>
      </c>
      <c r="R241" s="347">
        <v>97.916666666666657</v>
      </c>
      <c r="S241" s="347">
        <v>0</v>
      </c>
      <c r="T241" s="347">
        <v>0</v>
      </c>
      <c r="U241" s="347">
        <v>2.083333333333333</v>
      </c>
    </row>
    <row r="242" spans="1:21" s="80" customFormat="1" ht="35.25" customHeight="1" x14ac:dyDescent="0.2">
      <c r="A242" s="362" t="s">
        <v>1345</v>
      </c>
      <c r="B242" s="338" t="s">
        <v>1096</v>
      </c>
      <c r="C242" s="338" t="s">
        <v>274</v>
      </c>
      <c r="D242" s="339">
        <v>2</v>
      </c>
      <c r="E242" s="340">
        <v>44886</v>
      </c>
      <c r="F242" s="354" t="s">
        <v>269</v>
      </c>
      <c r="G242" s="342">
        <v>44887</v>
      </c>
      <c r="H242" s="343">
        <v>1.8</v>
      </c>
      <c r="I242" s="343">
        <v>0</v>
      </c>
      <c r="J242" s="343">
        <v>1.2</v>
      </c>
      <c r="K242" s="339">
        <v>62</v>
      </c>
      <c r="L242" s="339">
        <v>50</v>
      </c>
      <c r="M242" s="339">
        <v>1</v>
      </c>
      <c r="N242" s="344" t="s">
        <v>1097</v>
      </c>
      <c r="O242" s="345" t="s">
        <v>269</v>
      </c>
      <c r="P242" s="359" t="s">
        <v>1098</v>
      </c>
      <c r="Q242" s="347">
        <v>1.5</v>
      </c>
      <c r="R242" s="347">
        <v>100</v>
      </c>
      <c r="S242" s="347">
        <v>0</v>
      </c>
      <c r="T242" s="347">
        <v>0</v>
      </c>
      <c r="U242" s="347">
        <v>0</v>
      </c>
    </row>
    <row r="243" spans="1:21" ht="15.75" customHeight="1" x14ac:dyDescent="0.25"/>
    <row r="244" spans="1:21" ht="20.25" customHeight="1" x14ac:dyDescent="0.25">
      <c r="A244" s="84" t="s">
        <v>681</v>
      </c>
      <c r="B244" s="85"/>
      <c r="C244" s="86"/>
      <c r="D244" s="86"/>
      <c r="E244" s="87"/>
      <c r="F244" s="86"/>
      <c r="G244" s="87"/>
      <c r="H244" s="86"/>
      <c r="I244" s="86"/>
      <c r="J244" s="86"/>
      <c r="K244" s="86"/>
      <c r="L244" s="86"/>
      <c r="M244" s="86"/>
      <c r="N244" s="85"/>
      <c r="O244" s="86"/>
      <c r="P244" s="85"/>
      <c r="Q244" s="86"/>
      <c r="R244" s="86"/>
      <c r="S244" s="86"/>
      <c r="T244" s="86"/>
      <c r="U244" s="86"/>
    </row>
    <row r="245" spans="1:21" ht="20.25" customHeight="1" x14ac:dyDescent="0.25">
      <c r="A245" s="84" t="s">
        <v>354</v>
      </c>
      <c r="B245" s="85"/>
      <c r="C245" s="86"/>
      <c r="D245" s="86"/>
      <c r="E245" s="87"/>
      <c r="F245" s="86"/>
      <c r="G245" s="87"/>
      <c r="H245" s="86"/>
      <c r="I245" s="86"/>
      <c r="J245" s="86"/>
      <c r="K245" s="86"/>
      <c r="L245" s="86"/>
      <c r="M245" s="86"/>
      <c r="N245" s="85"/>
      <c r="O245" s="86"/>
      <c r="P245" s="85"/>
      <c r="Q245" s="86"/>
      <c r="R245" s="86"/>
      <c r="S245" s="86"/>
      <c r="T245" s="86"/>
      <c r="U245" s="86"/>
    </row>
    <row r="246" spans="1:21" x14ac:dyDescent="0.25">
      <c r="B246" s="82"/>
      <c r="D246" s="83"/>
      <c r="E246" s="82"/>
      <c r="F246" s="83"/>
      <c r="G246" s="82"/>
      <c r="M246" s="81"/>
      <c r="N246" s="82"/>
      <c r="O246" s="81"/>
      <c r="P246" s="82"/>
    </row>
    <row r="247" spans="1:21" x14ac:dyDescent="0.25">
      <c r="B247" s="82"/>
      <c r="D247" s="83"/>
      <c r="E247" s="82"/>
      <c r="F247" s="83"/>
      <c r="G247" s="82"/>
      <c r="M247" s="81"/>
      <c r="N247" s="82"/>
      <c r="O247" s="81"/>
      <c r="P247" s="82"/>
    </row>
    <row r="248" spans="1:21" x14ac:dyDescent="0.25">
      <c r="B248" s="82"/>
      <c r="D248" s="83"/>
      <c r="E248" s="82"/>
      <c r="F248" s="83"/>
      <c r="G248" s="82"/>
      <c r="M248" s="81"/>
      <c r="N248" s="82"/>
      <c r="O248" s="81"/>
      <c r="P248" s="82"/>
    </row>
    <row r="249" spans="1:21" x14ac:dyDescent="0.25">
      <c r="B249" s="82"/>
      <c r="D249" s="83"/>
      <c r="E249" s="82"/>
      <c r="F249" s="83"/>
      <c r="G249" s="82"/>
      <c r="M249" s="81"/>
      <c r="N249" s="82"/>
      <c r="O249" s="81"/>
      <c r="P249" s="82"/>
    </row>
  </sheetData>
  <autoFilter ref="A4:U242" xr:uid="{00000000-0009-0000-0000-000012000000}">
    <filterColumn colId="4" showButton="0"/>
    <filterColumn colId="5" showButton="0"/>
  </autoFilter>
  <mergeCells count="18">
    <mergeCell ref="A1:G1"/>
    <mergeCell ref="A2:A4"/>
    <mergeCell ref="B2:B4"/>
    <mergeCell ref="C2:C4"/>
    <mergeCell ref="D2:D4"/>
    <mergeCell ref="E2:G4"/>
    <mergeCell ref="T2:T3"/>
    <mergeCell ref="U2:U3"/>
    <mergeCell ref="H3:H4"/>
    <mergeCell ref="I3:I4"/>
    <mergeCell ref="J3:J4"/>
    <mergeCell ref="N3:P3"/>
    <mergeCell ref="H2:J2"/>
    <mergeCell ref="K2:L3"/>
    <mergeCell ref="M2:M4"/>
    <mergeCell ref="Q2:Q3"/>
    <mergeCell ref="R2:R3"/>
    <mergeCell ref="S2:S3"/>
  </mergeCells>
  <phoneticPr fontId="4"/>
  <pageMargins left="0.39370078740157483" right="0.15748031496062992" top="0.35433070866141736" bottom="0.51181102362204722" header="0.51181102362204722" footer="0.55118110236220474"/>
  <pageSetup paperSize="9" scale="47" fitToHeight="6" orientation="portrait" r:id="rId1"/>
  <headerFooter alignWithMargins="0"/>
  <rowBreaks count="3" manualBreakCount="3">
    <brk id="85" max="20" man="1"/>
    <brk id="119" max="20" man="1"/>
    <brk id="160" max="20"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0E2A3-A417-4625-ADBD-C9B9EF1D8B02}">
  <dimension ref="A1:L69"/>
  <sheetViews>
    <sheetView view="pageBreakPreview" zoomScale="70" zoomScaleNormal="75" zoomScaleSheetLayoutView="70" workbookViewId="0">
      <pane ySplit="4" topLeftCell="A5" activePane="bottomLeft" state="frozen"/>
      <selection activeCell="N26" sqref="N26"/>
      <selection pane="bottomLeft" sqref="A1:D1"/>
    </sheetView>
  </sheetViews>
  <sheetFormatPr defaultColWidth="9" defaultRowHeight="15" x14ac:dyDescent="0.25"/>
  <cols>
    <col min="1" max="1" width="27.88671875" style="81" customWidth="1"/>
    <col min="2" max="2" width="35.77734375" style="81" customWidth="1"/>
    <col min="3" max="3" width="6" style="79" bestFit="1" customWidth="1"/>
    <col min="4" max="4" width="26.6640625" style="81" customWidth="1"/>
    <col min="5" max="5" width="9" style="79" bestFit="1" customWidth="1"/>
    <col min="6" max="6" width="6.109375" style="79" customWidth="1"/>
    <col min="7" max="7" width="7.88671875" style="79" customWidth="1"/>
    <col min="8" max="8" width="7.6640625" style="79" bestFit="1" customWidth="1"/>
    <col min="9" max="9" width="6" style="79" bestFit="1" customWidth="1"/>
    <col min="10" max="11" width="8.6640625" style="79" customWidth="1"/>
    <col min="12" max="12" width="8.109375" style="79" bestFit="1" customWidth="1"/>
    <col min="13" max="16384" width="9" style="79"/>
  </cols>
  <sheetData>
    <row r="1" spans="1:12" ht="36.75" customHeight="1" x14ac:dyDescent="0.25">
      <c r="A1" s="591" t="s">
        <v>1346</v>
      </c>
      <c r="B1" s="591"/>
      <c r="C1" s="591"/>
      <c r="D1" s="591"/>
      <c r="E1" s="383"/>
      <c r="F1" s="383"/>
      <c r="G1" s="383"/>
      <c r="H1" s="383"/>
      <c r="I1" s="383"/>
      <c r="J1" s="383"/>
      <c r="K1" s="383"/>
      <c r="L1" s="383"/>
    </row>
    <row r="2" spans="1:12" ht="32.25" customHeight="1" x14ac:dyDescent="0.25">
      <c r="A2" s="592" t="s">
        <v>355</v>
      </c>
      <c r="B2" s="592" t="s">
        <v>356</v>
      </c>
      <c r="C2" s="581" t="s">
        <v>357</v>
      </c>
      <c r="D2" s="592" t="s">
        <v>358</v>
      </c>
      <c r="E2" s="581" t="s">
        <v>359</v>
      </c>
      <c r="F2" s="581" t="s">
        <v>360</v>
      </c>
      <c r="G2" s="584" t="s">
        <v>361</v>
      </c>
      <c r="H2" s="585"/>
      <c r="I2" s="586"/>
      <c r="J2" s="587" t="s">
        <v>362</v>
      </c>
      <c r="K2" s="587"/>
      <c r="L2" s="581" t="s">
        <v>363</v>
      </c>
    </row>
    <row r="3" spans="1:12" ht="100.5" customHeight="1" x14ac:dyDescent="0.25">
      <c r="A3" s="593"/>
      <c r="B3" s="593"/>
      <c r="C3" s="582"/>
      <c r="D3" s="593"/>
      <c r="E3" s="590"/>
      <c r="F3" s="582"/>
      <c r="G3" s="581" t="s">
        <v>364</v>
      </c>
      <c r="H3" s="581" t="s">
        <v>1347</v>
      </c>
      <c r="I3" s="581" t="s">
        <v>365</v>
      </c>
      <c r="J3" s="589" t="s">
        <v>366</v>
      </c>
      <c r="K3" s="589" t="s">
        <v>367</v>
      </c>
      <c r="L3" s="582"/>
    </row>
    <row r="4" spans="1:12" ht="46.5" customHeight="1" x14ac:dyDescent="0.25">
      <c r="A4" s="594"/>
      <c r="B4" s="594"/>
      <c r="C4" s="583"/>
      <c r="D4" s="594"/>
      <c r="E4" s="588"/>
      <c r="F4" s="583"/>
      <c r="G4" s="588"/>
      <c r="H4" s="588"/>
      <c r="I4" s="588"/>
      <c r="J4" s="589"/>
      <c r="K4" s="589"/>
      <c r="L4" s="583"/>
    </row>
    <row r="5" spans="1:12" s="80" customFormat="1" ht="45" customHeight="1" x14ac:dyDescent="0.2">
      <c r="A5" s="384" t="s">
        <v>1099</v>
      </c>
      <c r="B5" s="384" t="s">
        <v>770</v>
      </c>
      <c r="C5" s="339" t="s">
        <v>371</v>
      </c>
      <c r="D5" s="385" t="s">
        <v>1100</v>
      </c>
      <c r="E5" s="386">
        <v>4</v>
      </c>
      <c r="F5" s="339">
        <v>1</v>
      </c>
      <c r="G5" s="347">
        <v>17.899999999999999</v>
      </c>
      <c r="H5" s="347">
        <v>0</v>
      </c>
      <c r="I5" s="347">
        <v>1.2</v>
      </c>
      <c r="J5" s="339">
        <v>55</v>
      </c>
      <c r="K5" s="339">
        <v>52</v>
      </c>
      <c r="L5" s="339" t="s">
        <v>371</v>
      </c>
    </row>
    <row r="6" spans="1:12" s="80" customFormat="1" ht="45" customHeight="1" x14ac:dyDescent="0.2">
      <c r="A6" s="384" t="s">
        <v>1101</v>
      </c>
      <c r="B6" s="384" t="s">
        <v>777</v>
      </c>
      <c r="C6" s="339" t="s">
        <v>368</v>
      </c>
      <c r="D6" s="385" t="s">
        <v>1100</v>
      </c>
      <c r="E6" s="386">
        <v>6</v>
      </c>
      <c r="F6" s="339">
        <v>1</v>
      </c>
      <c r="G6" s="347">
        <v>4.5</v>
      </c>
      <c r="H6" s="347">
        <v>0</v>
      </c>
      <c r="I6" s="347">
        <v>1.2</v>
      </c>
      <c r="J6" s="339">
        <v>68</v>
      </c>
      <c r="K6" s="339">
        <v>64</v>
      </c>
      <c r="L6" s="339" t="s">
        <v>151</v>
      </c>
    </row>
    <row r="7" spans="1:12" s="80" customFormat="1" ht="45" customHeight="1" x14ac:dyDescent="0.2">
      <c r="A7" s="384" t="s">
        <v>1348</v>
      </c>
      <c r="B7" s="384" t="s">
        <v>1349</v>
      </c>
      <c r="C7" s="339" t="s">
        <v>369</v>
      </c>
      <c r="D7" s="387" t="s">
        <v>1350</v>
      </c>
      <c r="E7" s="386">
        <v>2</v>
      </c>
      <c r="F7" s="339">
        <v>1</v>
      </c>
      <c r="G7" s="347">
        <v>3</v>
      </c>
      <c r="H7" s="347">
        <v>0</v>
      </c>
      <c r="I7" s="347">
        <v>1.5</v>
      </c>
      <c r="J7" s="339">
        <v>67</v>
      </c>
      <c r="K7" s="339">
        <v>68</v>
      </c>
      <c r="L7" s="339" t="s">
        <v>151</v>
      </c>
    </row>
    <row r="8" spans="1:12" s="80" customFormat="1" ht="45" customHeight="1" x14ac:dyDescent="0.2">
      <c r="A8" s="388" t="s">
        <v>1351</v>
      </c>
      <c r="B8" s="384" t="s">
        <v>1352</v>
      </c>
      <c r="C8" s="339" t="s">
        <v>370</v>
      </c>
      <c r="D8" s="385" t="s">
        <v>1353</v>
      </c>
      <c r="E8" s="389">
        <v>4</v>
      </c>
      <c r="F8" s="339">
        <v>1</v>
      </c>
      <c r="G8" s="347">
        <v>2.7</v>
      </c>
      <c r="H8" s="347">
        <v>0</v>
      </c>
      <c r="I8" s="347">
        <v>1.2</v>
      </c>
      <c r="J8" s="339">
        <v>66</v>
      </c>
      <c r="K8" s="339">
        <v>66</v>
      </c>
      <c r="L8" s="339" t="s">
        <v>151</v>
      </c>
    </row>
    <row r="9" spans="1:12" s="80" customFormat="1" ht="45" customHeight="1" x14ac:dyDescent="0.2">
      <c r="A9" s="390" t="s">
        <v>1354</v>
      </c>
      <c r="B9" s="384" t="s">
        <v>1355</v>
      </c>
      <c r="C9" s="339" t="s">
        <v>369</v>
      </c>
      <c r="D9" s="385" t="s">
        <v>1356</v>
      </c>
      <c r="E9" s="391" t="s">
        <v>1357</v>
      </c>
      <c r="F9" s="339">
        <v>1</v>
      </c>
      <c r="G9" s="347">
        <v>3.5</v>
      </c>
      <c r="H9" s="347">
        <v>0.5</v>
      </c>
      <c r="I9" s="347">
        <v>1.2</v>
      </c>
      <c r="J9" s="339">
        <v>68</v>
      </c>
      <c r="K9" s="339">
        <v>69</v>
      </c>
      <c r="L9" s="339" t="s">
        <v>151</v>
      </c>
    </row>
    <row r="10" spans="1:12" s="80" customFormat="1" ht="45" customHeight="1" x14ac:dyDescent="0.2">
      <c r="A10" s="388" t="s">
        <v>1358</v>
      </c>
      <c r="B10" s="384" t="s">
        <v>1359</v>
      </c>
      <c r="C10" s="339" t="s">
        <v>368</v>
      </c>
      <c r="D10" s="385" t="s">
        <v>1360</v>
      </c>
      <c r="E10" s="389">
        <v>2</v>
      </c>
      <c r="F10" s="385">
        <v>1</v>
      </c>
      <c r="G10" s="347">
        <v>1.8</v>
      </c>
      <c r="H10" s="347">
        <v>0</v>
      </c>
      <c r="I10" s="347">
        <v>1.2</v>
      </c>
      <c r="J10" s="339">
        <v>68</v>
      </c>
      <c r="K10" s="339">
        <v>67</v>
      </c>
      <c r="L10" s="339" t="s">
        <v>151</v>
      </c>
    </row>
    <row r="11" spans="1:12" s="80" customFormat="1" ht="45" customHeight="1" x14ac:dyDescent="0.2">
      <c r="A11" s="388" t="s">
        <v>1358</v>
      </c>
      <c r="B11" s="384" t="s">
        <v>1361</v>
      </c>
      <c r="C11" s="339" t="s">
        <v>368</v>
      </c>
      <c r="D11" s="385" t="s">
        <v>1362</v>
      </c>
      <c r="E11" s="386">
        <v>4</v>
      </c>
      <c r="F11" s="339">
        <v>1</v>
      </c>
      <c r="G11" s="347">
        <v>10</v>
      </c>
      <c r="H11" s="347">
        <v>0</v>
      </c>
      <c r="I11" s="347">
        <v>1.5</v>
      </c>
      <c r="J11" s="339">
        <v>68</v>
      </c>
      <c r="K11" s="339">
        <v>68</v>
      </c>
      <c r="L11" s="339" t="s">
        <v>151</v>
      </c>
    </row>
    <row r="12" spans="1:12" s="80" customFormat="1" ht="45" customHeight="1" x14ac:dyDescent="0.2">
      <c r="A12" s="388" t="s">
        <v>1363</v>
      </c>
      <c r="B12" s="384" t="s">
        <v>1364</v>
      </c>
      <c r="C12" s="339" t="s">
        <v>368</v>
      </c>
      <c r="D12" s="385" t="s">
        <v>1365</v>
      </c>
      <c r="E12" s="386">
        <v>2</v>
      </c>
      <c r="F12" s="339">
        <v>1</v>
      </c>
      <c r="G12" s="347">
        <v>2</v>
      </c>
      <c r="H12" s="347">
        <v>2</v>
      </c>
      <c r="I12" s="347">
        <v>2</v>
      </c>
      <c r="J12" s="339">
        <v>70</v>
      </c>
      <c r="K12" s="339">
        <v>70</v>
      </c>
      <c r="L12" s="339" t="s">
        <v>151</v>
      </c>
    </row>
    <row r="13" spans="1:12" s="80" customFormat="1" ht="45" customHeight="1" x14ac:dyDescent="0.2">
      <c r="A13" s="388" t="s">
        <v>1366</v>
      </c>
      <c r="B13" s="384" t="s">
        <v>1367</v>
      </c>
      <c r="C13" s="339" t="s">
        <v>368</v>
      </c>
      <c r="D13" s="385" t="s">
        <v>1368</v>
      </c>
      <c r="E13" s="386">
        <v>2</v>
      </c>
      <c r="F13" s="339">
        <v>1</v>
      </c>
      <c r="G13" s="347">
        <v>2.5</v>
      </c>
      <c r="H13" s="347">
        <v>0</v>
      </c>
      <c r="I13" s="347">
        <v>1.2</v>
      </c>
      <c r="J13" s="339">
        <v>68</v>
      </c>
      <c r="K13" s="339">
        <v>67</v>
      </c>
      <c r="L13" s="339" t="s">
        <v>151</v>
      </c>
    </row>
    <row r="14" spans="1:12" s="80" customFormat="1" ht="45" customHeight="1" x14ac:dyDescent="0.2">
      <c r="A14" s="388" t="s">
        <v>1369</v>
      </c>
      <c r="B14" s="384" t="s">
        <v>1370</v>
      </c>
      <c r="C14" s="339" t="s">
        <v>368</v>
      </c>
      <c r="D14" s="385" t="s">
        <v>1371</v>
      </c>
      <c r="E14" s="386">
        <v>2</v>
      </c>
      <c r="F14" s="339">
        <v>1</v>
      </c>
      <c r="G14" s="347">
        <v>1.5</v>
      </c>
      <c r="H14" s="347">
        <v>0</v>
      </c>
      <c r="I14" s="347">
        <v>1.2</v>
      </c>
      <c r="J14" s="339">
        <v>71</v>
      </c>
      <c r="K14" s="339">
        <v>70</v>
      </c>
      <c r="L14" s="339" t="s">
        <v>151</v>
      </c>
    </row>
    <row r="15" spans="1:12" s="80" customFormat="1" ht="45" customHeight="1" x14ac:dyDescent="0.2">
      <c r="A15" s="384" t="s">
        <v>1372</v>
      </c>
      <c r="B15" s="384" t="s">
        <v>1373</v>
      </c>
      <c r="C15" s="339" t="s">
        <v>368</v>
      </c>
      <c r="D15" s="385" t="s">
        <v>1374</v>
      </c>
      <c r="E15" s="386">
        <v>4</v>
      </c>
      <c r="F15" s="339">
        <v>1</v>
      </c>
      <c r="G15" s="347">
        <v>5.2</v>
      </c>
      <c r="H15" s="347">
        <v>0</v>
      </c>
      <c r="I15" s="347">
        <v>1.8</v>
      </c>
      <c r="J15" s="339">
        <v>68</v>
      </c>
      <c r="K15" s="339">
        <v>66</v>
      </c>
      <c r="L15" s="339" t="s">
        <v>151</v>
      </c>
    </row>
    <row r="16" spans="1:12" s="80" customFormat="1" ht="45" customHeight="1" x14ac:dyDescent="0.2">
      <c r="A16" s="384" t="s">
        <v>1372</v>
      </c>
      <c r="B16" s="384" t="s">
        <v>1375</v>
      </c>
      <c r="C16" s="339" t="s">
        <v>369</v>
      </c>
      <c r="D16" s="385" t="s">
        <v>1104</v>
      </c>
      <c r="E16" s="386">
        <v>4</v>
      </c>
      <c r="F16" s="339">
        <v>1</v>
      </c>
      <c r="G16" s="347">
        <v>2</v>
      </c>
      <c r="H16" s="347">
        <v>0</v>
      </c>
      <c r="I16" s="347">
        <v>2</v>
      </c>
      <c r="J16" s="339">
        <v>73</v>
      </c>
      <c r="K16" s="339">
        <v>71</v>
      </c>
      <c r="L16" s="339" t="s">
        <v>150</v>
      </c>
    </row>
    <row r="17" spans="1:12" s="80" customFormat="1" ht="45" customHeight="1" x14ac:dyDescent="0.2">
      <c r="A17" s="350" t="s">
        <v>1372</v>
      </c>
      <c r="B17" s="384" t="s">
        <v>1376</v>
      </c>
      <c r="C17" s="339" t="s">
        <v>368</v>
      </c>
      <c r="D17" s="385" t="s">
        <v>1105</v>
      </c>
      <c r="E17" s="386">
        <v>4</v>
      </c>
      <c r="F17" s="339">
        <v>1</v>
      </c>
      <c r="G17" s="347">
        <v>2</v>
      </c>
      <c r="H17" s="347">
        <v>0</v>
      </c>
      <c r="I17" s="347">
        <v>1.8</v>
      </c>
      <c r="J17" s="339">
        <v>71</v>
      </c>
      <c r="K17" s="339">
        <v>71</v>
      </c>
      <c r="L17" s="339" t="s">
        <v>150</v>
      </c>
    </row>
    <row r="18" spans="1:12" s="80" customFormat="1" ht="45" customHeight="1" x14ac:dyDescent="0.2">
      <c r="A18" s="384" t="s">
        <v>1377</v>
      </c>
      <c r="B18" s="384" t="s">
        <v>1378</v>
      </c>
      <c r="C18" s="339" t="s">
        <v>369</v>
      </c>
      <c r="D18" s="385" t="s">
        <v>1106</v>
      </c>
      <c r="E18" s="386">
        <v>4</v>
      </c>
      <c r="F18" s="339">
        <v>1</v>
      </c>
      <c r="G18" s="347">
        <v>16</v>
      </c>
      <c r="H18" s="347">
        <v>0</v>
      </c>
      <c r="I18" s="347">
        <v>1.8</v>
      </c>
      <c r="J18" s="339">
        <v>62</v>
      </c>
      <c r="K18" s="339">
        <v>59</v>
      </c>
      <c r="L18" s="339" t="s">
        <v>151</v>
      </c>
    </row>
    <row r="19" spans="1:12" s="80" customFormat="1" ht="45" customHeight="1" x14ac:dyDescent="0.2">
      <c r="A19" s="384" t="s">
        <v>713</v>
      </c>
      <c r="B19" s="384" t="s">
        <v>1107</v>
      </c>
      <c r="C19" s="339" t="s">
        <v>368</v>
      </c>
      <c r="D19" s="385" t="s">
        <v>1108</v>
      </c>
      <c r="E19" s="386">
        <v>4</v>
      </c>
      <c r="F19" s="339">
        <v>1</v>
      </c>
      <c r="G19" s="347">
        <v>5.2</v>
      </c>
      <c r="H19" s="347">
        <v>0</v>
      </c>
      <c r="I19" s="347">
        <v>1.2</v>
      </c>
      <c r="J19" s="339">
        <v>70</v>
      </c>
      <c r="K19" s="339">
        <v>68</v>
      </c>
      <c r="L19" s="339" t="s">
        <v>151</v>
      </c>
    </row>
    <row r="20" spans="1:12" s="80" customFormat="1" ht="45" customHeight="1" x14ac:dyDescent="0.2">
      <c r="A20" s="384" t="s">
        <v>827</v>
      </c>
      <c r="B20" s="384" t="s">
        <v>1109</v>
      </c>
      <c r="C20" s="339" t="s">
        <v>368</v>
      </c>
      <c r="D20" s="385" t="s">
        <v>1108</v>
      </c>
      <c r="E20" s="386">
        <v>4</v>
      </c>
      <c r="F20" s="339">
        <v>1</v>
      </c>
      <c r="G20" s="347">
        <v>4.3</v>
      </c>
      <c r="H20" s="347">
        <v>0</v>
      </c>
      <c r="I20" s="347">
        <v>1.2</v>
      </c>
      <c r="J20" s="339">
        <v>71</v>
      </c>
      <c r="K20" s="339">
        <v>70</v>
      </c>
      <c r="L20" s="339" t="s">
        <v>151</v>
      </c>
    </row>
    <row r="21" spans="1:12" s="80" customFormat="1" ht="45" customHeight="1" x14ac:dyDescent="0.2">
      <c r="A21" s="388" t="s">
        <v>1110</v>
      </c>
      <c r="B21" s="384" t="s">
        <v>1111</v>
      </c>
      <c r="C21" s="339" t="s">
        <v>368</v>
      </c>
      <c r="D21" s="385" t="s">
        <v>1108</v>
      </c>
      <c r="E21" s="386">
        <v>2</v>
      </c>
      <c r="F21" s="339">
        <v>1</v>
      </c>
      <c r="G21" s="347">
        <v>3.2</v>
      </c>
      <c r="H21" s="347">
        <v>0</v>
      </c>
      <c r="I21" s="347">
        <v>1.2</v>
      </c>
      <c r="J21" s="339">
        <v>68</v>
      </c>
      <c r="K21" s="339">
        <v>64</v>
      </c>
      <c r="L21" s="339" t="s">
        <v>151</v>
      </c>
    </row>
    <row r="22" spans="1:12" s="80" customFormat="1" ht="45" customHeight="1" x14ac:dyDescent="0.2">
      <c r="A22" s="384" t="s">
        <v>336</v>
      </c>
      <c r="B22" s="384" t="s">
        <v>1112</v>
      </c>
      <c r="C22" s="339" t="s">
        <v>370</v>
      </c>
      <c r="D22" s="385" t="s">
        <v>1108</v>
      </c>
      <c r="E22" s="386">
        <v>4</v>
      </c>
      <c r="F22" s="339">
        <v>1</v>
      </c>
      <c r="G22" s="347">
        <v>4.5</v>
      </c>
      <c r="H22" s="347">
        <v>0</v>
      </c>
      <c r="I22" s="347">
        <v>1.2</v>
      </c>
      <c r="J22" s="339">
        <v>68</v>
      </c>
      <c r="K22" s="339">
        <v>62</v>
      </c>
      <c r="L22" s="339" t="s">
        <v>151</v>
      </c>
    </row>
    <row r="23" spans="1:12" s="80" customFormat="1" ht="45" customHeight="1" x14ac:dyDescent="0.2">
      <c r="A23" s="388" t="s">
        <v>1379</v>
      </c>
      <c r="B23" s="384" t="s">
        <v>1380</v>
      </c>
      <c r="C23" s="339" t="s">
        <v>370</v>
      </c>
      <c r="D23" s="385" t="s">
        <v>1113</v>
      </c>
      <c r="E23" s="386">
        <v>4</v>
      </c>
      <c r="F23" s="339">
        <v>0</v>
      </c>
      <c r="G23" s="347">
        <v>54</v>
      </c>
      <c r="H23" s="347">
        <v>40</v>
      </c>
      <c r="I23" s="347">
        <v>1.2</v>
      </c>
      <c r="J23" s="339">
        <v>52</v>
      </c>
      <c r="K23" s="339">
        <v>51</v>
      </c>
      <c r="L23" s="339" t="s">
        <v>151</v>
      </c>
    </row>
    <row r="24" spans="1:12" s="80" customFormat="1" ht="45" customHeight="1" x14ac:dyDescent="0.2">
      <c r="A24" s="388" t="s">
        <v>1381</v>
      </c>
      <c r="B24" s="384" t="s">
        <v>1382</v>
      </c>
      <c r="C24" s="339" t="s">
        <v>370</v>
      </c>
      <c r="D24" s="385" t="s">
        <v>1113</v>
      </c>
      <c r="E24" s="391" t="s">
        <v>1102</v>
      </c>
      <c r="F24" s="339">
        <v>0</v>
      </c>
      <c r="G24" s="347">
        <v>102</v>
      </c>
      <c r="H24" s="347">
        <v>90</v>
      </c>
      <c r="I24" s="347">
        <v>1.2</v>
      </c>
      <c r="J24" s="339">
        <v>53</v>
      </c>
      <c r="K24" s="339">
        <v>51</v>
      </c>
      <c r="L24" s="339" t="s">
        <v>151</v>
      </c>
    </row>
    <row r="25" spans="1:12" s="80" customFormat="1" ht="45" customHeight="1" x14ac:dyDescent="0.2">
      <c r="A25" s="388" t="s">
        <v>1381</v>
      </c>
      <c r="B25" s="384" t="s">
        <v>1383</v>
      </c>
      <c r="C25" s="339" t="s">
        <v>370</v>
      </c>
      <c r="D25" s="385" t="s">
        <v>1114</v>
      </c>
      <c r="E25" s="386">
        <v>4</v>
      </c>
      <c r="F25" s="339">
        <v>0</v>
      </c>
      <c r="G25" s="347">
        <v>100</v>
      </c>
      <c r="H25" s="347">
        <v>88</v>
      </c>
      <c r="I25" s="347">
        <v>1.2</v>
      </c>
      <c r="J25" s="339">
        <v>60</v>
      </c>
      <c r="K25" s="339">
        <v>54</v>
      </c>
      <c r="L25" s="339" t="s">
        <v>151</v>
      </c>
    </row>
    <row r="26" spans="1:12" s="80" customFormat="1" ht="45" customHeight="1" x14ac:dyDescent="0.2">
      <c r="A26" s="384" t="s">
        <v>1384</v>
      </c>
      <c r="B26" s="384" t="s">
        <v>1385</v>
      </c>
      <c r="C26" s="339" t="s">
        <v>368</v>
      </c>
      <c r="D26" s="385" t="s">
        <v>1115</v>
      </c>
      <c r="E26" s="386">
        <v>4</v>
      </c>
      <c r="F26" s="339">
        <v>1</v>
      </c>
      <c r="G26" s="347">
        <v>7.5</v>
      </c>
      <c r="H26" s="347">
        <v>0</v>
      </c>
      <c r="I26" s="347">
        <v>1.2</v>
      </c>
      <c r="J26" s="339">
        <v>65</v>
      </c>
      <c r="K26" s="339">
        <v>66</v>
      </c>
      <c r="L26" s="339" t="s">
        <v>151</v>
      </c>
    </row>
    <row r="27" spans="1:12" s="80" customFormat="1" ht="45" customHeight="1" x14ac:dyDescent="0.2">
      <c r="A27" s="384" t="s">
        <v>1386</v>
      </c>
      <c r="B27" s="384" t="s">
        <v>1387</v>
      </c>
      <c r="C27" s="339" t="s">
        <v>368</v>
      </c>
      <c r="D27" s="385" t="s">
        <v>1116</v>
      </c>
      <c r="E27" s="386">
        <v>2</v>
      </c>
      <c r="F27" s="339">
        <v>1</v>
      </c>
      <c r="G27" s="347">
        <v>4.5</v>
      </c>
      <c r="H27" s="347">
        <v>3.5</v>
      </c>
      <c r="I27" s="347">
        <v>1.2</v>
      </c>
      <c r="J27" s="339">
        <v>69</v>
      </c>
      <c r="K27" s="339">
        <v>67</v>
      </c>
      <c r="L27" s="339" t="s">
        <v>151</v>
      </c>
    </row>
    <row r="28" spans="1:12" s="80" customFormat="1" ht="45" customHeight="1" x14ac:dyDescent="0.2">
      <c r="A28" s="390" t="s">
        <v>1388</v>
      </c>
      <c r="B28" s="384" t="s">
        <v>1389</v>
      </c>
      <c r="C28" s="339" t="s">
        <v>368</v>
      </c>
      <c r="D28" s="385" t="s">
        <v>1117</v>
      </c>
      <c r="E28" s="389">
        <v>2</v>
      </c>
      <c r="F28" s="339">
        <v>1</v>
      </c>
      <c r="G28" s="347">
        <v>1</v>
      </c>
      <c r="H28" s="347">
        <v>0</v>
      </c>
      <c r="I28" s="347">
        <v>1.2</v>
      </c>
      <c r="J28" s="339">
        <v>65</v>
      </c>
      <c r="K28" s="339">
        <v>64</v>
      </c>
      <c r="L28" s="339" t="s">
        <v>151</v>
      </c>
    </row>
    <row r="29" spans="1:12" s="80" customFormat="1" ht="45" customHeight="1" x14ac:dyDescent="0.2">
      <c r="A29" s="388" t="s">
        <v>1390</v>
      </c>
      <c r="B29" s="384" t="s">
        <v>1391</v>
      </c>
      <c r="C29" s="339" t="s">
        <v>368</v>
      </c>
      <c r="D29" s="385" t="s">
        <v>1114</v>
      </c>
      <c r="E29" s="386">
        <v>4</v>
      </c>
      <c r="F29" s="339">
        <v>1</v>
      </c>
      <c r="G29" s="347">
        <v>3</v>
      </c>
      <c r="H29" s="347">
        <v>0</v>
      </c>
      <c r="I29" s="347">
        <v>1.2</v>
      </c>
      <c r="J29" s="339">
        <v>57</v>
      </c>
      <c r="K29" s="339">
        <v>55</v>
      </c>
      <c r="L29" s="339" t="s">
        <v>151</v>
      </c>
    </row>
    <row r="30" spans="1:12" s="80" customFormat="1" ht="45" customHeight="1" x14ac:dyDescent="0.2">
      <c r="A30" s="384" t="s">
        <v>1392</v>
      </c>
      <c r="B30" s="384" t="s">
        <v>1393</v>
      </c>
      <c r="C30" s="339" t="s">
        <v>368</v>
      </c>
      <c r="D30" s="385" t="s">
        <v>1116</v>
      </c>
      <c r="E30" s="386">
        <v>4</v>
      </c>
      <c r="F30" s="339">
        <v>1</v>
      </c>
      <c r="G30" s="347">
        <v>4</v>
      </c>
      <c r="H30" s="347">
        <v>0</v>
      </c>
      <c r="I30" s="347">
        <v>1.2</v>
      </c>
      <c r="J30" s="339">
        <v>64</v>
      </c>
      <c r="K30" s="339">
        <v>61</v>
      </c>
      <c r="L30" s="339" t="s">
        <v>151</v>
      </c>
    </row>
    <row r="31" spans="1:12" s="80" customFormat="1" ht="45" customHeight="1" x14ac:dyDescent="0.2">
      <c r="A31" s="384" t="s">
        <v>1394</v>
      </c>
      <c r="B31" s="384" t="s">
        <v>1382</v>
      </c>
      <c r="C31" s="339" t="s">
        <v>368</v>
      </c>
      <c r="D31" s="385" t="s">
        <v>1113</v>
      </c>
      <c r="E31" s="386">
        <v>4</v>
      </c>
      <c r="F31" s="339">
        <v>1</v>
      </c>
      <c r="G31" s="347">
        <v>3.5</v>
      </c>
      <c r="H31" s="347">
        <v>0</v>
      </c>
      <c r="I31" s="347">
        <v>1.2</v>
      </c>
      <c r="J31" s="339">
        <v>64</v>
      </c>
      <c r="K31" s="339">
        <v>61</v>
      </c>
      <c r="L31" s="339" t="s">
        <v>151</v>
      </c>
    </row>
    <row r="32" spans="1:12" s="80" customFormat="1" ht="45" customHeight="1" x14ac:dyDescent="0.2">
      <c r="A32" s="388" t="s">
        <v>1395</v>
      </c>
      <c r="B32" s="384" t="s">
        <v>1396</v>
      </c>
      <c r="C32" s="339" t="s">
        <v>369</v>
      </c>
      <c r="D32" s="385" t="s">
        <v>1118</v>
      </c>
      <c r="E32" s="386">
        <v>2</v>
      </c>
      <c r="F32" s="339">
        <v>1</v>
      </c>
      <c r="G32" s="347">
        <v>0.4</v>
      </c>
      <c r="H32" s="347">
        <v>0</v>
      </c>
      <c r="I32" s="347">
        <v>1.2</v>
      </c>
      <c r="J32" s="339">
        <v>68</v>
      </c>
      <c r="K32" s="339">
        <v>65</v>
      </c>
      <c r="L32" s="339" t="s">
        <v>151</v>
      </c>
    </row>
    <row r="33" spans="1:12" s="80" customFormat="1" ht="45" customHeight="1" x14ac:dyDescent="0.2">
      <c r="A33" s="384" t="s">
        <v>1397</v>
      </c>
      <c r="B33" s="384" t="s">
        <v>1398</v>
      </c>
      <c r="C33" s="339" t="s">
        <v>370</v>
      </c>
      <c r="D33" s="385" t="s">
        <v>1118</v>
      </c>
      <c r="E33" s="386">
        <v>2</v>
      </c>
      <c r="F33" s="339">
        <v>1</v>
      </c>
      <c r="G33" s="347">
        <v>3</v>
      </c>
      <c r="H33" s="347">
        <v>0</v>
      </c>
      <c r="I33" s="347">
        <v>1.2</v>
      </c>
      <c r="J33" s="339">
        <v>66</v>
      </c>
      <c r="K33" s="339">
        <v>62</v>
      </c>
      <c r="L33" s="339" t="s">
        <v>151</v>
      </c>
    </row>
    <row r="34" spans="1:12" s="80" customFormat="1" ht="45" customHeight="1" x14ac:dyDescent="0.2">
      <c r="A34" s="384" t="s">
        <v>1399</v>
      </c>
      <c r="B34" s="384" t="s">
        <v>1400</v>
      </c>
      <c r="C34" s="339" t="s">
        <v>369</v>
      </c>
      <c r="D34" s="385" t="s">
        <v>1118</v>
      </c>
      <c r="E34" s="386">
        <v>2</v>
      </c>
      <c r="F34" s="339">
        <v>1</v>
      </c>
      <c r="G34" s="347">
        <v>3</v>
      </c>
      <c r="H34" s="347">
        <v>0</v>
      </c>
      <c r="I34" s="347">
        <v>1.2</v>
      </c>
      <c r="J34" s="339">
        <v>67</v>
      </c>
      <c r="K34" s="339">
        <v>62</v>
      </c>
      <c r="L34" s="339" t="s">
        <v>151</v>
      </c>
    </row>
    <row r="35" spans="1:12" s="80" customFormat="1" ht="45" customHeight="1" x14ac:dyDescent="0.2">
      <c r="A35" s="384" t="s">
        <v>1401</v>
      </c>
      <c r="B35" s="388" t="s">
        <v>1402</v>
      </c>
      <c r="C35" s="339" t="s">
        <v>368</v>
      </c>
      <c r="D35" s="385" t="s">
        <v>1119</v>
      </c>
      <c r="E35" s="386">
        <v>4</v>
      </c>
      <c r="F35" s="339">
        <v>1</v>
      </c>
      <c r="G35" s="347">
        <v>7.7</v>
      </c>
      <c r="H35" s="343">
        <v>5.7</v>
      </c>
      <c r="I35" s="347">
        <v>1.2</v>
      </c>
      <c r="J35" s="339">
        <v>69</v>
      </c>
      <c r="K35" s="339">
        <v>70</v>
      </c>
      <c r="L35" s="339" t="s">
        <v>151</v>
      </c>
    </row>
    <row r="36" spans="1:12" s="80" customFormat="1" ht="45" customHeight="1" x14ac:dyDescent="0.2">
      <c r="A36" s="388" t="s">
        <v>1403</v>
      </c>
      <c r="B36" s="388" t="s">
        <v>1404</v>
      </c>
      <c r="C36" s="339" t="s">
        <v>368</v>
      </c>
      <c r="D36" s="385" t="s">
        <v>1119</v>
      </c>
      <c r="E36" s="386">
        <v>4</v>
      </c>
      <c r="F36" s="339">
        <v>1</v>
      </c>
      <c r="G36" s="347">
        <v>4.5</v>
      </c>
      <c r="H36" s="347">
        <v>2</v>
      </c>
      <c r="I36" s="347">
        <v>1.2</v>
      </c>
      <c r="J36" s="339">
        <v>74</v>
      </c>
      <c r="K36" s="339">
        <v>74</v>
      </c>
      <c r="L36" s="339" t="s">
        <v>150</v>
      </c>
    </row>
    <row r="37" spans="1:12" s="80" customFormat="1" ht="45" customHeight="1" x14ac:dyDescent="0.2">
      <c r="A37" s="384" t="s">
        <v>1401</v>
      </c>
      <c r="B37" s="388" t="s">
        <v>1405</v>
      </c>
      <c r="C37" s="339" t="s">
        <v>368</v>
      </c>
      <c r="D37" s="385" t="s">
        <v>1108</v>
      </c>
      <c r="E37" s="386">
        <v>4</v>
      </c>
      <c r="F37" s="339">
        <v>1</v>
      </c>
      <c r="G37" s="347">
        <v>2</v>
      </c>
      <c r="H37" s="347">
        <v>0</v>
      </c>
      <c r="I37" s="347">
        <v>1.2</v>
      </c>
      <c r="J37" s="339">
        <v>75</v>
      </c>
      <c r="K37" s="339">
        <v>74</v>
      </c>
      <c r="L37" s="339" t="s">
        <v>150</v>
      </c>
    </row>
    <row r="38" spans="1:12" s="80" customFormat="1" ht="45" customHeight="1" x14ac:dyDescent="0.2">
      <c r="A38" s="388" t="s">
        <v>1406</v>
      </c>
      <c r="B38" s="388" t="s">
        <v>1407</v>
      </c>
      <c r="C38" s="339" t="s">
        <v>368</v>
      </c>
      <c r="D38" s="385" t="s">
        <v>1108</v>
      </c>
      <c r="E38" s="386">
        <v>2</v>
      </c>
      <c r="F38" s="339">
        <v>1</v>
      </c>
      <c r="G38" s="347">
        <v>3.6</v>
      </c>
      <c r="H38" s="347">
        <v>0</v>
      </c>
      <c r="I38" s="347">
        <v>1.2</v>
      </c>
      <c r="J38" s="339">
        <v>64</v>
      </c>
      <c r="K38" s="339">
        <v>63</v>
      </c>
      <c r="L38" s="339" t="s">
        <v>151</v>
      </c>
    </row>
    <row r="39" spans="1:12" s="80" customFormat="1" ht="45" customHeight="1" x14ac:dyDescent="0.2">
      <c r="A39" s="388" t="s">
        <v>1408</v>
      </c>
      <c r="B39" s="388" t="s">
        <v>1409</v>
      </c>
      <c r="C39" s="339" t="s">
        <v>370</v>
      </c>
      <c r="D39" s="385" t="s">
        <v>1108</v>
      </c>
      <c r="E39" s="386">
        <v>2</v>
      </c>
      <c r="F39" s="339">
        <v>1</v>
      </c>
      <c r="G39" s="347">
        <v>3.5</v>
      </c>
      <c r="H39" s="347">
        <v>0</v>
      </c>
      <c r="I39" s="347">
        <v>1.2</v>
      </c>
      <c r="J39" s="339">
        <v>66</v>
      </c>
      <c r="K39" s="339">
        <v>61</v>
      </c>
      <c r="L39" s="339" t="s">
        <v>151</v>
      </c>
    </row>
    <row r="40" spans="1:12" s="80" customFormat="1" ht="45" customHeight="1" x14ac:dyDescent="0.2">
      <c r="A40" s="388" t="s">
        <v>1410</v>
      </c>
      <c r="B40" s="388" t="s">
        <v>1411</v>
      </c>
      <c r="C40" s="339" t="s">
        <v>369</v>
      </c>
      <c r="D40" s="385" t="s">
        <v>1108</v>
      </c>
      <c r="E40" s="386">
        <v>2</v>
      </c>
      <c r="F40" s="339">
        <v>1</v>
      </c>
      <c r="G40" s="347">
        <v>3</v>
      </c>
      <c r="H40" s="347">
        <v>0</v>
      </c>
      <c r="I40" s="347">
        <v>1.2</v>
      </c>
      <c r="J40" s="339">
        <v>70</v>
      </c>
      <c r="K40" s="339">
        <v>70</v>
      </c>
      <c r="L40" s="339" t="s">
        <v>151</v>
      </c>
    </row>
    <row r="41" spans="1:12" s="80" customFormat="1" ht="45" customHeight="1" x14ac:dyDescent="0.2">
      <c r="A41" s="388" t="s">
        <v>1410</v>
      </c>
      <c r="B41" s="384" t="s">
        <v>1412</v>
      </c>
      <c r="C41" s="339" t="s">
        <v>368</v>
      </c>
      <c r="D41" s="385" t="s">
        <v>1108</v>
      </c>
      <c r="E41" s="386">
        <v>4</v>
      </c>
      <c r="F41" s="339">
        <v>1</v>
      </c>
      <c r="G41" s="347">
        <v>3.6</v>
      </c>
      <c r="H41" s="347">
        <v>0</v>
      </c>
      <c r="I41" s="347">
        <v>1.2</v>
      </c>
      <c r="J41" s="339">
        <v>71</v>
      </c>
      <c r="K41" s="339">
        <v>65</v>
      </c>
      <c r="L41" s="339" t="s">
        <v>151</v>
      </c>
    </row>
    <row r="42" spans="1:12" s="80" customFormat="1" ht="45" customHeight="1" x14ac:dyDescent="0.2">
      <c r="A42" s="388" t="s">
        <v>1410</v>
      </c>
      <c r="B42" s="388" t="s">
        <v>1413</v>
      </c>
      <c r="C42" s="339" t="s">
        <v>368</v>
      </c>
      <c r="D42" s="385" t="s">
        <v>1108</v>
      </c>
      <c r="E42" s="386">
        <v>2</v>
      </c>
      <c r="F42" s="339">
        <v>1</v>
      </c>
      <c r="G42" s="347">
        <v>2.4</v>
      </c>
      <c r="H42" s="347">
        <v>0</v>
      </c>
      <c r="I42" s="347">
        <v>1.2</v>
      </c>
      <c r="J42" s="339">
        <v>67</v>
      </c>
      <c r="K42" s="339">
        <v>63</v>
      </c>
      <c r="L42" s="339" t="s">
        <v>151</v>
      </c>
    </row>
    <row r="43" spans="1:12" s="80" customFormat="1" ht="45" customHeight="1" x14ac:dyDescent="0.2">
      <c r="A43" s="384" t="s">
        <v>1414</v>
      </c>
      <c r="B43" s="384" t="s">
        <v>1415</v>
      </c>
      <c r="C43" s="339" t="s">
        <v>371</v>
      </c>
      <c r="D43" s="385" t="s">
        <v>1108</v>
      </c>
      <c r="E43" s="386">
        <v>2</v>
      </c>
      <c r="F43" s="339">
        <v>1</v>
      </c>
      <c r="G43" s="347">
        <v>3.5</v>
      </c>
      <c r="H43" s="347">
        <v>0</v>
      </c>
      <c r="I43" s="347">
        <v>1.2</v>
      </c>
      <c r="J43" s="339">
        <v>66</v>
      </c>
      <c r="K43" s="339">
        <v>60</v>
      </c>
      <c r="L43" s="339" t="s">
        <v>371</v>
      </c>
    </row>
    <row r="44" spans="1:12" s="80" customFormat="1" ht="45" customHeight="1" x14ac:dyDescent="0.2">
      <c r="A44" s="384" t="s">
        <v>1416</v>
      </c>
      <c r="B44" s="388" t="s">
        <v>1417</v>
      </c>
      <c r="C44" s="339" t="s">
        <v>371</v>
      </c>
      <c r="D44" s="385" t="s">
        <v>1108</v>
      </c>
      <c r="E44" s="386">
        <v>1</v>
      </c>
      <c r="F44" s="339">
        <v>1</v>
      </c>
      <c r="G44" s="347">
        <v>1.4</v>
      </c>
      <c r="H44" s="347">
        <v>0</v>
      </c>
      <c r="I44" s="347">
        <v>1.2</v>
      </c>
      <c r="J44" s="339">
        <v>67</v>
      </c>
      <c r="K44" s="339">
        <v>60</v>
      </c>
      <c r="L44" s="339" t="s">
        <v>371</v>
      </c>
    </row>
    <row r="45" spans="1:12" s="80" customFormat="1" ht="45" customHeight="1" x14ac:dyDescent="0.2">
      <c r="A45" s="384" t="s">
        <v>1403</v>
      </c>
      <c r="B45" s="388" t="s">
        <v>1418</v>
      </c>
      <c r="C45" s="339" t="s">
        <v>368</v>
      </c>
      <c r="D45" s="385" t="s">
        <v>1120</v>
      </c>
      <c r="E45" s="386">
        <v>4</v>
      </c>
      <c r="F45" s="339">
        <v>1</v>
      </c>
      <c r="G45" s="347">
        <v>2.9</v>
      </c>
      <c r="H45" s="347">
        <v>0</v>
      </c>
      <c r="I45" s="347">
        <v>1.3</v>
      </c>
      <c r="J45" s="339">
        <v>74</v>
      </c>
      <c r="K45" s="339">
        <v>73</v>
      </c>
      <c r="L45" s="339" t="s">
        <v>150</v>
      </c>
    </row>
    <row r="46" spans="1:12" s="80" customFormat="1" ht="45" customHeight="1" x14ac:dyDescent="0.2">
      <c r="A46" s="384" t="s">
        <v>1384</v>
      </c>
      <c r="B46" s="388" t="s">
        <v>1419</v>
      </c>
      <c r="C46" s="339" t="s">
        <v>368</v>
      </c>
      <c r="D46" s="385" t="s">
        <v>1100</v>
      </c>
      <c r="E46" s="386">
        <v>2</v>
      </c>
      <c r="F46" s="339">
        <v>1</v>
      </c>
      <c r="G46" s="347">
        <v>1.4</v>
      </c>
      <c r="H46" s="347">
        <v>0</v>
      </c>
      <c r="I46" s="347">
        <v>1.3</v>
      </c>
      <c r="J46" s="339">
        <v>68</v>
      </c>
      <c r="K46" s="339">
        <v>68</v>
      </c>
      <c r="L46" s="339" t="s">
        <v>151</v>
      </c>
    </row>
    <row r="47" spans="1:12" s="80" customFormat="1" ht="45" customHeight="1" x14ac:dyDescent="0.2">
      <c r="A47" s="388" t="s">
        <v>1401</v>
      </c>
      <c r="B47" s="388" t="s">
        <v>1420</v>
      </c>
      <c r="C47" s="339" t="s">
        <v>368</v>
      </c>
      <c r="D47" s="385" t="s">
        <v>1121</v>
      </c>
      <c r="E47" s="386">
        <v>4</v>
      </c>
      <c r="F47" s="339">
        <v>1</v>
      </c>
      <c r="G47" s="347">
        <v>3.6</v>
      </c>
      <c r="H47" s="347">
        <v>0</v>
      </c>
      <c r="I47" s="347">
        <v>1.5</v>
      </c>
      <c r="J47" s="339">
        <v>74</v>
      </c>
      <c r="K47" s="339">
        <v>73</v>
      </c>
      <c r="L47" s="339" t="s">
        <v>150</v>
      </c>
    </row>
    <row r="48" spans="1:12" s="80" customFormat="1" ht="45" customHeight="1" x14ac:dyDescent="0.2">
      <c r="A48" s="388" t="s">
        <v>1421</v>
      </c>
      <c r="B48" s="388" t="s">
        <v>1422</v>
      </c>
      <c r="C48" s="339" t="s">
        <v>368</v>
      </c>
      <c r="D48" s="385" t="s">
        <v>1122</v>
      </c>
      <c r="E48" s="386">
        <v>2</v>
      </c>
      <c r="F48" s="339">
        <v>1</v>
      </c>
      <c r="G48" s="347">
        <v>4</v>
      </c>
      <c r="H48" s="347">
        <v>0</v>
      </c>
      <c r="I48" s="347">
        <v>1.5</v>
      </c>
      <c r="J48" s="339">
        <v>64</v>
      </c>
      <c r="K48" s="339">
        <v>61</v>
      </c>
      <c r="L48" s="339" t="s">
        <v>151</v>
      </c>
    </row>
    <row r="49" spans="1:12" s="80" customFormat="1" ht="45" customHeight="1" x14ac:dyDescent="0.2">
      <c r="A49" s="388" t="s">
        <v>1423</v>
      </c>
      <c r="B49" s="384" t="s">
        <v>1424</v>
      </c>
      <c r="C49" s="339" t="s">
        <v>368</v>
      </c>
      <c r="D49" s="385" t="s">
        <v>1123</v>
      </c>
      <c r="E49" s="386">
        <v>2</v>
      </c>
      <c r="F49" s="339">
        <v>1</v>
      </c>
      <c r="G49" s="347">
        <v>1.4</v>
      </c>
      <c r="H49" s="347">
        <v>1</v>
      </c>
      <c r="I49" s="347">
        <v>1.5</v>
      </c>
      <c r="J49" s="339">
        <v>67</v>
      </c>
      <c r="K49" s="339">
        <v>63</v>
      </c>
      <c r="L49" s="339" t="s">
        <v>151</v>
      </c>
    </row>
    <row r="50" spans="1:12" s="80" customFormat="1" ht="45" customHeight="1" x14ac:dyDescent="0.2">
      <c r="A50" s="384" t="s">
        <v>1425</v>
      </c>
      <c r="B50" s="384" t="s">
        <v>1426</v>
      </c>
      <c r="C50" s="339" t="s">
        <v>368</v>
      </c>
      <c r="D50" s="385" t="s">
        <v>1124</v>
      </c>
      <c r="E50" s="386">
        <v>2</v>
      </c>
      <c r="F50" s="339">
        <v>1</v>
      </c>
      <c r="G50" s="349">
        <v>3.6</v>
      </c>
      <c r="H50" s="349">
        <v>0</v>
      </c>
      <c r="I50" s="347">
        <v>1.5</v>
      </c>
      <c r="J50" s="339">
        <v>62</v>
      </c>
      <c r="K50" s="339">
        <v>57</v>
      </c>
      <c r="L50" s="339" t="s">
        <v>151</v>
      </c>
    </row>
    <row r="51" spans="1:12" s="80" customFormat="1" ht="45" customHeight="1" x14ac:dyDescent="0.2">
      <c r="A51" s="390" t="s">
        <v>1427</v>
      </c>
      <c r="B51" s="384" t="s">
        <v>1428</v>
      </c>
      <c r="C51" s="339" t="s">
        <v>368</v>
      </c>
      <c r="D51" s="385" t="s">
        <v>1125</v>
      </c>
      <c r="E51" s="386">
        <v>2</v>
      </c>
      <c r="F51" s="339">
        <v>1</v>
      </c>
      <c r="G51" s="349">
        <v>4</v>
      </c>
      <c r="H51" s="349">
        <v>0</v>
      </c>
      <c r="I51" s="347">
        <v>1.5</v>
      </c>
      <c r="J51" s="339">
        <v>60</v>
      </c>
      <c r="K51" s="339">
        <v>52</v>
      </c>
      <c r="L51" s="339" t="s">
        <v>151</v>
      </c>
    </row>
    <row r="52" spans="1:12" s="80" customFormat="1" ht="45" customHeight="1" x14ac:dyDescent="0.2">
      <c r="A52" s="388" t="s">
        <v>1423</v>
      </c>
      <c r="B52" s="384" t="s">
        <v>1429</v>
      </c>
      <c r="C52" s="339" t="s">
        <v>368</v>
      </c>
      <c r="D52" s="385" t="s">
        <v>1126</v>
      </c>
      <c r="E52" s="389">
        <v>2</v>
      </c>
      <c r="F52" s="385">
        <v>1</v>
      </c>
      <c r="G52" s="349">
        <v>1.4</v>
      </c>
      <c r="H52" s="349">
        <v>0</v>
      </c>
      <c r="I52" s="347">
        <v>1.5</v>
      </c>
      <c r="J52" s="339">
        <v>65</v>
      </c>
      <c r="K52" s="339">
        <v>60</v>
      </c>
      <c r="L52" s="339" t="s">
        <v>151</v>
      </c>
    </row>
    <row r="53" spans="1:12" s="80" customFormat="1" ht="45" customHeight="1" x14ac:dyDescent="0.2">
      <c r="A53" s="388" t="s">
        <v>1430</v>
      </c>
      <c r="B53" s="384" t="s">
        <v>1431</v>
      </c>
      <c r="C53" s="339" t="s">
        <v>368</v>
      </c>
      <c r="D53" s="385" t="s">
        <v>1127</v>
      </c>
      <c r="E53" s="389">
        <v>2</v>
      </c>
      <c r="F53" s="385">
        <v>1</v>
      </c>
      <c r="G53" s="349">
        <v>4</v>
      </c>
      <c r="H53" s="349">
        <v>0</v>
      </c>
      <c r="I53" s="347">
        <v>1.5</v>
      </c>
      <c r="J53" s="339">
        <v>68</v>
      </c>
      <c r="K53" s="339">
        <v>64</v>
      </c>
      <c r="L53" s="339" t="s">
        <v>151</v>
      </c>
    </row>
    <row r="54" spans="1:12" s="80" customFormat="1" ht="45" customHeight="1" x14ac:dyDescent="0.2">
      <c r="A54" s="388" t="s">
        <v>1432</v>
      </c>
      <c r="B54" s="388" t="s">
        <v>1433</v>
      </c>
      <c r="C54" s="339" t="s">
        <v>368</v>
      </c>
      <c r="D54" s="385" t="s">
        <v>1128</v>
      </c>
      <c r="E54" s="389">
        <v>2</v>
      </c>
      <c r="F54" s="339">
        <v>1</v>
      </c>
      <c r="G54" s="349">
        <v>4</v>
      </c>
      <c r="H54" s="349">
        <v>0</v>
      </c>
      <c r="I54" s="347">
        <v>1.5</v>
      </c>
      <c r="J54" s="339">
        <v>66</v>
      </c>
      <c r="K54" s="339">
        <v>59</v>
      </c>
      <c r="L54" s="339" t="s">
        <v>151</v>
      </c>
    </row>
    <row r="55" spans="1:12" s="80" customFormat="1" ht="45" customHeight="1" x14ac:dyDescent="0.2">
      <c r="A55" s="388" t="s">
        <v>1434</v>
      </c>
      <c r="B55" s="384" t="s">
        <v>1435</v>
      </c>
      <c r="C55" s="339" t="s">
        <v>368</v>
      </c>
      <c r="D55" s="385" t="s">
        <v>1128</v>
      </c>
      <c r="E55" s="386">
        <v>2</v>
      </c>
      <c r="F55" s="339">
        <v>1</v>
      </c>
      <c r="G55" s="349">
        <v>3</v>
      </c>
      <c r="H55" s="349">
        <v>0</v>
      </c>
      <c r="I55" s="347">
        <v>1.5</v>
      </c>
      <c r="J55" s="339">
        <v>68</v>
      </c>
      <c r="K55" s="339">
        <v>61</v>
      </c>
      <c r="L55" s="339" t="s">
        <v>151</v>
      </c>
    </row>
    <row r="56" spans="1:12" s="80" customFormat="1" ht="45" customHeight="1" x14ac:dyDescent="0.2">
      <c r="A56" s="388" t="s">
        <v>1129</v>
      </c>
      <c r="B56" s="388" t="s">
        <v>1436</v>
      </c>
      <c r="C56" s="339" t="s">
        <v>368</v>
      </c>
      <c r="D56" s="385" t="s">
        <v>1437</v>
      </c>
      <c r="E56" s="386">
        <v>4</v>
      </c>
      <c r="F56" s="339">
        <v>1</v>
      </c>
      <c r="G56" s="349">
        <v>1.9</v>
      </c>
      <c r="H56" s="349">
        <v>0</v>
      </c>
      <c r="I56" s="347">
        <v>1.2</v>
      </c>
      <c r="J56" s="392">
        <v>69.973341822866971</v>
      </c>
      <c r="K56" s="392">
        <v>64.872381814403255</v>
      </c>
      <c r="L56" s="339" t="s">
        <v>151</v>
      </c>
    </row>
    <row r="57" spans="1:12" s="80" customFormat="1" ht="45" customHeight="1" x14ac:dyDescent="0.2">
      <c r="A57" s="388" t="s">
        <v>1130</v>
      </c>
      <c r="B57" s="388" t="s">
        <v>1438</v>
      </c>
      <c r="C57" s="339" t="s">
        <v>368</v>
      </c>
      <c r="D57" s="385" t="s">
        <v>1437</v>
      </c>
      <c r="E57" s="386">
        <v>4</v>
      </c>
      <c r="F57" s="339">
        <v>1</v>
      </c>
      <c r="G57" s="347">
        <v>5.9</v>
      </c>
      <c r="H57" s="347">
        <v>0</v>
      </c>
      <c r="I57" s="393">
        <v>1.2</v>
      </c>
      <c r="J57" s="394">
        <v>68.211629014580751</v>
      </c>
      <c r="K57" s="394">
        <v>65.278454975199224</v>
      </c>
      <c r="L57" s="339" t="s">
        <v>151</v>
      </c>
    </row>
    <row r="58" spans="1:12" s="80" customFormat="1" ht="43.2" x14ac:dyDescent="0.2">
      <c r="A58" s="395" t="s">
        <v>1439</v>
      </c>
      <c r="B58" s="396" t="s">
        <v>1440</v>
      </c>
      <c r="C58" s="397" t="s">
        <v>368</v>
      </c>
      <c r="D58" s="398" t="s">
        <v>1441</v>
      </c>
      <c r="E58" s="399" t="s">
        <v>1131</v>
      </c>
      <c r="F58" s="397">
        <v>1</v>
      </c>
      <c r="G58" s="393">
        <v>7.5</v>
      </c>
      <c r="H58" s="393">
        <v>0</v>
      </c>
      <c r="I58" s="393">
        <v>1.2</v>
      </c>
      <c r="J58" s="394">
        <v>66.787770108763866</v>
      </c>
      <c r="K58" s="394">
        <v>66.381658240156312</v>
      </c>
      <c r="L58" s="339" t="s">
        <v>151</v>
      </c>
    </row>
    <row r="59" spans="1:12" s="80" customFormat="1" ht="43.2" x14ac:dyDescent="0.2">
      <c r="A59" s="395" t="s">
        <v>1439</v>
      </c>
      <c r="B59" s="396" t="s">
        <v>1442</v>
      </c>
      <c r="C59" s="397" t="s">
        <v>368</v>
      </c>
      <c r="D59" s="398" t="s">
        <v>1437</v>
      </c>
      <c r="E59" s="399" t="s">
        <v>1132</v>
      </c>
      <c r="F59" s="397">
        <v>1</v>
      </c>
      <c r="G59" s="393">
        <v>22.8</v>
      </c>
      <c r="H59" s="393">
        <v>0</v>
      </c>
      <c r="I59" s="393">
        <v>1.2</v>
      </c>
      <c r="J59" s="394">
        <v>59.847011304459507</v>
      </c>
      <c r="K59" s="394">
        <v>58.24202053402994</v>
      </c>
      <c r="L59" s="339" t="s">
        <v>151</v>
      </c>
    </row>
    <row r="60" spans="1:12" s="80" customFormat="1" ht="45" customHeight="1" x14ac:dyDescent="0.2">
      <c r="A60" s="395" t="s">
        <v>1443</v>
      </c>
      <c r="B60" s="396" t="s">
        <v>1444</v>
      </c>
      <c r="C60" s="397" t="s">
        <v>368</v>
      </c>
      <c r="D60" s="398" t="s">
        <v>1441</v>
      </c>
      <c r="E60" s="400">
        <v>4</v>
      </c>
      <c r="F60" s="397">
        <v>1</v>
      </c>
      <c r="G60" s="393">
        <v>4.3</v>
      </c>
      <c r="H60" s="393">
        <v>0</v>
      </c>
      <c r="I60" s="393">
        <v>1.2</v>
      </c>
      <c r="J60" s="394">
        <v>67.332318242764885</v>
      </c>
      <c r="K60" s="394">
        <v>65.242071161395586</v>
      </c>
      <c r="L60" s="339" t="s">
        <v>151</v>
      </c>
    </row>
    <row r="61" spans="1:12" s="80" customFormat="1" ht="45" customHeight="1" x14ac:dyDescent="0.2">
      <c r="A61" s="395" t="s">
        <v>1445</v>
      </c>
      <c r="B61" s="396" t="s">
        <v>1446</v>
      </c>
      <c r="C61" s="397" t="s">
        <v>368</v>
      </c>
      <c r="D61" s="398" t="s">
        <v>1441</v>
      </c>
      <c r="E61" s="400">
        <v>4</v>
      </c>
      <c r="F61" s="398">
        <v>1</v>
      </c>
      <c r="G61" s="393">
        <v>7.1</v>
      </c>
      <c r="H61" s="393">
        <v>0</v>
      </c>
      <c r="I61" s="393">
        <v>1.2</v>
      </c>
      <c r="J61" s="394">
        <v>67.636083195074377</v>
      </c>
      <c r="K61" s="394">
        <v>62.255957048634535</v>
      </c>
      <c r="L61" s="339" t="s">
        <v>151</v>
      </c>
    </row>
    <row r="62" spans="1:12" s="80" customFormat="1" ht="45" customHeight="1" x14ac:dyDescent="0.2">
      <c r="A62" s="395" t="s">
        <v>1447</v>
      </c>
      <c r="B62" s="396" t="s">
        <v>1448</v>
      </c>
      <c r="C62" s="397" t="s">
        <v>368</v>
      </c>
      <c r="D62" s="398" t="s">
        <v>1437</v>
      </c>
      <c r="E62" s="400">
        <v>6</v>
      </c>
      <c r="F62" s="398">
        <v>1</v>
      </c>
      <c r="G62" s="393">
        <v>5.0999999999999996</v>
      </c>
      <c r="H62" s="393">
        <v>0</v>
      </c>
      <c r="I62" s="393">
        <v>1.2</v>
      </c>
      <c r="J62" s="394">
        <v>66.079802002652471</v>
      </c>
      <c r="K62" s="394">
        <v>62.16328784331423</v>
      </c>
      <c r="L62" s="339" t="s">
        <v>151</v>
      </c>
    </row>
    <row r="63" spans="1:12" s="80" customFormat="1" ht="45" customHeight="1" x14ac:dyDescent="0.2">
      <c r="A63" s="395" t="s">
        <v>1449</v>
      </c>
      <c r="B63" s="396" t="s">
        <v>1450</v>
      </c>
      <c r="C63" s="397" t="s">
        <v>368</v>
      </c>
      <c r="D63" s="398" t="s">
        <v>1451</v>
      </c>
      <c r="E63" s="401">
        <v>5</v>
      </c>
      <c r="F63" s="397">
        <v>1</v>
      </c>
      <c r="G63" s="393">
        <v>35.200000000000003</v>
      </c>
      <c r="H63" s="393">
        <v>0</v>
      </c>
      <c r="I63" s="393">
        <v>1.2</v>
      </c>
      <c r="J63" s="394">
        <v>55.155605193092043</v>
      </c>
      <c r="K63" s="394">
        <v>51.2657858109309</v>
      </c>
      <c r="L63" s="339" t="s">
        <v>151</v>
      </c>
    </row>
    <row r="64" spans="1:12" s="80" customFormat="1" ht="45" customHeight="1" x14ac:dyDescent="0.2">
      <c r="A64" s="395" t="s">
        <v>1452</v>
      </c>
      <c r="B64" s="396" t="s">
        <v>1453</v>
      </c>
      <c r="C64" s="397" t="s">
        <v>371</v>
      </c>
      <c r="D64" s="398" t="s">
        <v>1133</v>
      </c>
      <c r="E64" s="401">
        <v>4</v>
      </c>
      <c r="F64" s="397">
        <v>1</v>
      </c>
      <c r="G64" s="393">
        <v>0.5</v>
      </c>
      <c r="H64" s="393">
        <v>0.5</v>
      </c>
      <c r="I64" s="393">
        <v>2</v>
      </c>
      <c r="J64" s="394">
        <v>66</v>
      </c>
      <c r="K64" s="394">
        <v>59</v>
      </c>
      <c r="L64" s="339" t="s">
        <v>371</v>
      </c>
    </row>
    <row r="65" spans="1:12" s="80" customFormat="1" ht="45" customHeight="1" x14ac:dyDescent="0.2">
      <c r="A65" s="395" t="s">
        <v>714</v>
      </c>
      <c r="B65" s="396" t="s">
        <v>1454</v>
      </c>
      <c r="C65" s="397" t="s">
        <v>368</v>
      </c>
      <c r="D65" s="398" t="s">
        <v>1134</v>
      </c>
      <c r="E65" s="401">
        <v>2</v>
      </c>
      <c r="F65" s="397">
        <v>1</v>
      </c>
      <c r="G65" s="393">
        <v>2.6</v>
      </c>
      <c r="H65" s="393">
        <v>0</v>
      </c>
      <c r="I65" s="393">
        <v>1.2</v>
      </c>
      <c r="J65" s="397">
        <v>70</v>
      </c>
      <c r="K65" s="397">
        <v>67</v>
      </c>
      <c r="L65" s="397" t="s">
        <v>151</v>
      </c>
    </row>
    <row r="66" spans="1:12" s="80" customFormat="1" ht="45" customHeight="1" x14ac:dyDescent="0.2">
      <c r="A66" s="395" t="s">
        <v>1135</v>
      </c>
      <c r="B66" s="396" t="s">
        <v>1455</v>
      </c>
      <c r="C66" s="397" t="s">
        <v>368</v>
      </c>
      <c r="D66" s="398" t="s">
        <v>1134</v>
      </c>
      <c r="E66" s="401">
        <v>2</v>
      </c>
      <c r="F66" s="397">
        <v>1</v>
      </c>
      <c r="G66" s="393">
        <v>3.2</v>
      </c>
      <c r="H66" s="393">
        <v>0</v>
      </c>
      <c r="I66" s="393">
        <v>1.2</v>
      </c>
      <c r="J66" s="397">
        <v>66</v>
      </c>
      <c r="K66" s="397">
        <v>61</v>
      </c>
      <c r="L66" s="339" t="s">
        <v>151</v>
      </c>
    </row>
    <row r="67" spans="1:12" s="80" customFormat="1" ht="45" customHeight="1" x14ac:dyDescent="0.2">
      <c r="A67" s="395" t="s">
        <v>1136</v>
      </c>
      <c r="B67" s="396" t="s">
        <v>1456</v>
      </c>
      <c r="C67" s="397" t="s">
        <v>368</v>
      </c>
      <c r="D67" s="398" t="s">
        <v>1134</v>
      </c>
      <c r="E67" s="401">
        <v>2</v>
      </c>
      <c r="F67" s="397">
        <v>1</v>
      </c>
      <c r="G67" s="393">
        <v>0.7</v>
      </c>
      <c r="H67" s="393">
        <v>0</v>
      </c>
      <c r="I67" s="393">
        <v>1.2</v>
      </c>
      <c r="J67" s="397">
        <v>71</v>
      </c>
      <c r="K67" s="397">
        <v>64</v>
      </c>
      <c r="L67" s="339" t="s">
        <v>151</v>
      </c>
    </row>
    <row r="68" spans="1:12" ht="69" customHeight="1" x14ac:dyDescent="0.25">
      <c r="A68" s="579" t="s">
        <v>685</v>
      </c>
      <c r="B68" s="579"/>
      <c r="C68" s="579"/>
      <c r="D68" s="579"/>
      <c r="E68" s="579"/>
      <c r="F68" s="579"/>
      <c r="G68" s="579"/>
      <c r="H68" s="579"/>
      <c r="I68" s="579"/>
      <c r="J68" s="579"/>
      <c r="K68" s="579"/>
      <c r="L68" s="579"/>
    </row>
    <row r="69" spans="1:12" ht="40.5" customHeight="1" x14ac:dyDescent="0.25">
      <c r="A69" s="580" t="s">
        <v>372</v>
      </c>
      <c r="B69" s="580"/>
      <c r="C69" s="580"/>
      <c r="D69" s="580"/>
      <c r="E69" s="580"/>
      <c r="F69" s="580"/>
      <c r="G69" s="580"/>
      <c r="H69" s="580"/>
      <c r="I69" s="580"/>
      <c r="J69" s="580"/>
      <c r="K69" s="580"/>
      <c r="L69" s="580"/>
    </row>
  </sheetData>
  <autoFilter ref="A4:L69" xr:uid="{00000000-0009-0000-0000-000013000000}"/>
  <mergeCells count="17">
    <mergeCell ref="A1:D1"/>
    <mergeCell ref="A2:A4"/>
    <mergeCell ref="B2:B4"/>
    <mergeCell ref="C2:C4"/>
    <mergeCell ref="D2:D4"/>
    <mergeCell ref="A68:L68"/>
    <mergeCell ref="A69:L69"/>
    <mergeCell ref="F2:F4"/>
    <mergeCell ref="G2:I2"/>
    <mergeCell ref="J2:K2"/>
    <mergeCell ref="L2:L4"/>
    <mergeCell ref="G3:G4"/>
    <mergeCell ref="H3:H4"/>
    <mergeCell ref="I3:I4"/>
    <mergeCell ref="J3:J4"/>
    <mergeCell ref="K3:K4"/>
    <mergeCell ref="E2:E4"/>
  </mergeCells>
  <phoneticPr fontId="4"/>
  <pageMargins left="0.47244094488188981" right="0.16" top="0.33" bottom="0.15" header="0.55000000000000004" footer="0.27"/>
  <pageSetup paperSize="9" scale="60" fitToHeight="2"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B9DA-AD49-4A3E-AB07-0AC59E147A60}">
  <sheetPr>
    <pageSetUpPr fitToPage="1"/>
  </sheetPr>
  <dimension ref="A1:K98"/>
  <sheetViews>
    <sheetView view="pageBreakPreview" zoomScale="60" zoomScaleNormal="80" workbookViewId="0">
      <pane ySplit="4" topLeftCell="A5" activePane="bottomLeft" state="frozen"/>
      <selection activeCell="N26" sqref="N26"/>
      <selection pane="bottomLeft" sqref="A1:C1"/>
    </sheetView>
  </sheetViews>
  <sheetFormatPr defaultColWidth="9" defaultRowHeight="15" x14ac:dyDescent="0.25"/>
  <cols>
    <col min="1" max="1" width="27.6640625" style="113" customWidth="1"/>
    <col min="2" max="2" width="37.88671875" style="89" customWidth="1"/>
    <col min="3" max="3" width="5.77734375" style="89" bestFit="1" customWidth="1"/>
    <col min="4" max="4" width="28.33203125" style="89" customWidth="1"/>
    <col min="5" max="5" width="8.109375" style="89" customWidth="1"/>
    <col min="6" max="6" width="5.6640625" style="89" customWidth="1"/>
    <col min="7" max="7" width="8" style="89" bestFit="1" customWidth="1"/>
    <col min="8" max="8" width="9.88671875" style="89" bestFit="1" customWidth="1"/>
    <col min="9" max="10" width="8.88671875" style="89" customWidth="1"/>
    <col min="11" max="11" width="7.21875" style="89" customWidth="1"/>
    <col min="12" max="16384" width="9" style="89"/>
  </cols>
  <sheetData>
    <row r="1" spans="1:11" s="88" customFormat="1" ht="36.75" customHeight="1" x14ac:dyDescent="0.25">
      <c r="A1" s="611" t="s">
        <v>1457</v>
      </c>
      <c r="B1" s="611"/>
      <c r="C1" s="611"/>
      <c r="D1" s="403"/>
      <c r="E1" s="404"/>
      <c r="F1" s="404"/>
      <c r="G1" s="404"/>
      <c r="H1" s="404"/>
      <c r="I1" s="404"/>
      <c r="J1" s="404"/>
      <c r="K1" s="404"/>
    </row>
    <row r="2" spans="1:11" ht="65.25" customHeight="1" x14ac:dyDescent="0.25">
      <c r="A2" s="604" t="s">
        <v>355</v>
      </c>
      <c r="B2" s="606" t="s">
        <v>373</v>
      </c>
      <c r="C2" s="597" t="s">
        <v>374</v>
      </c>
      <c r="D2" s="606" t="s">
        <v>358</v>
      </c>
      <c r="E2" s="604" t="s">
        <v>375</v>
      </c>
      <c r="F2" s="597" t="s">
        <v>376</v>
      </c>
      <c r="G2" s="600" t="s">
        <v>377</v>
      </c>
      <c r="H2" s="601"/>
      <c r="I2" s="602" t="s">
        <v>378</v>
      </c>
      <c r="J2" s="603"/>
      <c r="K2" s="597" t="s">
        <v>363</v>
      </c>
    </row>
    <row r="3" spans="1:11" ht="42" customHeight="1" x14ac:dyDescent="0.25">
      <c r="A3" s="609"/>
      <c r="B3" s="612"/>
      <c r="C3" s="598"/>
      <c r="D3" s="612"/>
      <c r="E3" s="609"/>
      <c r="F3" s="598"/>
      <c r="G3" s="604" t="s">
        <v>379</v>
      </c>
      <c r="H3" s="604" t="s">
        <v>380</v>
      </c>
      <c r="I3" s="606" t="s">
        <v>366</v>
      </c>
      <c r="J3" s="607" t="s">
        <v>367</v>
      </c>
      <c r="K3" s="598"/>
    </row>
    <row r="4" spans="1:11" ht="42" customHeight="1" x14ac:dyDescent="0.25">
      <c r="A4" s="610"/>
      <c r="B4" s="605"/>
      <c r="C4" s="599"/>
      <c r="D4" s="605"/>
      <c r="E4" s="610"/>
      <c r="F4" s="599"/>
      <c r="G4" s="605"/>
      <c r="H4" s="605"/>
      <c r="I4" s="605"/>
      <c r="J4" s="608"/>
      <c r="K4" s="599"/>
    </row>
    <row r="5" spans="1:11" ht="34.5" customHeight="1" x14ac:dyDescent="0.25">
      <c r="A5" s="338" t="s">
        <v>710</v>
      </c>
      <c r="B5" s="385" t="s">
        <v>1137</v>
      </c>
      <c r="C5" s="339">
        <v>2</v>
      </c>
      <c r="D5" s="212" t="s">
        <v>1138</v>
      </c>
      <c r="E5" s="339">
        <v>5</v>
      </c>
      <c r="F5" s="339">
        <v>1</v>
      </c>
      <c r="G5" s="347">
        <v>8.4</v>
      </c>
      <c r="H5" s="343">
        <v>0</v>
      </c>
      <c r="I5" s="339">
        <v>44</v>
      </c>
      <c r="J5" s="339">
        <v>40</v>
      </c>
      <c r="K5" s="339" t="s">
        <v>151</v>
      </c>
    </row>
    <row r="6" spans="1:11" ht="34.5" customHeight="1" x14ac:dyDescent="0.25">
      <c r="A6" s="338" t="s">
        <v>712</v>
      </c>
      <c r="B6" s="385" t="s">
        <v>271</v>
      </c>
      <c r="C6" s="339">
        <v>2</v>
      </c>
      <c r="D6" s="212" t="s">
        <v>1139</v>
      </c>
      <c r="E6" s="339">
        <v>4</v>
      </c>
      <c r="F6" s="339">
        <v>1</v>
      </c>
      <c r="G6" s="347">
        <v>4.0999999999999996</v>
      </c>
      <c r="H6" s="343">
        <v>0</v>
      </c>
      <c r="I6" s="339">
        <v>52</v>
      </c>
      <c r="J6" s="339">
        <v>52</v>
      </c>
      <c r="K6" s="339" t="s">
        <v>151</v>
      </c>
    </row>
    <row r="7" spans="1:11" ht="43.2" x14ac:dyDescent="0.25">
      <c r="A7" s="351" t="s">
        <v>1140</v>
      </c>
      <c r="B7" s="385" t="s">
        <v>273</v>
      </c>
      <c r="C7" s="339">
        <v>1</v>
      </c>
      <c r="D7" s="212" t="s">
        <v>1141</v>
      </c>
      <c r="E7" s="352" t="s">
        <v>1142</v>
      </c>
      <c r="F7" s="339">
        <v>1</v>
      </c>
      <c r="G7" s="347">
        <v>14.1</v>
      </c>
      <c r="H7" s="343">
        <v>0</v>
      </c>
      <c r="I7" s="339">
        <v>43</v>
      </c>
      <c r="J7" s="339">
        <v>41</v>
      </c>
      <c r="K7" s="339" t="s">
        <v>151</v>
      </c>
    </row>
    <row r="8" spans="1:11" ht="34.5" customHeight="1" x14ac:dyDescent="0.25">
      <c r="A8" s="338" t="s">
        <v>713</v>
      </c>
      <c r="B8" s="385" t="s">
        <v>276</v>
      </c>
      <c r="C8" s="339">
        <v>1</v>
      </c>
      <c r="D8" s="212" t="s">
        <v>1141</v>
      </c>
      <c r="E8" s="339">
        <v>4</v>
      </c>
      <c r="F8" s="339">
        <v>1</v>
      </c>
      <c r="G8" s="347">
        <v>6.6</v>
      </c>
      <c r="H8" s="343">
        <v>0</v>
      </c>
      <c r="I8" s="339">
        <v>51</v>
      </c>
      <c r="J8" s="339">
        <v>50</v>
      </c>
      <c r="K8" s="339" t="s">
        <v>151</v>
      </c>
    </row>
    <row r="9" spans="1:11" ht="34.5" customHeight="1" x14ac:dyDescent="0.25">
      <c r="A9" s="338" t="s">
        <v>714</v>
      </c>
      <c r="B9" s="385" t="s">
        <v>277</v>
      </c>
      <c r="C9" s="339">
        <v>2</v>
      </c>
      <c r="D9" s="212" t="s">
        <v>1143</v>
      </c>
      <c r="E9" s="339">
        <v>2</v>
      </c>
      <c r="F9" s="339">
        <v>1</v>
      </c>
      <c r="G9" s="347">
        <v>5.5</v>
      </c>
      <c r="H9" s="343">
        <v>0</v>
      </c>
      <c r="I9" s="339">
        <v>41</v>
      </c>
      <c r="J9" s="339">
        <v>34</v>
      </c>
      <c r="K9" s="339" t="s">
        <v>151</v>
      </c>
    </row>
    <row r="10" spans="1:11" ht="34.5" customHeight="1" x14ac:dyDescent="0.25">
      <c r="A10" s="338" t="s">
        <v>716</v>
      </c>
      <c r="B10" s="385" t="s">
        <v>278</v>
      </c>
      <c r="C10" s="339">
        <v>1</v>
      </c>
      <c r="D10" s="212" t="s">
        <v>1144</v>
      </c>
      <c r="E10" s="339">
        <v>4</v>
      </c>
      <c r="F10" s="339">
        <v>1</v>
      </c>
      <c r="G10" s="347">
        <v>4</v>
      </c>
      <c r="H10" s="343">
        <v>0</v>
      </c>
      <c r="I10" s="339">
        <v>46</v>
      </c>
      <c r="J10" s="339">
        <v>43</v>
      </c>
      <c r="K10" s="339" t="s">
        <v>151</v>
      </c>
    </row>
    <row r="11" spans="1:11" ht="43.2" x14ac:dyDescent="0.25">
      <c r="A11" s="351" t="s">
        <v>1145</v>
      </c>
      <c r="B11" s="385" t="s">
        <v>281</v>
      </c>
      <c r="C11" s="339">
        <v>1</v>
      </c>
      <c r="D11" s="212" t="s">
        <v>1138</v>
      </c>
      <c r="E11" s="352" t="s">
        <v>1146</v>
      </c>
      <c r="F11" s="339">
        <v>4</v>
      </c>
      <c r="G11" s="347">
        <v>50.6</v>
      </c>
      <c r="H11" s="343">
        <v>0</v>
      </c>
      <c r="I11" s="339">
        <v>44</v>
      </c>
      <c r="J11" s="339">
        <v>41</v>
      </c>
      <c r="K11" s="339" t="s">
        <v>151</v>
      </c>
    </row>
    <row r="12" spans="1:11" ht="34.5" customHeight="1" x14ac:dyDescent="0.25">
      <c r="A12" s="351" t="s">
        <v>1147</v>
      </c>
      <c r="B12" s="385" t="s">
        <v>283</v>
      </c>
      <c r="C12" s="339">
        <v>1</v>
      </c>
      <c r="D12" s="212" t="s">
        <v>1144</v>
      </c>
      <c r="E12" s="339">
        <v>2</v>
      </c>
      <c r="F12" s="339">
        <v>1</v>
      </c>
      <c r="G12" s="347">
        <v>2.2999999999999998</v>
      </c>
      <c r="H12" s="343">
        <v>0</v>
      </c>
      <c r="I12" s="339">
        <v>49</v>
      </c>
      <c r="J12" s="339">
        <v>45</v>
      </c>
      <c r="K12" s="339" t="s">
        <v>151</v>
      </c>
    </row>
    <row r="13" spans="1:11" ht="34.5" customHeight="1" x14ac:dyDescent="0.25">
      <c r="A13" s="351" t="s">
        <v>1148</v>
      </c>
      <c r="B13" s="385" t="s">
        <v>285</v>
      </c>
      <c r="C13" s="339">
        <v>1</v>
      </c>
      <c r="D13" s="212" t="s">
        <v>1139</v>
      </c>
      <c r="E13" s="339">
        <v>2</v>
      </c>
      <c r="F13" s="339">
        <v>1</v>
      </c>
      <c r="G13" s="347">
        <v>2.9</v>
      </c>
      <c r="H13" s="343">
        <v>0</v>
      </c>
      <c r="I13" s="339">
        <v>53</v>
      </c>
      <c r="J13" s="339">
        <v>51</v>
      </c>
      <c r="K13" s="339" t="s">
        <v>151</v>
      </c>
    </row>
    <row r="14" spans="1:11" ht="34.5" customHeight="1" x14ac:dyDescent="0.25">
      <c r="A14" s="351" t="s">
        <v>1149</v>
      </c>
      <c r="B14" s="385" t="s">
        <v>286</v>
      </c>
      <c r="C14" s="339">
        <v>1</v>
      </c>
      <c r="D14" s="212" t="s">
        <v>1139</v>
      </c>
      <c r="E14" s="339">
        <v>2</v>
      </c>
      <c r="F14" s="339">
        <v>1</v>
      </c>
      <c r="G14" s="347">
        <v>3.5</v>
      </c>
      <c r="H14" s="343">
        <v>0</v>
      </c>
      <c r="I14" s="339">
        <v>45</v>
      </c>
      <c r="J14" s="339">
        <v>39</v>
      </c>
      <c r="K14" s="339" t="s">
        <v>151</v>
      </c>
    </row>
    <row r="15" spans="1:11" ht="34.5" customHeight="1" x14ac:dyDescent="0.25">
      <c r="A15" s="351" t="s">
        <v>1150</v>
      </c>
      <c r="B15" s="385" t="s">
        <v>287</v>
      </c>
      <c r="C15" s="339">
        <v>1</v>
      </c>
      <c r="D15" s="212" t="s">
        <v>1144</v>
      </c>
      <c r="E15" s="339">
        <v>4</v>
      </c>
      <c r="F15" s="339">
        <v>1</v>
      </c>
      <c r="G15" s="347">
        <v>3.1</v>
      </c>
      <c r="H15" s="343">
        <v>0</v>
      </c>
      <c r="I15" s="339">
        <v>47</v>
      </c>
      <c r="J15" s="339">
        <v>43</v>
      </c>
      <c r="K15" s="339" t="s">
        <v>151</v>
      </c>
    </row>
    <row r="16" spans="1:11" ht="34.5" customHeight="1" x14ac:dyDescent="0.25">
      <c r="A16" s="338" t="s">
        <v>589</v>
      </c>
      <c r="B16" s="385" t="s">
        <v>290</v>
      </c>
      <c r="C16" s="339">
        <v>1</v>
      </c>
      <c r="D16" s="212" t="s">
        <v>1143</v>
      </c>
      <c r="E16" s="339">
        <v>4</v>
      </c>
      <c r="F16" s="339">
        <v>1</v>
      </c>
      <c r="G16" s="347">
        <v>3.8</v>
      </c>
      <c r="H16" s="343">
        <v>0</v>
      </c>
      <c r="I16" s="339">
        <v>40</v>
      </c>
      <c r="J16" s="339">
        <v>34</v>
      </c>
      <c r="K16" s="339" t="s">
        <v>151</v>
      </c>
    </row>
    <row r="17" spans="1:11" ht="34.5" customHeight="1" x14ac:dyDescent="0.25">
      <c r="A17" s="338" t="s">
        <v>291</v>
      </c>
      <c r="B17" s="385" t="s">
        <v>292</v>
      </c>
      <c r="C17" s="339">
        <v>2</v>
      </c>
      <c r="D17" s="212" t="s">
        <v>1151</v>
      </c>
      <c r="E17" s="339">
        <v>4</v>
      </c>
      <c r="F17" s="339">
        <v>1</v>
      </c>
      <c r="G17" s="347">
        <v>3.9</v>
      </c>
      <c r="H17" s="343">
        <v>0</v>
      </c>
      <c r="I17" s="339">
        <v>47</v>
      </c>
      <c r="J17" s="339">
        <v>43</v>
      </c>
      <c r="K17" s="339" t="s">
        <v>151</v>
      </c>
    </row>
    <row r="18" spans="1:11" ht="34.5" customHeight="1" x14ac:dyDescent="0.25">
      <c r="A18" s="338" t="s">
        <v>293</v>
      </c>
      <c r="B18" s="385" t="s">
        <v>294</v>
      </c>
      <c r="C18" s="339">
        <v>1</v>
      </c>
      <c r="D18" s="212" t="s">
        <v>1151</v>
      </c>
      <c r="E18" s="339">
        <v>4</v>
      </c>
      <c r="F18" s="339">
        <v>1</v>
      </c>
      <c r="G18" s="347">
        <v>32.5</v>
      </c>
      <c r="H18" s="343">
        <v>0</v>
      </c>
      <c r="I18" s="339">
        <v>43</v>
      </c>
      <c r="J18" s="339">
        <v>38</v>
      </c>
      <c r="K18" s="339" t="s">
        <v>151</v>
      </c>
    </row>
    <row r="19" spans="1:11" ht="34.5" customHeight="1" x14ac:dyDescent="0.25">
      <c r="A19" s="351" t="s">
        <v>1149</v>
      </c>
      <c r="B19" s="385" t="s">
        <v>1458</v>
      </c>
      <c r="C19" s="339">
        <v>1</v>
      </c>
      <c r="D19" s="212" t="s">
        <v>1152</v>
      </c>
      <c r="E19" s="339">
        <v>2</v>
      </c>
      <c r="F19" s="339">
        <v>1</v>
      </c>
      <c r="G19" s="347">
        <v>1</v>
      </c>
      <c r="H19" s="343">
        <v>0.5</v>
      </c>
      <c r="I19" s="339">
        <v>51</v>
      </c>
      <c r="J19" s="339">
        <v>42</v>
      </c>
      <c r="K19" s="339" t="s">
        <v>151</v>
      </c>
    </row>
    <row r="20" spans="1:11" ht="34.5" customHeight="1" x14ac:dyDescent="0.25">
      <c r="A20" s="351" t="s">
        <v>1153</v>
      </c>
      <c r="B20" s="385" t="s">
        <v>542</v>
      </c>
      <c r="C20" s="339">
        <v>1</v>
      </c>
      <c r="D20" s="212" t="s">
        <v>1154</v>
      </c>
      <c r="E20" s="339">
        <v>2</v>
      </c>
      <c r="F20" s="339">
        <v>1</v>
      </c>
      <c r="G20" s="347">
        <v>1</v>
      </c>
      <c r="H20" s="343">
        <v>0.5</v>
      </c>
      <c r="I20" s="339">
        <v>40</v>
      </c>
      <c r="J20" s="339">
        <v>34</v>
      </c>
      <c r="K20" s="339" t="s">
        <v>151</v>
      </c>
    </row>
    <row r="21" spans="1:11" ht="34.5" customHeight="1" x14ac:dyDescent="0.25">
      <c r="A21" s="338" t="s">
        <v>714</v>
      </c>
      <c r="B21" s="385" t="s">
        <v>1459</v>
      </c>
      <c r="C21" s="339">
        <v>1</v>
      </c>
      <c r="D21" s="212" t="s">
        <v>1155</v>
      </c>
      <c r="E21" s="339">
        <v>2</v>
      </c>
      <c r="F21" s="339">
        <v>1</v>
      </c>
      <c r="G21" s="347">
        <v>1</v>
      </c>
      <c r="H21" s="343">
        <v>0.5</v>
      </c>
      <c r="I21" s="339">
        <v>52</v>
      </c>
      <c r="J21" s="339">
        <v>45</v>
      </c>
      <c r="K21" s="339" t="s">
        <v>151</v>
      </c>
    </row>
    <row r="22" spans="1:11" ht="34.5" customHeight="1" x14ac:dyDescent="0.25">
      <c r="A22" s="405" t="s">
        <v>714</v>
      </c>
      <c r="B22" s="406" t="s">
        <v>1459</v>
      </c>
      <c r="C22" s="406">
        <v>1</v>
      </c>
      <c r="D22" s="406" t="s">
        <v>1156</v>
      </c>
      <c r="E22" s="406">
        <v>2</v>
      </c>
      <c r="F22" s="406">
        <v>1</v>
      </c>
      <c r="G22" s="407">
        <v>1</v>
      </c>
      <c r="H22" s="407">
        <v>0.5</v>
      </c>
      <c r="I22" s="406">
        <v>49</v>
      </c>
      <c r="J22" s="406">
        <v>43</v>
      </c>
      <c r="K22" s="339" t="s">
        <v>151</v>
      </c>
    </row>
    <row r="23" spans="1:11" ht="34.5" customHeight="1" x14ac:dyDescent="0.25">
      <c r="A23" s="390" t="s">
        <v>1157</v>
      </c>
      <c r="B23" s="388" t="s">
        <v>1460</v>
      </c>
      <c r="C23" s="339">
        <v>1</v>
      </c>
      <c r="D23" s="385" t="s">
        <v>1158</v>
      </c>
      <c r="E23" s="386">
        <v>2</v>
      </c>
      <c r="F23" s="339">
        <v>1</v>
      </c>
      <c r="G23" s="347">
        <v>1</v>
      </c>
      <c r="H23" s="343">
        <v>0.5</v>
      </c>
      <c r="I23" s="339">
        <v>44</v>
      </c>
      <c r="J23" s="339">
        <v>37</v>
      </c>
      <c r="K23" s="339" t="s">
        <v>151</v>
      </c>
    </row>
    <row r="24" spans="1:11" ht="34.5" customHeight="1" x14ac:dyDescent="0.25">
      <c r="A24" s="390" t="s">
        <v>1159</v>
      </c>
      <c r="B24" s="388" t="s">
        <v>1460</v>
      </c>
      <c r="C24" s="339">
        <v>1</v>
      </c>
      <c r="D24" s="385" t="s">
        <v>1158</v>
      </c>
      <c r="E24" s="386">
        <v>5</v>
      </c>
      <c r="F24" s="339">
        <v>1</v>
      </c>
      <c r="G24" s="347">
        <v>8.9</v>
      </c>
      <c r="H24" s="343">
        <v>0.5</v>
      </c>
      <c r="I24" s="339">
        <v>45</v>
      </c>
      <c r="J24" s="339">
        <v>38</v>
      </c>
      <c r="K24" s="339" t="s">
        <v>151</v>
      </c>
    </row>
    <row r="25" spans="1:11" ht="34.5" customHeight="1" x14ac:dyDescent="0.25">
      <c r="A25" s="390" t="s">
        <v>1160</v>
      </c>
      <c r="B25" s="388" t="s">
        <v>1161</v>
      </c>
      <c r="C25" s="339">
        <v>1</v>
      </c>
      <c r="D25" s="339" t="s">
        <v>1162</v>
      </c>
      <c r="E25" s="389">
        <v>4</v>
      </c>
      <c r="F25" s="339">
        <v>1</v>
      </c>
      <c r="G25" s="347">
        <v>1</v>
      </c>
      <c r="H25" s="343">
        <v>0.5</v>
      </c>
      <c r="I25" s="339">
        <v>49</v>
      </c>
      <c r="J25" s="339">
        <v>41</v>
      </c>
      <c r="K25" s="339" t="s">
        <v>151</v>
      </c>
    </row>
    <row r="26" spans="1:11" ht="34.5" customHeight="1" x14ac:dyDescent="0.25">
      <c r="A26" s="390" t="s">
        <v>1157</v>
      </c>
      <c r="B26" s="388" t="s">
        <v>1461</v>
      </c>
      <c r="C26" s="339">
        <v>1</v>
      </c>
      <c r="D26" s="339" t="s">
        <v>1163</v>
      </c>
      <c r="E26" s="386">
        <v>4</v>
      </c>
      <c r="F26" s="339">
        <v>1</v>
      </c>
      <c r="G26" s="347">
        <v>4</v>
      </c>
      <c r="H26" s="343">
        <v>0.5</v>
      </c>
      <c r="I26" s="339">
        <v>39</v>
      </c>
      <c r="J26" s="339">
        <v>30</v>
      </c>
      <c r="K26" s="339" t="s">
        <v>151</v>
      </c>
    </row>
    <row r="27" spans="1:11" ht="34.5" customHeight="1" x14ac:dyDescent="0.25">
      <c r="A27" s="350" t="s">
        <v>1390</v>
      </c>
      <c r="B27" s="388" t="s">
        <v>1462</v>
      </c>
      <c r="C27" s="339">
        <v>1</v>
      </c>
      <c r="D27" s="339" t="s">
        <v>1164</v>
      </c>
      <c r="E27" s="386">
        <v>2</v>
      </c>
      <c r="F27" s="339">
        <v>1</v>
      </c>
      <c r="G27" s="347">
        <v>1</v>
      </c>
      <c r="H27" s="343">
        <v>0.5</v>
      </c>
      <c r="I27" s="339">
        <v>49</v>
      </c>
      <c r="J27" s="339">
        <v>46</v>
      </c>
      <c r="K27" s="339" t="s">
        <v>151</v>
      </c>
    </row>
    <row r="28" spans="1:11" ht="34.5" customHeight="1" x14ac:dyDescent="0.25">
      <c r="A28" s="350" t="s">
        <v>1220</v>
      </c>
      <c r="B28" s="388" t="s">
        <v>766</v>
      </c>
      <c r="C28" s="339">
        <v>2</v>
      </c>
      <c r="D28" s="339" t="s">
        <v>1463</v>
      </c>
      <c r="E28" s="386">
        <v>2</v>
      </c>
      <c r="F28" s="339">
        <v>1</v>
      </c>
      <c r="G28" s="347">
        <v>2.8</v>
      </c>
      <c r="H28" s="343">
        <v>0</v>
      </c>
      <c r="I28" s="339">
        <v>39</v>
      </c>
      <c r="J28" s="339">
        <v>37</v>
      </c>
      <c r="K28" s="339" t="s">
        <v>151</v>
      </c>
    </row>
    <row r="29" spans="1:11" ht="34.5" customHeight="1" x14ac:dyDescent="0.25">
      <c r="A29" s="350" t="s">
        <v>1220</v>
      </c>
      <c r="B29" s="388" t="s">
        <v>768</v>
      </c>
      <c r="C29" s="339">
        <v>2</v>
      </c>
      <c r="D29" s="339" t="s">
        <v>1463</v>
      </c>
      <c r="E29" s="386">
        <v>2</v>
      </c>
      <c r="F29" s="339">
        <v>1</v>
      </c>
      <c r="G29" s="347">
        <v>2.8</v>
      </c>
      <c r="H29" s="343">
        <v>0</v>
      </c>
      <c r="I29" s="339">
        <v>37</v>
      </c>
      <c r="J29" s="339">
        <v>35</v>
      </c>
      <c r="K29" s="339" t="s">
        <v>151</v>
      </c>
    </row>
    <row r="30" spans="1:11" ht="34.5" customHeight="1" x14ac:dyDescent="0.25">
      <c r="A30" s="350" t="s">
        <v>1221</v>
      </c>
      <c r="B30" s="388" t="s">
        <v>769</v>
      </c>
      <c r="C30" s="339">
        <v>1</v>
      </c>
      <c r="D30" s="339" t="s">
        <v>1464</v>
      </c>
      <c r="E30" s="386">
        <v>6</v>
      </c>
      <c r="F30" s="339">
        <v>1</v>
      </c>
      <c r="G30" s="347">
        <v>8.1999999999999993</v>
      </c>
      <c r="H30" s="343">
        <v>0</v>
      </c>
      <c r="I30" s="339">
        <v>65</v>
      </c>
      <c r="J30" s="339">
        <v>50</v>
      </c>
      <c r="K30" s="339" t="s">
        <v>151</v>
      </c>
    </row>
    <row r="31" spans="1:11" ht="34.5" customHeight="1" x14ac:dyDescent="0.25">
      <c r="A31" s="350" t="s">
        <v>1377</v>
      </c>
      <c r="B31" s="388" t="s">
        <v>770</v>
      </c>
      <c r="C31" s="339">
        <v>0</v>
      </c>
      <c r="D31" s="339" t="s">
        <v>1100</v>
      </c>
      <c r="E31" s="386">
        <v>4</v>
      </c>
      <c r="F31" s="339">
        <v>1</v>
      </c>
      <c r="G31" s="347">
        <v>17.899999999999999</v>
      </c>
      <c r="H31" s="343">
        <v>0</v>
      </c>
      <c r="I31" s="339">
        <v>41</v>
      </c>
      <c r="J31" s="339">
        <v>38</v>
      </c>
      <c r="K31" s="339" t="s">
        <v>371</v>
      </c>
    </row>
    <row r="32" spans="1:11" ht="34.5" customHeight="1" x14ac:dyDescent="0.25">
      <c r="A32" s="350" t="s">
        <v>1222</v>
      </c>
      <c r="B32" s="388" t="s">
        <v>772</v>
      </c>
      <c r="C32" s="339">
        <v>2</v>
      </c>
      <c r="D32" s="339" t="s">
        <v>1463</v>
      </c>
      <c r="E32" s="386">
        <v>2</v>
      </c>
      <c r="F32" s="339">
        <v>1</v>
      </c>
      <c r="G32" s="347">
        <v>3.3</v>
      </c>
      <c r="H32" s="343">
        <v>0.6</v>
      </c>
      <c r="I32" s="339">
        <v>56</v>
      </c>
      <c r="J32" s="339">
        <v>50</v>
      </c>
      <c r="K32" s="339" t="s">
        <v>151</v>
      </c>
    </row>
    <row r="33" spans="1:11" ht="34.5" customHeight="1" x14ac:dyDescent="0.25">
      <c r="A33" s="350" t="s">
        <v>1223</v>
      </c>
      <c r="B33" s="388" t="s">
        <v>774</v>
      </c>
      <c r="C33" s="339">
        <v>1</v>
      </c>
      <c r="D33" s="339" t="s">
        <v>1464</v>
      </c>
      <c r="E33" s="386">
        <v>2</v>
      </c>
      <c r="F33" s="339">
        <v>3</v>
      </c>
      <c r="G33" s="347">
        <v>10.6</v>
      </c>
      <c r="H33" s="343">
        <v>0</v>
      </c>
      <c r="I33" s="339">
        <v>35</v>
      </c>
      <c r="J33" s="339">
        <v>28</v>
      </c>
      <c r="K33" s="339" t="s">
        <v>151</v>
      </c>
    </row>
    <row r="34" spans="1:11" ht="34.5" customHeight="1" x14ac:dyDescent="0.25">
      <c r="A34" s="350" t="s">
        <v>1224</v>
      </c>
      <c r="B34" s="388" t="s">
        <v>776</v>
      </c>
      <c r="C34" s="339">
        <v>1</v>
      </c>
      <c r="D34" s="339" t="s">
        <v>1463</v>
      </c>
      <c r="E34" s="386">
        <v>2</v>
      </c>
      <c r="F34" s="339">
        <v>1</v>
      </c>
      <c r="G34" s="347">
        <v>2.9</v>
      </c>
      <c r="H34" s="343">
        <v>1.7</v>
      </c>
      <c r="I34" s="339">
        <v>33</v>
      </c>
      <c r="J34" s="339">
        <v>28</v>
      </c>
      <c r="K34" s="339" t="s">
        <v>151</v>
      </c>
    </row>
    <row r="35" spans="1:11" ht="34.5" customHeight="1" x14ac:dyDescent="0.25">
      <c r="A35" s="350" t="s">
        <v>1465</v>
      </c>
      <c r="B35" s="388" t="s">
        <v>777</v>
      </c>
      <c r="C35" s="339">
        <v>1</v>
      </c>
      <c r="D35" s="339" t="s">
        <v>1100</v>
      </c>
      <c r="E35" s="389">
        <v>6</v>
      </c>
      <c r="F35" s="339">
        <v>1</v>
      </c>
      <c r="G35" s="347">
        <v>4.5</v>
      </c>
      <c r="H35" s="343">
        <v>0</v>
      </c>
      <c r="I35" s="339">
        <v>43</v>
      </c>
      <c r="J35" s="339">
        <v>36</v>
      </c>
      <c r="K35" s="339" t="s">
        <v>151</v>
      </c>
    </row>
    <row r="36" spans="1:11" ht="34.5" customHeight="1" x14ac:dyDescent="0.25">
      <c r="A36" s="350" t="s">
        <v>1348</v>
      </c>
      <c r="B36" s="388" t="s">
        <v>1349</v>
      </c>
      <c r="C36" s="339">
        <v>2</v>
      </c>
      <c r="D36" s="339" t="s">
        <v>1350</v>
      </c>
      <c r="E36" s="386">
        <v>2</v>
      </c>
      <c r="F36" s="339">
        <v>1</v>
      </c>
      <c r="G36" s="347">
        <v>3</v>
      </c>
      <c r="H36" s="343">
        <v>0</v>
      </c>
      <c r="I36" s="339">
        <v>25</v>
      </c>
      <c r="J36" s="339">
        <v>24</v>
      </c>
      <c r="K36" s="339" t="s">
        <v>151</v>
      </c>
    </row>
    <row r="37" spans="1:11" ht="34.5" customHeight="1" x14ac:dyDescent="0.25">
      <c r="A37" s="350" t="s">
        <v>1351</v>
      </c>
      <c r="B37" s="388" t="s">
        <v>1352</v>
      </c>
      <c r="C37" s="339">
        <v>1</v>
      </c>
      <c r="D37" s="339" t="s">
        <v>1353</v>
      </c>
      <c r="E37" s="389">
        <v>4</v>
      </c>
      <c r="F37" s="339">
        <v>1</v>
      </c>
      <c r="G37" s="347">
        <v>2.7</v>
      </c>
      <c r="H37" s="343">
        <v>0</v>
      </c>
      <c r="I37" s="339">
        <v>61</v>
      </c>
      <c r="J37" s="339">
        <v>59</v>
      </c>
      <c r="K37" s="339" t="s">
        <v>151</v>
      </c>
    </row>
    <row r="38" spans="1:11" ht="43.2" x14ac:dyDescent="0.25">
      <c r="A38" s="390" t="s">
        <v>1466</v>
      </c>
      <c r="B38" s="388" t="s">
        <v>1355</v>
      </c>
      <c r="C38" s="339">
        <v>2</v>
      </c>
      <c r="D38" s="339" t="s">
        <v>1356</v>
      </c>
      <c r="E38" s="408" t="s">
        <v>1165</v>
      </c>
      <c r="F38" s="385" t="s">
        <v>1166</v>
      </c>
      <c r="G38" s="347">
        <v>3.5</v>
      </c>
      <c r="H38" s="343">
        <v>0.5</v>
      </c>
      <c r="I38" s="339">
        <v>50</v>
      </c>
      <c r="J38" s="339">
        <v>49</v>
      </c>
      <c r="K38" s="339" t="s">
        <v>151</v>
      </c>
    </row>
    <row r="39" spans="1:11" ht="34.5" customHeight="1" x14ac:dyDescent="0.25">
      <c r="A39" s="350" t="s">
        <v>1358</v>
      </c>
      <c r="B39" s="388" t="s">
        <v>1359</v>
      </c>
      <c r="C39" s="339">
        <v>1</v>
      </c>
      <c r="D39" s="339" t="s">
        <v>1360</v>
      </c>
      <c r="E39" s="386">
        <v>2</v>
      </c>
      <c r="F39" s="339">
        <v>1</v>
      </c>
      <c r="G39" s="347">
        <v>1.8</v>
      </c>
      <c r="H39" s="343">
        <v>0</v>
      </c>
      <c r="I39" s="339">
        <v>46</v>
      </c>
      <c r="J39" s="339">
        <v>45</v>
      </c>
      <c r="K39" s="339" t="s">
        <v>151</v>
      </c>
    </row>
    <row r="40" spans="1:11" ht="34.5" customHeight="1" x14ac:dyDescent="0.25">
      <c r="A40" s="350" t="s">
        <v>1358</v>
      </c>
      <c r="B40" s="388" t="s">
        <v>1361</v>
      </c>
      <c r="C40" s="339">
        <v>1</v>
      </c>
      <c r="D40" s="385" t="s">
        <v>1362</v>
      </c>
      <c r="E40" s="386">
        <v>4</v>
      </c>
      <c r="F40" s="339">
        <v>1</v>
      </c>
      <c r="G40" s="347">
        <v>10</v>
      </c>
      <c r="H40" s="343">
        <v>0</v>
      </c>
      <c r="I40" s="339">
        <v>53</v>
      </c>
      <c r="J40" s="339">
        <v>53</v>
      </c>
      <c r="K40" s="339" t="s">
        <v>151</v>
      </c>
    </row>
    <row r="41" spans="1:11" ht="34.5" customHeight="1" x14ac:dyDescent="0.25">
      <c r="A41" s="390" t="s">
        <v>1363</v>
      </c>
      <c r="B41" s="384" t="s">
        <v>1364</v>
      </c>
      <c r="C41" s="339">
        <v>1</v>
      </c>
      <c r="D41" s="339" t="s">
        <v>1467</v>
      </c>
      <c r="E41" s="389">
        <v>2</v>
      </c>
      <c r="F41" s="339">
        <v>1</v>
      </c>
      <c r="G41" s="347">
        <v>2</v>
      </c>
      <c r="H41" s="343">
        <v>2</v>
      </c>
      <c r="I41" s="339">
        <v>54</v>
      </c>
      <c r="J41" s="339">
        <v>55</v>
      </c>
      <c r="K41" s="339" t="s">
        <v>151</v>
      </c>
    </row>
    <row r="42" spans="1:11" ht="34.5" customHeight="1" x14ac:dyDescent="0.25">
      <c r="A42" s="390" t="s">
        <v>1366</v>
      </c>
      <c r="B42" s="384" t="s">
        <v>1367</v>
      </c>
      <c r="C42" s="339">
        <v>1</v>
      </c>
      <c r="D42" s="339" t="s">
        <v>1368</v>
      </c>
      <c r="E42" s="386">
        <v>2</v>
      </c>
      <c r="F42" s="339">
        <v>1</v>
      </c>
      <c r="G42" s="347">
        <v>2.5</v>
      </c>
      <c r="H42" s="343">
        <v>0</v>
      </c>
      <c r="I42" s="339">
        <v>54</v>
      </c>
      <c r="J42" s="339">
        <v>51</v>
      </c>
      <c r="K42" s="339" t="s">
        <v>151</v>
      </c>
    </row>
    <row r="43" spans="1:11" ht="34.5" customHeight="1" x14ac:dyDescent="0.25">
      <c r="A43" s="390" t="s">
        <v>1369</v>
      </c>
      <c r="B43" s="384" t="s">
        <v>1370</v>
      </c>
      <c r="C43" s="339">
        <v>1</v>
      </c>
      <c r="D43" s="385" t="s">
        <v>1371</v>
      </c>
      <c r="E43" s="386">
        <v>2</v>
      </c>
      <c r="F43" s="339">
        <v>1</v>
      </c>
      <c r="G43" s="347">
        <v>1.5</v>
      </c>
      <c r="H43" s="343">
        <v>0</v>
      </c>
      <c r="I43" s="339">
        <v>59</v>
      </c>
      <c r="J43" s="339">
        <v>57</v>
      </c>
      <c r="K43" s="339" t="s">
        <v>151</v>
      </c>
    </row>
    <row r="44" spans="1:11" ht="34.5" customHeight="1" x14ac:dyDescent="0.25">
      <c r="A44" s="350" t="s">
        <v>1511</v>
      </c>
      <c r="B44" s="384" t="s">
        <v>1468</v>
      </c>
      <c r="C44" s="339">
        <v>2</v>
      </c>
      <c r="D44" s="385" t="s">
        <v>1103</v>
      </c>
      <c r="E44" s="386">
        <v>4</v>
      </c>
      <c r="F44" s="339">
        <v>1</v>
      </c>
      <c r="G44" s="347">
        <v>2</v>
      </c>
      <c r="H44" s="343">
        <v>0</v>
      </c>
      <c r="I44" s="339">
        <v>48</v>
      </c>
      <c r="J44" s="339">
        <v>47</v>
      </c>
      <c r="K44" s="339" t="s">
        <v>151</v>
      </c>
    </row>
    <row r="45" spans="1:11" ht="34.5" customHeight="1" x14ac:dyDescent="0.25">
      <c r="A45" s="350" t="s">
        <v>1512</v>
      </c>
      <c r="B45" s="384" t="s">
        <v>1469</v>
      </c>
      <c r="C45" s="339">
        <v>1</v>
      </c>
      <c r="D45" s="339" t="s">
        <v>1167</v>
      </c>
      <c r="E45" s="386">
        <v>2</v>
      </c>
      <c r="F45" s="339">
        <v>1</v>
      </c>
      <c r="G45" s="347">
        <v>4</v>
      </c>
      <c r="H45" s="343">
        <v>0</v>
      </c>
      <c r="I45" s="339">
        <v>45</v>
      </c>
      <c r="J45" s="339">
        <v>38</v>
      </c>
      <c r="K45" s="339" t="s">
        <v>151</v>
      </c>
    </row>
    <row r="46" spans="1:11" ht="34.5" customHeight="1" x14ac:dyDescent="0.25">
      <c r="A46" s="350" t="s">
        <v>1513</v>
      </c>
      <c r="B46" s="384" t="s">
        <v>1470</v>
      </c>
      <c r="C46" s="339">
        <v>0</v>
      </c>
      <c r="D46" s="339" t="s">
        <v>1168</v>
      </c>
      <c r="E46" s="386">
        <v>2</v>
      </c>
      <c r="F46" s="339">
        <v>1</v>
      </c>
      <c r="G46" s="347">
        <v>7.5</v>
      </c>
      <c r="H46" s="343">
        <v>0</v>
      </c>
      <c r="I46" s="339">
        <v>54</v>
      </c>
      <c r="J46" s="339">
        <v>50</v>
      </c>
      <c r="K46" s="339" t="s">
        <v>371</v>
      </c>
    </row>
    <row r="47" spans="1:11" ht="34.5" customHeight="1" x14ac:dyDescent="0.25">
      <c r="A47" s="350" t="s">
        <v>1471</v>
      </c>
      <c r="B47" s="384" t="s">
        <v>1472</v>
      </c>
      <c r="C47" s="339">
        <v>1</v>
      </c>
      <c r="D47" s="385" t="s">
        <v>1169</v>
      </c>
      <c r="E47" s="386">
        <v>2</v>
      </c>
      <c r="F47" s="339">
        <v>1</v>
      </c>
      <c r="G47" s="347">
        <v>1.2</v>
      </c>
      <c r="H47" s="343">
        <v>0</v>
      </c>
      <c r="I47" s="339">
        <v>48</v>
      </c>
      <c r="J47" s="339">
        <v>37</v>
      </c>
      <c r="K47" s="339" t="s">
        <v>151</v>
      </c>
    </row>
    <row r="48" spans="1:11" ht="34.5" customHeight="1" x14ac:dyDescent="0.25">
      <c r="A48" s="350" t="s">
        <v>1473</v>
      </c>
      <c r="B48" s="384" t="s">
        <v>1474</v>
      </c>
      <c r="C48" s="339">
        <v>1</v>
      </c>
      <c r="D48" s="385" t="s">
        <v>1170</v>
      </c>
      <c r="E48" s="386">
        <v>2</v>
      </c>
      <c r="F48" s="339">
        <v>1</v>
      </c>
      <c r="G48" s="347">
        <v>2.5</v>
      </c>
      <c r="H48" s="343">
        <v>0</v>
      </c>
      <c r="I48" s="339">
        <v>48</v>
      </c>
      <c r="J48" s="339">
        <v>43</v>
      </c>
      <c r="K48" s="339" t="s">
        <v>151</v>
      </c>
    </row>
    <row r="49" spans="1:11" ht="34.5" customHeight="1" x14ac:dyDescent="0.25">
      <c r="A49" s="350" t="s">
        <v>1475</v>
      </c>
      <c r="B49" s="384" t="s">
        <v>1378</v>
      </c>
      <c r="C49" s="339">
        <v>2</v>
      </c>
      <c r="D49" s="385" t="s">
        <v>1171</v>
      </c>
      <c r="E49" s="386">
        <v>4</v>
      </c>
      <c r="F49" s="339">
        <v>2</v>
      </c>
      <c r="G49" s="347">
        <v>16</v>
      </c>
      <c r="H49" s="343">
        <v>0</v>
      </c>
      <c r="I49" s="339">
        <v>46</v>
      </c>
      <c r="J49" s="339">
        <v>43</v>
      </c>
      <c r="K49" s="339" t="s">
        <v>151</v>
      </c>
    </row>
    <row r="50" spans="1:11" ht="34.5" customHeight="1" x14ac:dyDescent="0.25">
      <c r="A50" s="350" t="s">
        <v>1476</v>
      </c>
      <c r="B50" s="384" t="s">
        <v>1477</v>
      </c>
      <c r="C50" s="339">
        <v>1</v>
      </c>
      <c r="D50" s="385" t="s">
        <v>1172</v>
      </c>
      <c r="E50" s="386">
        <v>1</v>
      </c>
      <c r="F50" s="339">
        <v>1</v>
      </c>
      <c r="G50" s="347">
        <v>1.5</v>
      </c>
      <c r="H50" s="343">
        <v>0</v>
      </c>
      <c r="I50" s="339">
        <v>46</v>
      </c>
      <c r="J50" s="339">
        <v>33</v>
      </c>
      <c r="K50" s="339" t="s">
        <v>151</v>
      </c>
    </row>
    <row r="51" spans="1:11" ht="34.5" customHeight="1" x14ac:dyDescent="0.25">
      <c r="A51" s="350" t="s">
        <v>1478</v>
      </c>
      <c r="B51" s="384" t="s">
        <v>1479</v>
      </c>
      <c r="C51" s="339">
        <v>1</v>
      </c>
      <c r="D51" s="385" t="s">
        <v>1173</v>
      </c>
      <c r="E51" s="386">
        <v>2</v>
      </c>
      <c r="F51" s="339">
        <v>1</v>
      </c>
      <c r="G51" s="347">
        <v>4</v>
      </c>
      <c r="H51" s="343">
        <v>0</v>
      </c>
      <c r="I51" s="339">
        <v>55</v>
      </c>
      <c r="J51" s="339">
        <v>51</v>
      </c>
      <c r="K51" s="339" t="s">
        <v>151</v>
      </c>
    </row>
    <row r="52" spans="1:11" ht="34.5" customHeight="1" x14ac:dyDescent="0.25">
      <c r="A52" s="350" t="s">
        <v>1480</v>
      </c>
      <c r="B52" s="384" t="s">
        <v>1481</v>
      </c>
      <c r="C52" s="339">
        <v>2</v>
      </c>
      <c r="D52" s="339" t="s">
        <v>1174</v>
      </c>
      <c r="E52" s="386">
        <v>4</v>
      </c>
      <c r="F52" s="339">
        <v>1</v>
      </c>
      <c r="G52" s="339">
        <v>5.2</v>
      </c>
      <c r="H52" s="339">
        <v>0</v>
      </c>
      <c r="I52" s="339">
        <v>41</v>
      </c>
      <c r="J52" s="339">
        <v>39</v>
      </c>
      <c r="K52" s="339" t="s">
        <v>151</v>
      </c>
    </row>
    <row r="53" spans="1:11" ht="34.5" customHeight="1" x14ac:dyDescent="0.25">
      <c r="A53" s="350" t="s">
        <v>1482</v>
      </c>
      <c r="B53" s="384" t="s">
        <v>1483</v>
      </c>
      <c r="C53" s="339">
        <v>2</v>
      </c>
      <c r="D53" s="339" t="s">
        <v>1174</v>
      </c>
      <c r="E53" s="386">
        <v>4</v>
      </c>
      <c r="F53" s="339">
        <v>1</v>
      </c>
      <c r="G53" s="339">
        <v>4.3</v>
      </c>
      <c r="H53" s="339">
        <v>0</v>
      </c>
      <c r="I53" s="339">
        <v>46</v>
      </c>
      <c r="J53" s="339">
        <v>44</v>
      </c>
      <c r="K53" s="339" t="s">
        <v>151</v>
      </c>
    </row>
    <row r="54" spans="1:11" ht="34.5" customHeight="1" x14ac:dyDescent="0.25">
      <c r="A54" s="390" t="s">
        <v>1110</v>
      </c>
      <c r="B54" s="384" t="s">
        <v>1484</v>
      </c>
      <c r="C54" s="339">
        <v>2</v>
      </c>
      <c r="D54" s="339" t="s">
        <v>1174</v>
      </c>
      <c r="E54" s="386">
        <v>2</v>
      </c>
      <c r="F54" s="339">
        <v>1</v>
      </c>
      <c r="G54" s="339">
        <v>3.2</v>
      </c>
      <c r="H54" s="339">
        <v>0</v>
      </c>
      <c r="I54" s="339">
        <v>50</v>
      </c>
      <c r="J54" s="339">
        <v>43</v>
      </c>
      <c r="K54" s="339" t="s">
        <v>151</v>
      </c>
    </row>
    <row r="55" spans="1:11" ht="34.5" customHeight="1" x14ac:dyDescent="0.25">
      <c r="A55" s="350" t="s">
        <v>1485</v>
      </c>
      <c r="B55" s="384" t="s">
        <v>1486</v>
      </c>
      <c r="C55" s="339">
        <v>1</v>
      </c>
      <c r="D55" s="339" t="s">
        <v>1174</v>
      </c>
      <c r="E55" s="386">
        <v>4</v>
      </c>
      <c r="F55" s="339">
        <v>1</v>
      </c>
      <c r="G55" s="339">
        <v>4.5</v>
      </c>
      <c r="H55" s="339">
        <v>0</v>
      </c>
      <c r="I55" s="339">
        <v>43</v>
      </c>
      <c r="J55" s="339">
        <v>38</v>
      </c>
      <c r="K55" s="339" t="s">
        <v>151</v>
      </c>
    </row>
    <row r="56" spans="1:11" ht="34.5" customHeight="1" x14ac:dyDescent="0.25">
      <c r="A56" s="390" t="s">
        <v>1175</v>
      </c>
      <c r="B56" s="384" t="s">
        <v>1176</v>
      </c>
      <c r="C56" s="339">
        <v>1</v>
      </c>
      <c r="D56" s="212">
        <v>44972</v>
      </c>
      <c r="E56" s="386">
        <v>2</v>
      </c>
      <c r="F56" s="339">
        <v>1</v>
      </c>
      <c r="G56" s="339">
        <v>0.5</v>
      </c>
      <c r="H56" s="339">
        <v>0</v>
      </c>
      <c r="I56" s="339">
        <v>46</v>
      </c>
      <c r="J56" s="339">
        <v>36</v>
      </c>
      <c r="K56" s="339" t="s">
        <v>151</v>
      </c>
    </row>
    <row r="57" spans="1:11" ht="34.5" customHeight="1" x14ac:dyDescent="0.25">
      <c r="A57" s="390" t="s">
        <v>1177</v>
      </c>
      <c r="B57" s="384" t="s">
        <v>1178</v>
      </c>
      <c r="C57" s="339">
        <v>1</v>
      </c>
      <c r="D57" s="387">
        <v>44972</v>
      </c>
      <c r="E57" s="386">
        <v>2</v>
      </c>
      <c r="F57" s="339">
        <v>1</v>
      </c>
      <c r="G57" s="347">
        <v>1.8</v>
      </c>
      <c r="H57" s="343">
        <v>0</v>
      </c>
      <c r="I57" s="339">
        <v>49</v>
      </c>
      <c r="J57" s="339">
        <v>36</v>
      </c>
      <c r="K57" s="339" t="s">
        <v>151</v>
      </c>
    </row>
    <row r="58" spans="1:11" ht="34.5" customHeight="1" x14ac:dyDescent="0.25">
      <c r="A58" s="390" t="s">
        <v>1179</v>
      </c>
      <c r="B58" s="384" t="s">
        <v>1180</v>
      </c>
      <c r="C58" s="339">
        <v>1</v>
      </c>
      <c r="D58" s="387">
        <v>44972</v>
      </c>
      <c r="E58" s="389">
        <v>2</v>
      </c>
      <c r="F58" s="385">
        <v>1</v>
      </c>
      <c r="G58" s="347">
        <v>3.5</v>
      </c>
      <c r="H58" s="343">
        <v>0</v>
      </c>
      <c r="I58" s="339">
        <v>34</v>
      </c>
      <c r="J58" s="339">
        <v>26</v>
      </c>
      <c r="K58" s="339" t="s">
        <v>151</v>
      </c>
    </row>
    <row r="59" spans="1:11" ht="34.5" customHeight="1" x14ac:dyDescent="0.25">
      <c r="A59" s="409" t="s">
        <v>1181</v>
      </c>
      <c r="B59" s="384" t="s">
        <v>1182</v>
      </c>
      <c r="C59" s="339">
        <v>1</v>
      </c>
      <c r="D59" s="387">
        <v>44972</v>
      </c>
      <c r="E59" s="386">
        <v>2</v>
      </c>
      <c r="F59" s="339">
        <v>1</v>
      </c>
      <c r="G59" s="347">
        <v>0.5</v>
      </c>
      <c r="H59" s="343">
        <v>0</v>
      </c>
      <c r="I59" s="339">
        <v>54</v>
      </c>
      <c r="J59" s="339">
        <v>41</v>
      </c>
      <c r="K59" s="339" t="s">
        <v>151</v>
      </c>
    </row>
    <row r="60" spans="1:11" ht="34.5" customHeight="1" x14ac:dyDescent="0.25">
      <c r="A60" s="350" t="s">
        <v>1384</v>
      </c>
      <c r="B60" s="384" t="s">
        <v>1487</v>
      </c>
      <c r="C60" s="339">
        <v>1</v>
      </c>
      <c r="D60" s="387">
        <v>44992</v>
      </c>
      <c r="E60" s="386">
        <v>4</v>
      </c>
      <c r="F60" s="339">
        <v>1</v>
      </c>
      <c r="G60" s="347">
        <v>7.5</v>
      </c>
      <c r="H60" s="343">
        <v>0</v>
      </c>
      <c r="I60" s="339">
        <v>52</v>
      </c>
      <c r="J60" s="339">
        <v>53</v>
      </c>
      <c r="K60" s="339" t="s">
        <v>151</v>
      </c>
    </row>
    <row r="61" spans="1:11" ht="34.5" customHeight="1" x14ac:dyDescent="0.25">
      <c r="A61" s="350" t="s">
        <v>1386</v>
      </c>
      <c r="B61" s="384" t="s">
        <v>1488</v>
      </c>
      <c r="C61" s="339">
        <v>1</v>
      </c>
      <c r="D61" s="387">
        <v>44894</v>
      </c>
      <c r="E61" s="386">
        <v>2</v>
      </c>
      <c r="F61" s="339">
        <v>1</v>
      </c>
      <c r="G61" s="347">
        <v>1</v>
      </c>
      <c r="H61" s="343">
        <v>0</v>
      </c>
      <c r="I61" s="339">
        <v>45</v>
      </c>
      <c r="J61" s="339">
        <v>43</v>
      </c>
      <c r="K61" s="339" t="s">
        <v>151</v>
      </c>
    </row>
    <row r="62" spans="1:11" ht="34.5" customHeight="1" x14ac:dyDescent="0.25">
      <c r="A62" s="390" t="s">
        <v>1388</v>
      </c>
      <c r="B62" s="384" t="s">
        <v>1489</v>
      </c>
      <c r="C62" s="339">
        <v>1</v>
      </c>
      <c r="D62" s="387">
        <v>44873</v>
      </c>
      <c r="E62" s="386">
        <v>2</v>
      </c>
      <c r="F62" s="339">
        <v>1</v>
      </c>
      <c r="G62" s="347">
        <v>1</v>
      </c>
      <c r="H62" s="343">
        <v>0</v>
      </c>
      <c r="I62" s="339">
        <v>45</v>
      </c>
      <c r="J62" s="339">
        <v>45</v>
      </c>
      <c r="K62" s="339" t="s">
        <v>151</v>
      </c>
    </row>
    <row r="63" spans="1:11" ht="34.5" customHeight="1" x14ac:dyDescent="0.25">
      <c r="A63" s="350" t="s">
        <v>1390</v>
      </c>
      <c r="B63" s="384" t="s">
        <v>1490</v>
      </c>
      <c r="C63" s="339">
        <v>1</v>
      </c>
      <c r="D63" s="212">
        <v>44985</v>
      </c>
      <c r="E63" s="386">
        <v>4</v>
      </c>
      <c r="F63" s="339">
        <v>2</v>
      </c>
      <c r="G63" s="347">
        <v>3</v>
      </c>
      <c r="H63" s="343">
        <v>0</v>
      </c>
      <c r="I63" s="339">
        <v>51</v>
      </c>
      <c r="J63" s="339">
        <v>50</v>
      </c>
      <c r="K63" s="339" t="s">
        <v>151</v>
      </c>
    </row>
    <row r="64" spans="1:11" ht="34.5" customHeight="1" x14ac:dyDescent="0.25">
      <c r="A64" s="350" t="s">
        <v>1399</v>
      </c>
      <c r="B64" s="384" t="s">
        <v>1491</v>
      </c>
      <c r="C64" s="339">
        <v>2</v>
      </c>
      <c r="D64" s="212">
        <v>44880</v>
      </c>
      <c r="E64" s="386">
        <v>2</v>
      </c>
      <c r="F64" s="339">
        <v>1</v>
      </c>
      <c r="G64" s="347">
        <v>3</v>
      </c>
      <c r="H64" s="343">
        <v>0</v>
      </c>
      <c r="I64" s="339">
        <v>47</v>
      </c>
      <c r="J64" s="339">
        <v>44</v>
      </c>
      <c r="K64" s="339" t="s">
        <v>151</v>
      </c>
    </row>
    <row r="65" spans="1:11" ht="34.5" customHeight="1" x14ac:dyDescent="0.25">
      <c r="A65" s="350" t="s">
        <v>1394</v>
      </c>
      <c r="B65" s="384" t="s">
        <v>1492</v>
      </c>
      <c r="C65" s="339">
        <v>1</v>
      </c>
      <c r="D65" s="212">
        <v>44859</v>
      </c>
      <c r="E65" s="386">
        <v>4</v>
      </c>
      <c r="F65" s="339">
        <v>1</v>
      </c>
      <c r="G65" s="347">
        <v>3.5</v>
      </c>
      <c r="H65" s="343">
        <v>0</v>
      </c>
      <c r="I65" s="339">
        <v>44</v>
      </c>
      <c r="J65" s="339">
        <v>40</v>
      </c>
      <c r="K65" s="339" t="s">
        <v>151</v>
      </c>
    </row>
    <row r="66" spans="1:11" ht="34.5" customHeight="1" x14ac:dyDescent="0.25">
      <c r="A66" s="350" t="s">
        <v>1401</v>
      </c>
      <c r="B66" s="384" t="s">
        <v>1402</v>
      </c>
      <c r="C66" s="339">
        <v>2</v>
      </c>
      <c r="D66" s="410" t="s">
        <v>1119</v>
      </c>
      <c r="E66" s="386">
        <v>4</v>
      </c>
      <c r="F66" s="339">
        <v>1</v>
      </c>
      <c r="G66" s="347">
        <v>2</v>
      </c>
      <c r="H66" s="343">
        <v>0</v>
      </c>
      <c r="I66" s="339">
        <v>52</v>
      </c>
      <c r="J66" s="339">
        <v>53</v>
      </c>
      <c r="K66" s="339" t="s">
        <v>151</v>
      </c>
    </row>
    <row r="67" spans="1:11" ht="34.5" customHeight="1" x14ac:dyDescent="0.25">
      <c r="A67" s="350" t="s">
        <v>1403</v>
      </c>
      <c r="B67" s="384" t="s">
        <v>1404</v>
      </c>
      <c r="C67" s="339">
        <v>2</v>
      </c>
      <c r="D67" s="385" t="s">
        <v>1119</v>
      </c>
      <c r="E67" s="386">
        <v>4</v>
      </c>
      <c r="F67" s="339">
        <v>1</v>
      </c>
      <c r="G67" s="347">
        <v>2.5</v>
      </c>
      <c r="H67" s="343">
        <v>0</v>
      </c>
      <c r="I67" s="339">
        <v>59</v>
      </c>
      <c r="J67" s="339">
        <v>58</v>
      </c>
      <c r="K67" s="339" t="s">
        <v>151</v>
      </c>
    </row>
    <row r="68" spans="1:11" ht="34.5" customHeight="1" x14ac:dyDescent="0.25">
      <c r="A68" s="350" t="s">
        <v>1401</v>
      </c>
      <c r="B68" s="384" t="s">
        <v>1405</v>
      </c>
      <c r="C68" s="339">
        <v>1</v>
      </c>
      <c r="D68" s="385" t="s">
        <v>1138</v>
      </c>
      <c r="E68" s="386">
        <v>4</v>
      </c>
      <c r="F68" s="339">
        <v>1</v>
      </c>
      <c r="G68" s="347">
        <v>2</v>
      </c>
      <c r="H68" s="343">
        <v>0</v>
      </c>
      <c r="I68" s="339">
        <v>56</v>
      </c>
      <c r="J68" s="339">
        <v>54</v>
      </c>
      <c r="K68" s="339" t="s">
        <v>151</v>
      </c>
    </row>
    <row r="69" spans="1:11" ht="34.5" customHeight="1" x14ac:dyDescent="0.25">
      <c r="A69" s="390" t="s">
        <v>1406</v>
      </c>
      <c r="B69" s="384" t="s">
        <v>1407</v>
      </c>
      <c r="C69" s="339">
        <v>1</v>
      </c>
      <c r="D69" s="385" t="s">
        <v>1138</v>
      </c>
      <c r="E69" s="386">
        <v>2</v>
      </c>
      <c r="F69" s="339">
        <v>1</v>
      </c>
      <c r="G69" s="347">
        <v>3.6</v>
      </c>
      <c r="H69" s="343">
        <v>0</v>
      </c>
      <c r="I69" s="339">
        <v>47</v>
      </c>
      <c r="J69" s="339">
        <v>46</v>
      </c>
      <c r="K69" s="339" t="s">
        <v>151</v>
      </c>
    </row>
    <row r="70" spans="1:11" ht="34.5" customHeight="1" x14ac:dyDescent="0.25">
      <c r="A70" s="350" t="s">
        <v>1408</v>
      </c>
      <c r="B70" s="384" t="s">
        <v>1409</v>
      </c>
      <c r="C70" s="339">
        <v>1</v>
      </c>
      <c r="D70" s="385" t="s">
        <v>1138</v>
      </c>
      <c r="E70" s="386">
        <v>2</v>
      </c>
      <c r="F70" s="339">
        <v>1</v>
      </c>
      <c r="G70" s="347">
        <v>3.5</v>
      </c>
      <c r="H70" s="343">
        <v>0</v>
      </c>
      <c r="I70" s="339">
        <v>44</v>
      </c>
      <c r="J70" s="339">
        <v>37</v>
      </c>
      <c r="K70" s="339" t="s">
        <v>151</v>
      </c>
    </row>
    <row r="71" spans="1:11" ht="34.5" customHeight="1" x14ac:dyDescent="0.25">
      <c r="A71" s="390" t="s">
        <v>1410</v>
      </c>
      <c r="B71" s="388" t="s">
        <v>1411</v>
      </c>
      <c r="C71" s="385">
        <v>2</v>
      </c>
      <c r="D71" s="385" t="s">
        <v>1138</v>
      </c>
      <c r="E71" s="386">
        <v>2</v>
      </c>
      <c r="F71" s="339">
        <v>1</v>
      </c>
      <c r="G71" s="347">
        <v>3</v>
      </c>
      <c r="H71" s="343">
        <v>0</v>
      </c>
      <c r="I71" s="339">
        <v>41</v>
      </c>
      <c r="J71" s="339">
        <v>41</v>
      </c>
      <c r="K71" s="339" t="s">
        <v>151</v>
      </c>
    </row>
    <row r="72" spans="1:11" ht="34.5" customHeight="1" x14ac:dyDescent="0.25">
      <c r="A72" s="390" t="s">
        <v>1410</v>
      </c>
      <c r="B72" s="388" t="s">
        <v>1412</v>
      </c>
      <c r="C72" s="385">
        <v>1</v>
      </c>
      <c r="D72" s="385" t="s">
        <v>1138</v>
      </c>
      <c r="E72" s="386">
        <v>4</v>
      </c>
      <c r="F72" s="339">
        <v>1</v>
      </c>
      <c r="G72" s="347">
        <v>3.6</v>
      </c>
      <c r="H72" s="343">
        <v>0</v>
      </c>
      <c r="I72" s="339">
        <v>51</v>
      </c>
      <c r="J72" s="339">
        <v>44</v>
      </c>
      <c r="K72" s="339" t="s">
        <v>151</v>
      </c>
    </row>
    <row r="73" spans="1:11" ht="34.5" customHeight="1" x14ac:dyDescent="0.25">
      <c r="A73" s="390" t="s">
        <v>1514</v>
      </c>
      <c r="B73" s="388" t="s">
        <v>1413</v>
      </c>
      <c r="C73" s="385">
        <v>1</v>
      </c>
      <c r="D73" s="385" t="s">
        <v>1138</v>
      </c>
      <c r="E73" s="386">
        <v>2</v>
      </c>
      <c r="F73" s="339">
        <v>1</v>
      </c>
      <c r="G73" s="347">
        <v>2.4</v>
      </c>
      <c r="H73" s="343">
        <v>0</v>
      </c>
      <c r="I73" s="339">
        <v>47</v>
      </c>
      <c r="J73" s="339">
        <v>42</v>
      </c>
      <c r="K73" s="339" t="s">
        <v>151</v>
      </c>
    </row>
    <row r="74" spans="1:11" ht="34.5" customHeight="1" x14ac:dyDescent="0.25">
      <c r="A74" s="350" t="s">
        <v>1414</v>
      </c>
      <c r="B74" s="388" t="s">
        <v>1415</v>
      </c>
      <c r="C74" s="385">
        <v>0</v>
      </c>
      <c r="D74" s="387" t="s">
        <v>1138</v>
      </c>
      <c r="E74" s="386">
        <v>2</v>
      </c>
      <c r="F74" s="339">
        <v>1</v>
      </c>
      <c r="G74" s="347">
        <v>3.5</v>
      </c>
      <c r="H74" s="343">
        <v>0</v>
      </c>
      <c r="I74" s="339">
        <v>47</v>
      </c>
      <c r="J74" s="339">
        <v>40</v>
      </c>
      <c r="K74" s="339" t="s">
        <v>371</v>
      </c>
    </row>
    <row r="75" spans="1:11" ht="34.5" customHeight="1" x14ac:dyDescent="0.25">
      <c r="A75" s="350" t="s">
        <v>1416</v>
      </c>
      <c r="B75" s="388" t="s">
        <v>1417</v>
      </c>
      <c r="C75" s="385">
        <v>0</v>
      </c>
      <c r="D75" s="387" t="s">
        <v>1138</v>
      </c>
      <c r="E75" s="386">
        <v>1</v>
      </c>
      <c r="F75" s="339">
        <v>1</v>
      </c>
      <c r="G75" s="347">
        <v>1.4</v>
      </c>
      <c r="H75" s="343">
        <v>0</v>
      </c>
      <c r="I75" s="339">
        <v>39</v>
      </c>
      <c r="J75" s="339">
        <v>29</v>
      </c>
      <c r="K75" s="339" t="s">
        <v>371</v>
      </c>
    </row>
    <row r="76" spans="1:11" ht="34.5" customHeight="1" x14ac:dyDescent="0.25">
      <c r="A76" s="350" t="s">
        <v>1403</v>
      </c>
      <c r="B76" s="384" t="s">
        <v>1493</v>
      </c>
      <c r="C76" s="339">
        <v>1</v>
      </c>
      <c r="D76" s="212" t="s">
        <v>1163</v>
      </c>
      <c r="E76" s="386">
        <v>4</v>
      </c>
      <c r="F76" s="339">
        <v>1</v>
      </c>
      <c r="G76" s="347">
        <v>2.9</v>
      </c>
      <c r="H76" s="343">
        <v>0</v>
      </c>
      <c r="I76" s="339">
        <v>54</v>
      </c>
      <c r="J76" s="339">
        <v>51</v>
      </c>
      <c r="K76" s="339" t="s">
        <v>151</v>
      </c>
    </row>
    <row r="77" spans="1:11" ht="34.5" customHeight="1" x14ac:dyDescent="0.25">
      <c r="A77" s="350" t="s">
        <v>1384</v>
      </c>
      <c r="B77" s="350" t="s">
        <v>1419</v>
      </c>
      <c r="C77" s="339">
        <v>1</v>
      </c>
      <c r="D77" s="212" t="s">
        <v>1183</v>
      </c>
      <c r="E77" s="386">
        <v>2</v>
      </c>
      <c r="F77" s="339">
        <v>1</v>
      </c>
      <c r="G77" s="347">
        <v>1.4</v>
      </c>
      <c r="H77" s="343">
        <v>0</v>
      </c>
      <c r="I77" s="339">
        <v>45</v>
      </c>
      <c r="J77" s="339">
        <v>42</v>
      </c>
      <c r="K77" s="339" t="s">
        <v>151</v>
      </c>
    </row>
    <row r="78" spans="1:11" ht="34.5" customHeight="1" x14ac:dyDescent="0.25">
      <c r="A78" s="350" t="s">
        <v>1401</v>
      </c>
      <c r="B78" s="384" t="s">
        <v>1420</v>
      </c>
      <c r="C78" s="339">
        <v>2</v>
      </c>
      <c r="D78" s="212">
        <v>44671</v>
      </c>
      <c r="E78" s="386">
        <v>4</v>
      </c>
      <c r="F78" s="339">
        <v>1</v>
      </c>
      <c r="G78" s="347">
        <v>3.6</v>
      </c>
      <c r="H78" s="343">
        <v>0</v>
      </c>
      <c r="I78" s="339">
        <v>53</v>
      </c>
      <c r="J78" s="339">
        <v>50</v>
      </c>
      <c r="K78" s="339" t="s">
        <v>151</v>
      </c>
    </row>
    <row r="79" spans="1:11" ht="34.5" customHeight="1" x14ac:dyDescent="0.25">
      <c r="A79" s="390" t="s">
        <v>1421</v>
      </c>
      <c r="B79" s="384" t="s">
        <v>1422</v>
      </c>
      <c r="C79" s="339">
        <v>2</v>
      </c>
      <c r="D79" s="387">
        <v>44704</v>
      </c>
      <c r="E79" s="386">
        <v>2</v>
      </c>
      <c r="F79" s="339">
        <v>1</v>
      </c>
      <c r="G79" s="347">
        <v>4</v>
      </c>
      <c r="H79" s="343">
        <v>0</v>
      </c>
      <c r="I79" s="339">
        <v>46</v>
      </c>
      <c r="J79" s="339">
        <v>37</v>
      </c>
      <c r="K79" s="339" t="s">
        <v>151</v>
      </c>
    </row>
    <row r="80" spans="1:11" ht="34.5" customHeight="1" x14ac:dyDescent="0.25">
      <c r="A80" s="350" t="s">
        <v>1423</v>
      </c>
      <c r="B80" s="388" t="s">
        <v>1424</v>
      </c>
      <c r="C80" s="339">
        <v>2</v>
      </c>
      <c r="D80" s="387">
        <v>44691</v>
      </c>
      <c r="E80" s="386">
        <v>2</v>
      </c>
      <c r="F80" s="339">
        <v>1</v>
      </c>
      <c r="G80" s="347">
        <v>1.4</v>
      </c>
      <c r="H80" s="343">
        <v>1</v>
      </c>
      <c r="I80" s="339">
        <v>46</v>
      </c>
      <c r="J80" s="339">
        <v>38</v>
      </c>
      <c r="K80" s="339" t="s">
        <v>151</v>
      </c>
    </row>
    <row r="81" spans="1:11" ht="34.5" customHeight="1" x14ac:dyDescent="0.25">
      <c r="A81" s="350" t="s">
        <v>1425</v>
      </c>
      <c r="B81" s="388" t="s">
        <v>1426</v>
      </c>
      <c r="C81" s="339">
        <v>2</v>
      </c>
      <c r="D81" s="212">
        <v>44909</v>
      </c>
      <c r="E81" s="386">
        <v>2</v>
      </c>
      <c r="F81" s="339">
        <v>1</v>
      </c>
      <c r="G81" s="347">
        <v>3.6</v>
      </c>
      <c r="H81" s="343">
        <v>0</v>
      </c>
      <c r="I81" s="392">
        <v>40</v>
      </c>
      <c r="J81" s="392">
        <v>29</v>
      </c>
      <c r="K81" s="339" t="s">
        <v>151</v>
      </c>
    </row>
    <row r="82" spans="1:11" ht="34.5" customHeight="1" x14ac:dyDescent="0.25">
      <c r="A82" s="390" t="s">
        <v>1427</v>
      </c>
      <c r="B82" s="388" t="s">
        <v>1428</v>
      </c>
      <c r="C82" s="339">
        <v>2</v>
      </c>
      <c r="D82" s="402">
        <v>44859</v>
      </c>
      <c r="E82" s="386">
        <v>2</v>
      </c>
      <c r="F82" s="339">
        <v>1</v>
      </c>
      <c r="G82" s="347">
        <v>4</v>
      </c>
      <c r="H82" s="343">
        <v>0</v>
      </c>
      <c r="I82" s="392">
        <v>36</v>
      </c>
      <c r="J82" s="392">
        <v>27</v>
      </c>
      <c r="K82" s="339" t="s">
        <v>151</v>
      </c>
    </row>
    <row r="83" spans="1:11" ht="34.5" customHeight="1" x14ac:dyDescent="0.25">
      <c r="A83" s="350" t="s">
        <v>1423</v>
      </c>
      <c r="B83" s="388" t="s">
        <v>1429</v>
      </c>
      <c r="C83" s="339">
        <v>2</v>
      </c>
      <c r="D83" s="212">
        <v>44962</v>
      </c>
      <c r="E83" s="386">
        <v>2</v>
      </c>
      <c r="F83" s="339">
        <v>1</v>
      </c>
      <c r="G83" s="347">
        <v>1.4</v>
      </c>
      <c r="H83" s="343">
        <v>0</v>
      </c>
      <c r="I83" s="392">
        <v>50</v>
      </c>
      <c r="J83" s="392">
        <v>40</v>
      </c>
      <c r="K83" s="339" t="s">
        <v>151</v>
      </c>
    </row>
    <row r="84" spans="1:11" ht="34.5" customHeight="1" x14ac:dyDescent="0.25">
      <c r="A84" s="390" t="s">
        <v>1430</v>
      </c>
      <c r="B84" s="388" t="s">
        <v>1431</v>
      </c>
      <c r="C84" s="339">
        <v>2</v>
      </c>
      <c r="D84" s="402">
        <v>44951</v>
      </c>
      <c r="E84" s="386">
        <v>2</v>
      </c>
      <c r="F84" s="339">
        <v>1</v>
      </c>
      <c r="G84" s="347">
        <v>4</v>
      </c>
      <c r="H84" s="343">
        <v>0</v>
      </c>
      <c r="I84" s="392">
        <v>42</v>
      </c>
      <c r="J84" s="392">
        <v>36</v>
      </c>
      <c r="K84" s="339" t="s">
        <v>151</v>
      </c>
    </row>
    <row r="85" spans="1:11" ht="34.5" customHeight="1" x14ac:dyDescent="0.25">
      <c r="A85" s="390" t="s">
        <v>1432</v>
      </c>
      <c r="B85" s="388" t="s">
        <v>1433</v>
      </c>
      <c r="C85" s="339">
        <v>1</v>
      </c>
      <c r="D85" s="402">
        <v>44711</v>
      </c>
      <c r="E85" s="386">
        <v>2</v>
      </c>
      <c r="F85" s="339">
        <v>1</v>
      </c>
      <c r="G85" s="347">
        <v>4</v>
      </c>
      <c r="H85" s="343">
        <v>0</v>
      </c>
      <c r="I85" s="392">
        <v>41</v>
      </c>
      <c r="J85" s="392">
        <v>35</v>
      </c>
      <c r="K85" s="339" t="s">
        <v>151</v>
      </c>
    </row>
    <row r="86" spans="1:11" ht="34.5" customHeight="1" x14ac:dyDescent="0.25">
      <c r="A86" s="390" t="s">
        <v>1434</v>
      </c>
      <c r="B86" s="388" t="s">
        <v>1435</v>
      </c>
      <c r="C86" s="339">
        <v>1</v>
      </c>
      <c r="D86" s="212">
        <v>44711</v>
      </c>
      <c r="E86" s="386">
        <v>2</v>
      </c>
      <c r="F86" s="339">
        <v>1</v>
      </c>
      <c r="G86" s="347">
        <v>3</v>
      </c>
      <c r="H86" s="343">
        <v>0</v>
      </c>
      <c r="I86" s="392">
        <v>47</v>
      </c>
      <c r="J86" s="392">
        <v>33</v>
      </c>
      <c r="K86" s="339" t="s">
        <v>151</v>
      </c>
    </row>
    <row r="87" spans="1:11" ht="34.5" customHeight="1" x14ac:dyDescent="0.25">
      <c r="A87" s="390" t="s">
        <v>1129</v>
      </c>
      <c r="B87" s="388" t="s">
        <v>1436</v>
      </c>
      <c r="C87" s="339">
        <v>2</v>
      </c>
      <c r="D87" s="212" t="s">
        <v>1437</v>
      </c>
      <c r="E87" s="386">
        <v>4</v>
      </c>
      <c r="F87" s="339">
        <v>1</v>
      </c>
      <c r="G87" s="347">
        <v>1.9</v>
      </c>
      <c r="H87" s="343">
        <v>0</v>
      </c>
      <c r="I87" s="392">
        <v>32.5030303030303</v>
      </c>
      <c r="J87" s="392">
        <v>25.697435897435895</v>
      </c>
      <c r="K87" s="339" t="s">
        <v>151</v>
      </c>
    </row>
    <row r="88" spans="1:11" ht="34.5" customHeight="1" x14ac:dyDescent="0.25">
      <c r="A88" s="390" t="s">
        <v>1130</v>
      </c>
      <c r="B88" s="388" t="s">
        <v>1438</v>
      </c>
      <c r="C88" s="339">
        <v>2</v>
      </c>
      <c r="D88" s="212" t="s">
        <v>1437</v>
      </c>
      <c r="E88" s="386">
        <v>4</v>
      </c>
      <c r="F88" s="339">
        <v>1</v>
      </c>
      <c r="G88" s="347">
        <v>5.9</v>
      </c>
      <c r="H88" s="343">
        <v>0</v>
      </c>
      <c r="I88" s="392">
        <v>43.387878787878783</v>
      </c>
      <c r="J88" s="392">
        <v>37.835897435897436</v>
      </c>
      <c r="K88" s="339" t="s">
        <v>151</v>
      </c>
    </row>
    <row r="89" spans="1:11" ht="43.2" x14ac:dyDescent="0.25">
      <c r="A89" s="390" t="s">
        <v>1439</v>
      </c>
      <c r="B89" s="388" t="s">
        <v>1440</v>
      </c>
      <c r="C89" s="339">
        <v>2</v>
      </c>
      <c r="D89" s="212" t="s">
        <v>1441</v>
      </c>
      <c r="E89" s="408" t="s">
        <v>1184</v>
      </c>
      <c r="F89" s="385" t="s">
        <v>1185</v>
      </c>
      <c r="G89" s="347">
        <v>7.5</v>
      </c>
      <c r="H89" s="343">
        <v>0</v>
      </c>
      <c r="I89" s="392">
        <v>48.660606060606057</v>
      </c>
      <c r="J89" s="392">
        <v>45.415384615384617</v>
      </c>
      <c r="K89" s="339" t="s">
        <v>151</v>
      </c>
    </row>
    <row r="90" spans="1:11" ht="43.2" x14ac:dyDescent="0.25">
      <c r="A90" s="390" t="s">
        <v>1439</v>
      </c>
      <c r="B90" s="388" t="s">
        <v>1442</v>
      </c>
      <c r="C90" s="339">
        <v>2</v>
      </c>
      <c r="D90" s="212" t="s">
        <v>1437</v>
      </c>
      <c r="E90" s="408" t="s">
        <v>1186</v>
      </c>
      <c r="F90" s="385" t="s">
        <v>1185</v>
      </c>
      <c r="G90" s="347">
        <v>22.8</v>
      </c>
      <c r="H90" s="343">
        <v>0</v>
      </c>
      <c r="I90" s="392">
        <v>44.278787878787881</v>
      </c>
      <c r="J90" s="392">
        <v>42.128205128205131</v>
      </c>
      <c r="K90" s="339" t="s">
        <v>151</v>
      </c>
    </row>
    <row r="91" spans="1:11" ht="34.5" customHeight="1" x14ac:dyDescent="0.25">
      <c r="A91" s="350" t="s">
        <v>1443</v>
      </c>
      <c r="B91" s="384" t="s">
        <v>1444</v>
      </c>
      <c r="C91" s="339">
        <v>2</v>
      </c>
      <c r="D91" s="387" t="s">
        <v>1441</v>
      </c>
      <c r="E91" s="386">
        <v>4</v>
      </c>
      <c r="F91" s="339">
        <v>1</v>
      </c>
      <c r="G91" s="347">
        <v>4.3</v>
      </c>
      <c r="H91" s="343">
        <v>0</v>
      </c>
      <c r="I91" s="392">
        <v>46.9</v>
      </c>
      <c r="J91" s="392">
        <v>43.089743589743591</v>
      </c>
      <c r="K91" s="339" t="s">
        <v>151</v>
      </c>
    </row>
    <row r="92" spans="1:11" ht="34.5" customHeight="1" x14ac:dyDescent="0.25">
      <c r="A92" s="390" t="s">
        <v>1445</v>
      </c>
      <c r="B92" s="384" t="s">
        <v>1446</v>
      </c>
      <c r="C92" s="339">
        <v>2</v>
      </c>
      <c r="D92" s="387" t="s">
        <v>1441</v>
      </c>
      <c r="E92" s="386">
        <v>4</v>
      </c>
      <c r="F92" s="339">
        <v>1</v>
      </c>
      <c r="G92" s="347">
        <v>7.1</v>
      </c>
      <c r="H92" s="343">
        <v>0</v>
      </c>
      <c r="I92" s="392">
        <v>45.136363636363633</v>
      </c>
      <c r="J92" s="392">
        <v>39.846153846153847</v>
      </c>
      <c r="K92" s="339" t="s">
        <v>151</v>
      </c>
    </row>
    <row r="93" spans="1:11" ht="34.5" customHeight="1" x14ac:dyDescent="0.25">
      <c r="A93" s="350" t="s">
        <v>1447</v>
      </c>
      <c r="B93" s="388" t="s">
        <v>1448</v>
      </c>
      <c r="C93" s="339">
        <v>2</v>
      </c>
      <c r="D93" s="212" t="s">
        <v>1437</v>
      </c>
      <c r="E93" s="386">
        <v>6</v>
      </c>
      <c r="F93" s="339">
        <v>1</v>
      </c>
      <c r="G93" s="347">
        <v>5.0999999999999996</v>
      </c>
      <c r="H93" s="343">
        <v>0</v>
      </c>
      <c r="I93" s="392">
        <v>45.766666666666673</v>
      </c>
      <c r="J93" s="392">
        <v>42.920512820512819</v>
      </c>
      <c r="K93" s="339" t="s">
        <v>151</v>
      </c>
    </row>
    <row r="94" spans="1:11" ht="34.5" customHeight="1" x14ac:dyDescent="0.25">
      <c r="A94" s="350" t="s">
        <v>1449</v>
      </c>
      <c r="B94" s="384" t="s">
        <v>1450</v>
      </c>
      <c r="C94" s="339">
        <v>2</v>
      </c>
      <c r="D94" s="387" t="s">
        <v>1451</v>
      </c>
      <c r="E94" s="386">
        <v>5</v>
      </c>
      <c r="F94" s="339">
        <v>1</v>
      </c>
      <c r="G94" s="347">
        <v>35.200000000000003</v>
      </c>
      <c r="H94" s="343">
        <v>0</v>
      </c>
      <c r="I94" s="392">
        <v>45.757575757575758</v>
      </c>
      <c r="J94" s="392">
        <v>42.376923076923077</v>
      </c>
      <c r="K94" s="339" t="s">
        <v>151</v>
      </c>
    </row>
    <row r="95" spans="1:11" ht="34.5" customHeight="1" x14ac:dyDescent="0.25">
      <c r="A95" s="350" t="s">
        <v>1494</v>
      </c>
      <c r="B95" s="388" t="s">
        <v>1495</v>
      </c>
      <c r="C95" s="339">
        <v>0</v>
      </c>
      <c r="D95" s="212" t="s">
        <v>1187</v>
      </c>
      <c r="E95" s="386">
        <v>2</v>
      </c>
      <c r="F95" s="339">
        <v>1</v>
      </c>
      <c r="G95" s="347">
        <v>0.5</v>
      </c>
      <c r="H95" s="343">
        <v>0.5</v>
      </c>
      <c r="I95" s="339">
        <v>42</v>
      </c>
      <c r="J95" s="339">
        <v>29</v>
      </c>
      <c r="K95" s="339" t="s">
        <v>371</v>
      </c>
    </row>
    <row r="96" spans="1:11" ht="11.25" customHeight="1" x14ac:dyDescent="0.25">
      <c r="A96" s="90"/>
      <c r="B96" s="91"/>
      <c r="C96" s="92"/>
      <c r="D96" s="93"/>
      <c r="E96" s="94"/>
      <c r="F96" s="94"/>
      <c r="G96" s="95"/>
      <c r="H96" s="92"/>
      <c r="I96" s="92"/>
      <c r="J96" s="92"/>
      <c r="K96" s="96"/>
    </row>
    <row r="97" spans="1:11" ht="112.5" customHeight="1" x14ac:dyDescent="0.25">
      <c r="A97" s="595" t="s">
        <v>1188</v>
      </c>
      <c r="B97" s="595"/>
      <c r="C97" s="595"/>
      <c r="D97" s="595"/>
      <c r="E97" s="595"/>
      <c r="F97" s="595"/>
      <c r="G97" s="595"/>
      <c r="H97" s="595"/>
      <c r="I97" s="595"/>
      <c r="J97" s="595"/>
      <c r="K97" s="595"/>
    </row>
    <row r="98" spans="1:11" s="97" customFormat="1" ht="31.5" customHeight="1" x14ac:dyDescent="0.25">
      <c r="A98" s="595" t="s">
        <v>381</v>
      </c>
      <c r="B98" s="596"/>
      <c r="C98" s="596"/>
      <c r="D98" s="596"/>
      <c r="E98" s="596"/>
      <c r="F98" s="596"/>
      <c r="G98" s="596"/>
      <c r="H98" s="596"/>
      <c r="I98" s="596"/>
      <c r="J98" s="596"/>
      <c r="K98" s="596"/>
    </row>
  </sheetData>
  <autoFilter ref="A2:K98" xr:uid="{00000000-0009-0000-0000-000014000000}">
    <filterColumn colId="6" showButton="0"/>
    <filterColumn colId="8" showButton="0"/>
  </autoFilter>
  <mergeCells count="16">
    <mergeCell ref="A1:C1"/>
    <mergeCell ref="A2:A4"/>
    <mergeCell ref="B2:B4"/>
    <mergeCell ref="C2:C4"/>
    <mergeCell ref="D2:D4"/>
    <mergeCell ref="A97:K97"/>
    <mergeCell ref="A98:K98"/>
    <mergeCell ref="F2:F4"/>
    <mergeCell ref="G2:H2"/>
    <mergeCell ref="I2:J2"/>
    <mergeCell ref="K2:K4"/>
    <mergeCell ref="G3:G4"/>
    <mergeCell ref="H3:H4"/>
    <mergeCell ref="I3:I4"/>
    <mergeCell ref="J3:J4"/>
    <mergeCell ref="E2:E4"/>
  </mergeCells>
  <phoneticPr fontId="4"/>
  <pageMargins left="0.32" right="0.15748031496062992" top="0.31496062992125984" bottom="0.23622047244094491" header="0.15748031496062992" footer="0.15748031496062992"/>
  <pageSetup paperSize="9" scale="64"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D11"/>
  <sheetViews>
    <sheetView view="pageBreakPreview" zoomScale="115" zoomScaleNormal="100" zoomScaleSheetLayoutView="115" workbookViewId="0"/>
  </sheetViews>
  <sheetFormatPr defaultRowHeight="13.2" x14ac:dyDescent="0.2"/>
  <cols>
    <col min="1" max="1" width="4.109375" customWidth="1"/>
    <col min="2" max="2" width="46.21875" customWidth="1"/>
    <col min="3" max="4" width="25.6640625" customWidth="1"/>
  </cols>
  <sheetData>
    <row r="1" spans="1:4" x14ac:dyDescent="0.2">
      <c r="A1" s="118" t="s">
        <v>398</v>
      </c>
    </row>
    <row r="2" spans="1:4" ht="27" customHeight="1" x14ac:dyDescent="0.2">
      <c r="B2" s="102" t="s">
        <v>601</v>
      </c>
      <c r="C2" s="119" t="s">
        <v>625</v>
      </c>
      <c r="D2" s="102" t="s">
        <v>624</v>
      </c>
    </row>
    <row r="3" spans="1:4" ht="27" customHeight="1" x14ac:dyDescent="0.2">
      <c r="B3" s="120" t="s">
        <v>404</v>
      </c>
      <c r="C3" s="100" t="s">
        <v>399</v>
      </c>
      <c r="D3" s="100" t="s">
        <v>400</v>
      </c>
    </row>
    <row r="4" spans="1:4" ht="27" customHeight="1" x14ac:dyDescent="0.2">
      <c r="B4" s="101" t="s">
        <v>403</v>
      </c>
      <c r="C4" s="100" t="s">
        <v>401</v>
      </c>
      <c r="D4" s="100" t="s">
        <v>399</v>
      </c>
    </row>
    <row r="5" spans="1:4" ht="44.4" customHeight="1" x14ac:dyDescent="0.2">
      <c r="B5" s="101" t="s">
        <v>693</v>
      </c>
      <c r="C5" s="100" t="s">
        <v>402</v>
      </c>
      <c r="D5" s="100" t="s">
        <v>401</v>
      </c>
    </row>
    <row r="6" spans="1:4" ht="13.5" customHeight="1" x14ac:dyDescent="0.2">
      <c r="B6" s="416" t="s">
        <v>602</v>
      </c>
      <c r="C6" s="416"/>
      <c r="D6" s="416"/>
    </row>
    <row r="7" spans="1:4" x14ac:dyDescent="0.2">
      <c r="B7" s="77" t="s">
        <v>603</v>
      </c>
      <c r="C7" s="117"/>
      <c r="D7" s="117"/>
    </row>
    <row r="8" spans="1:4" x14ac:dyDescent="0.2">
      <c r="B8" s="77" t="s">
        <v>605</v>
      </c>
      <c r="C8" s="117"/>
      <c r="D8" s="117"/>
    </row>
    <row r="9" spans="1:4" x14ac:dyDescent="0.2">
      <c r="B9" s="77" t="s">
        <v>604</v>
      </c>
      <c r="C9" s="117"/>
      <c r="D9" s="117"/>
    </row>
    <row r="10" spans="1:4" x14ac:dyDescent="0.2">
      <c r="B10" s="77" t="s">
        <v>606</v>
      </c>
    </row>
    <row r="11" spans="1:4" x14ac:dyDescent="0.2">
      <c r="B11" s="77" t="s">
        <v>608</v>
      </c>
    </row>
  </sheetData>
  <mergeCells count="1">
    <mergeCell ref="B6:D6"/>
  </mergeCells>
  <phoneticPr fontId="4"/>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E8"/>
  <sheetViews>
    <sheetView view="pageBreakPreview" zoomScale="115" zoomScaleNormal="100" zoomScaleSheetLayoutView="115" workbookViewId="0"/>
  </sheetViews>
  <sheetFormatPr defaultRowHeight="13.2" x14ac:dyDescent="0.2"/>
  <cols>
    <col min="1" max="1" width="3.88671875" customWidth="1"/>
    <col min="2" max="2" width="17.109375" customWidth="1"/>
    <col min="3" max="4" width="27.6640625" customWidth="1"/>
    <col min="5" max="5" width="15.6640625" customWidth="1"/>
  </cols>
  <sheetData>
    <row r="1" spans="1:5" x14ac:dyDescent="0.2">
      <c r="A1" s="118" t="s">
        <v>405</v>
      </c>
    </row>
    <row r="2" spans="1:5" ht="27" customHeight="1" x14ac:dyDescent="0.2">
      <c r="B2" s="99" t="s">
        <v>607</v>
      </c>
      <c r="C2" s="119" t="s">
        <v>625</v>
      </c>
      <c r="D2" s="102" t="s">
        <v>624</v>
      </c>
    </row>
    <row r="3" spans="1:5" ht="15.75" customHeight="1" x14ac:dyDescent="0.2">
      <c r="B3" s="100" t="s">
        <v>406</v>
      </c>
      <c r="C3" s="100" t="s">
        <v>399</v>
      </c>
      <c r="D3" s="100" t="s">
        <v>407</v>
      </c>
    </row>
    <row r="4" spans="1:5" ht="15.75" customHeight="1" x14ac:dyDescent="0.2">
      <c r="B4" s="100" t="s">
        <v>408</v>
      </c>
      <c r="C4" s="100" t="s">
        <v>401</v>
      </c>
      <c r="D4" s="100" t="s">
        <v>399</v>
      </c>
    </row>
    <row r="5" spans="1:5" ht="13.5" customHeight="1" x14ac:dyDescent="0.2">
      <c r="B5" s="417" t="s">
        <v>609</v>
      </c>
      <c r="C5" s="417"/>
      <c r="D5" s="417"/>
      <c r="E5" s="417"/>
    </row>
    <row r="6" spans="1:5" s="242" customFormat="1" ht="13.5" customHeight="1" x14ac:dyDescent="0.2">
      <c r="B6" s="417" t="s">
        <v>610</v>
      </c>
      <c r="C6" s="417"/>
      <c r="D6" s="417"/>
      <c r="E6" s="417"/>
    </row>
    <row r="7" spans="1:5" x14ac:dyDescent="0.2">
      <c r="B7" s="115" t="s">
        <v>611</v>
      </c>
    </row>
    <row r="8" spans="1:5" x14ac:dyDescent="0.2">
      <c r="B8" s="115" t="s">
        <v>612</v>
      </c>
    </row>
  </sheetData>
  <mergeCells count="2">
    <mergeCell ref="B5:E5"/>
    <mergeCell ref="B6:E6"/>
  </mergeCells>
  <phoneticPr fontId="4"/>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C5"/>
  <sheetViews>
    <sheetView view="pageBreakPreview" zoomScale="115" zoomScaleNormal="100" zoomScaleSheetLayoutView="115" workbookViewId="0"/>
  </sheetViews>
  <sheetFormatPr defaultRowHeight="13.2" x14ac:dyDescent="0.2"/>
  <cols>
    <col min="1" max="1" width="3.33203125" customWidth="1"/>
    <col min="2" max="2" width="25.6640625" customWidth="1"/>
    <col min="3" max="3" width="62.109375" customWidth="1"/>
  </cols>
  <sheetData>
    <row r="1" spans="1:3" x14ac:dyDescent="0.2">
      <c r="A1" s="118" t="s">
        <v>409</v>
      </c>
    </row>
    <row r="2" spans="1:3" x14ac:dyDescent="0.2">
      <c r="A2" s="118" t="s">
        <v>410</v>
      </c>
    </row>
    <row r="3" spans="1:3" ht="67.5" customHeight="1" x14ac:dyDescent="0.2">
      <c r="B3" s="101" t="s">
        <v>615</v>
      </c>
      <c r="C3" s="101" t="s">
        <v>695</v>
      </c>
    </row>
    <row r="4" spans="1:3" ht="45.6" customHeight="1" x14ac:dyDescent="0.2">
      <c r="B4" s="101" t="s">
        <v>614</v>
      </c>
      <c r="C4" s="101" t="s">
        <v>694</v>
      </c>
    </row>
    <row r="5" spans="1:3" x14ac:dyDescent="0.2">
      <c r="B5" s="77" t="s">
        <v>613</v>
      </c>
    </row>
  </sheetData>
  <phoneticPr fontId="4"/>
  <pageMargins left="0.7"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24"/>
  <sheetViews>
    <sheetView view="pageBreakPreview" zoomScaleNormal="100" zoomScaleSheetLayoutView="100" workbookViewId="0"/>
  </sheetViews>
  <sheetFormatPr defaultRowHeight="13.2" x14ac:dyDescent="0.2"/>
  <cols>
    <col min="1" max="1" width="4.33203125" customWidth="1"/>
    <col min="2" max="2" width="17" customWidth="1"/>
    <col min="3" max="5" width="25.6640625" customWidth="1"/>
  </cols>
  <sheetData>
    <row r="1" spans="1:5" x14ac:dyDescent="0.2">
      <c r="A1" s="118" t="s">
        <v>411</v>
      </c>
    </row>
    <row r="2" spans="1:5" x14ac:dyDescent="0.2">
      <c r="B2" s="418" t="s">
        <v>616</v>
      </c>
      <c r="C2" s="418" t="s">
        <v>634</v>
      </c>
      <c r="D2" s="418" t="s">
        <v>635</v>
      </c>
      <c r="E2" s="418" t="s">
        <v>623</v>
      </c>
    </row>
    <row r="3" spans="1:5" x14ac:dyDescent="0.2">
      <c r="B3" s="419"/>
      <c r="C3" s="419"/>
      <c r="D3" s="419"/>
      <c r="E3" s="419"/>
    </row>
    <row r="4" spans="1:5" x14ac:dyDescent="0.2">
      <c r="B4" s="420"/>
      <c r="C4" s="420"/>
      <c r="D4" s="420"/>
      <c r="E4" s="420"/>
    </row>
    <row r="5" spans="1:5" ht="16.5" customHeight="1" x14ac:dyDescent="0.2">
      <c r="B5" s="121" t="s">
        <v>617</v>
      </c>
      <c r="C5" s="66" t="s">
        <v>391</v>
      </c>
      <c r="D5" s="66" t="s">
        <v>387</v>
      </c>
      <c r="E5" s="66" t="s">
        <v>412</v>
      </c>
    </row>
    <row r="6" spans="1:5" ht="16.5" customHeight="1" x14ac:dyDescent="0.2">
      <c r="B6" s="66" t="s">
        <v>618</v>
      </c>
      <c r="C6" s="66" t="s">
        <v>386</v>
      </c>
      <c r="D6" s="66" t="s">
        <v>391</v>
      </c>
      <c r="E6" s="66" t="s">
        <v>387</v>
      </c>
    </row>
    <row r="7" spans="1:5" ht="16.5" customHeight="1" x14ac:dyDescent="0.2">
      <c r="B7" s="66" t="s">
        <v>619</v>
      </c>
      <c r="C7" s="66" t="s">
        <v>396</v>
      </c>
      <c r="D7" s="66" t="s">
        <v>390</v>
      </c>
      <c r="E7" s="66" t="s">
        <v>391</v>
      </c>
    </row>
    <row r="8" spans="1:5" ht="16.5" customHeight="1" x14ac:dyDescent="0.2">
      <c r="B8" s="66" t="s">
        <v>620</v>
      </c>
      <c r="C8" s="66" t="s">
        <v>397</v>
      </c>
      <c r="D8" s="66" t="s">
        <v>396</v>
      </c>
      <c r="E8" s="66" t="s">
        <v>390</v>
      </c>
    </row>
    <row r="9" spans="1:5" x14ac:dyDescent="0.2">
      <c r="B9" s="106" t="s">
        <v>626</v>
      </c>
      <c r="C9" s="103"/>
      <c r="D9" s="103"/>
      <c r="E9" s="103"/>
    </row>
    <row r="10" spans="1:5" ht="13.5" customHeight="1" x14ac:dyDescent="0.2">
      <c r="B10" s="413" t="s">
        <v>627</v>
      </c>
      <c r="C10" s="413"/>
      <c r="D10" s="413"/>
      <c r="E10" s="413"/>
    </row>
    <row r="11" spans="1:5" ht="13.5" customHeight="1" x14ac:dyDescent="0.2">
      <c r="B11" s="413" t="s">
        <v>628</v>
      </c>
      <c r="C11" s="413"/>
      <c r="D11" s="413"/>
      <c r="E11" s="413"/>
    </row>
    <row r="12" spans="1:5" ht="13.5" customHeight="1" x14ac:dyDescent="0.2">
      <c r="B12" s="413" t="s">
        <v>629</v>
      </c>
      <c r="C12" s="413"/>
      <c r="D12" s="413"/>
      <c r="E12" s="413"/>
    </row>
    <row r="13" spans="1:5" ht="13.5" customHeight="1" x14ac:dyDescent="0.2">
      <c r="B13" s="413" t="s">
        <v>630</v>
      </c>
      <c r="C13" s="413"/>
      <c r="D13" s="413"/>
      <c r="E13" s="413"/>
    </row>
    <row r="14" spans="1:5" ht="13.5" customHeight="1" x14ac:dyDescent="0.2">
      <c r="B14" s="413" t="s">
        <v>631</v>
      </c>
      <c r="C14" s="413"/>
      <c r="D14" s="413"/>
      <c r="E14" s="413"/>
    </row>
    <row r="15" spans="1:5" ht="40.5" customHeight="1" x14ac:dyDescent="0.2">
      <c r="B15" s="413" t="s">
        <v>696</v>
      </c>
      <c r="C15" s="413"/>
      <c r="D15" s="413"/>
      <c r="E15" s="413"/>
    </row>
    <row r="16" spans="1:5" x14ac:dyDescent="0.2">
      <c r="B16" s="103"/>
      <c r="C16" s="103"/>
      <c r="D16" s="103"/>
      <c r="E16" s="103"/>
    </row>
    <row r="17" spans="2:5" x14ac:dyDescent="0.2">
      <c r="B17" s="103"/>
      <c r="C17" s="103"/>
      <c r="D17" s="103"/>
      <c r="E17" s="103"/>
    </row>
    <row r="18" spans="2:5" x14ac:dyDescent="0.2">
      <c r="B18" s="103"/>
      <c r="C18" s="103"/>
      <c r="D18" s="103"/>
      <c r="E18" s="103"/>
    </row>
    <row r="19" spans="2:5" x14ac:dyDescent="0.2">
      <c r="B19" s="103"/>
      <c r="C19" s="103"/>
      <c r="D19" s="103"/>
      <c r="E19" s="103"/>
    </row>
    <row r="20" spans="2:5" x14ac:dyDescent="0.2">
      <c r="B20" s="103"/>
      <c r="C20" s="103"/>
      <c r="D20" s="103"/>
      <c r="E20" s="103"/>
    </row>
    <row r="21" spans="2:5" x14ac:dyDescent="0.2">
      <c r="B21" s="103"/>
      <c r="C21" s="103"/>
      <c r="D21" s="103"/>
      <c r="E21" s="103"/>
    </row>
    <row r="22" spans="2:5" x14ac:dyDescent="0.2">
      <c r="B22" s="104"/>
      <c r="C22" s="104"/>
      <c r="D22" s="104"/>
      <c r="E22" s="104"/>
    </row>
    <row r="23" spans="2:5" x14ac:dyDescent="0.2">
      <c r="B23" s="105"/>
      <c r="C23" s="105"/>
      <c r="D23" s="105"/>
      <c r="E23" s="105"/>
    </row>
    <row r="24" spans="2:5" x14ac:dyDescent="0.2">
      <c r="B24" s="105"/>
      <c r="C24" s="105"/>
      <c r="D24" s="105"/>
      <c r="E24" s="105"/>
    </row>
  </sheetData>
  <mergeCells count="10">
    <mergeCell ref="B2:B4"/>
    <mergeCell ref="B10:E10"/>
    <mergeCell ref="B15:E15"/>
    <mergeCell ref="C2:C4"/>
    <mergeCell ref="D2:D4"/>
    <mergeCell ref="E2:E4"/>
    <mergeCell ref="B11:E11"/>
    <mergeCell ref="B12:E12"/>
    <mergeCell ref="B13:E13"/>
    <mergeCell ref="B14:E14"/>
  </mergeCells>
  <phoneticPr fontId="4"/>
  <pageMargins left="0.7" right="0.7" top="0.75" bottom="0.7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C6"/>
  <sheetViews>
    <sheetView view="pageBreakPreview" zoomScaleNormal="100" zoomScaleSheetLayoutView="100" workbookViewId="0"/>
  </sheetViews>
  <sheetFormatPr defaultRowHeight="13.2" x14ac:dyDescent="0.2"/>
  <cols>
    <col min="1" max="1" width="3.6640625" customWidth="1"/>
    <col min="2" max="2" width="25.6640625" customWidth="1"/>
    <col min="3" max="3" width="68.33203125" customWidth="1"/>
  </cols>
  <sheetData>
    <row r="1" spans="1:3" x14ac:dyDescent="0.2">
      <c r="A1" s="118" t="s">
        <v>413</v>
      </c>
    </row>
    <row r="2" spans="1:3" x14ac:dyDescent="0.2">
      <c r="A2" s="118" t="s">
        <v>632</v>
      </c>
    </row>
    <row r="3" spans="1:3" ht="67.5" customHeight="1" x14ac:dyDescent="0.2">
      <c r="B3" s="101" t="s">
        <v>615</v>
      </c>
      <c r="C3" s="101" t="s">
        <v>697</v>
      </c>
    </row>
    <row r="4" spans="1:3" ht="27" customHeight="1" x14ac:dyDescent="0.2">
      <c r="B4" s="101" t="s">
        <v>614</v>
      </c>
      <c r="C4" s="101" t="s">
        <v>698</v>
      </c>
    </row>
    <row r="5" spans="1:3" x14ac:dyDescent="0.2">
      <c r="B5" s="77" t="s">
        <v>633</v>
      </c>
    </row>
    <row r="6" spans="1:3" x14ac:dyDescent="0.2">
      <c r="B6" s="77" t="s">
        <v>654</v>
      </c>
    </row>
  </sheetData>
  <phoneticPr fontId="4"/>
  <pageMargins left="0.7" right="0.7" top="0.75" bottom="0.75" header="0.3" footer="0.3"/>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F10"/>
  <sheetViews>
    <sheetView view="pageBreakPreview" zoomScaleNormal="100" zoomScaleSheetLayoutView="100" workbookViewId="0"/>
  </sheetViews>
  <sheetFormatPr defaultRowHeight="13.2" x14ac:dyDescent="0.2"/>
  <cols>
    <col min="1" max="1" width="5.109375" customWidth="1"/>
    <col min="2" max="4" width="25.6640625" customWidth="1"/>
  </cols>
  <sheetData>
    <row r="1" spans="1:6" x14ac:dyDescent="0.2">
      <c r="A1" s="118" t="s">
        <v>414</v>
      </c>
    </row>
    <row r="2" spans="1:6" ht="16.5" customHeight="1" x14ac:dyDescent="0.2">
      <c r="B2" s="418" t="s">
        <v>616</v>
      </c>
      <c r="C2" s="418" t="s">
        <v>634</v>
      </c>
      <c r="D2" s="418" t="s">
        <v>623</v>
      </c>
    </row>
    <row r="3" spans="1:6" ht="16.5" customHeight="1" x14ac:dyDescent="0.2">
      <c r="B3" s="422"/>
      <c r="C3" s="423"/>
      <c r="D3" s="423"/>
    </row>
    <row r="4" spans="1:6" ht="16.5" customHeight="1" x14ac:dyDescent="0.2">
      <c r="B4" s="121" t="s">
        <v>617</v>
      </c>
      <c r="C4" s="66" t="s">
        <v>390</v>
      </c>
      <c r="D4" s="66" t="s">
        <v>386</v>
      </c>
    </row>
    <row r="5" spans="1:6" ht="16.5" customHeight="1" x14ac:dyDescent="0.2">
      <c r="B5" s="66" t="s">
        <v>408</v>
      </c>
      <c r="C5" s="66" t="s">
        <v>396</v>
      </c>
      <c r="D5" s="66" t="s">
        <v>390</v>
      </c>
    </row>
    <row r="6" spans="1:6" ht="13.5" customHeight="1" x14ac:dyDescent="0.2">
      <c r="B6" s="417" t="s">
        <v>636</v>
      </c>
      <c r="C6" s="417"/>
      <c r="D6" s="417"/>
      <c r="E6" s="417"/>
      <c r="F6" s="417"/>
    </row>
    <row r="7" spans="1:6" ht="13.5" customHeight="1" x14ac:dyDescent="0.2">
      <c r="B7" s="417" t="s">
        <v>610</v>
      </c>
      <c r="C7" s="417"/>
      <c r="D7" s="417"/>
      <c r="E7" s="417"/>
      <c r="F7" s="417"/>
    </row>
    <row r="8" spans="1:6" ht="13.5" customHeight="1" x14ac:dyDescent="0.2">
      <c r="B8" s="424" t="s">
        <v>611</v>
      </c>
      <c r="C8" s="424"/>
      <c r="D8" s="424"/>
      <c r="E8" s="424"/>
      <c r="F8" s="424"/>
    </row>
    <row r="9" spans="1:6" ht="13.5" customHeight="1" x14ac:dyDescent="0.2">
      <c r="B9" s="424" t="s">
        <v>612</v>
      </c>
      <c r="C9" s="424"/>
      <c r="D9" s="424"/>
      <c r="E9" s="424"/>
      <c r="F9" s="424"/>
    </row>
    <row r="10" spans="1:6" ht="40.5" customHeight="1" x14ac:dyDescent="0.2">
      <c r="B10" s="417" t="s">
        <v>699</v>
      </c>
      <c r="C10" s="421"/>
      <c r="D10" s="421"/>
      <c r="E10" s="421"/>
      <c r="F10" s="421"/>
    </row>
  </sheetData>
  <mergeCells count="8">
    <mergeCell ref="B10:F10"/>
    <mergeCell ref="B2:B3"/>
    <mergeCell ref="C2:C3"/>
    <mergeCell ref="D2:D3"/>
    <mergeCell ref="B8:F8"/>
    <mergeCell ref="B6:F6"/>
    <mergeCell ref="B7:F7"/>
    <mergeCell ref="B9:F9"/>
  </mergeCells>
  <phoneticPr fontId="4"/>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C12"/>
  <sheetViews>
    <sheetView view="pageBreakPreview" zoomScaleNormal="100" zoomScaleSheetLayoutView="100" workbookViewId="0"/>
  </sheetViews>
  <sheetFormatPr defaultRowHeight="13.2" x14ac:dyDescent="0.2"/>
  <cols>
    <col min="1" max="1" width="2.88671875" customWidth="1"/>
    <col min="2" max="2" width="21.44140625" customWidth="1"/>
    <col min="3" max="3" width="72.6640625" customWidth="1"/>
    <col min="4" max="4" width="60.109375" customWidth="1"/>
  </cols>
  <sheetData>
    <row r="1" spans="1:3" x14ac:dyDescent="0.2">
      <c r="A1" s="118" t="s">
        <v>415</v>
      </c>
    </row>
    <row r="2" spans="1:3" x14ac:dyDescent="0.2">
      <c r="A2" s="118" t="s">
        <v>416</v>
      </c>
    </row>
    <row r="3" spans="1:3" x14ac:dyDescent="0.2">
      <c r="B3" s="118" t="s">
        <v>638</v>
      </c>
    </row>
    <row r="4" spans="1:3" ht="67.5" customHeight="1" x14ac:dyDescent="0.2">
      <c r="B4" s="101" t="s">
        <v>422</v>
      </c>
      <c r="C4" s="101" t="s">
        <v>637</v>
      </c>
    </row>
    <row r="5" spans="1:3" ht="27" customHeight="1" x14ac:dyDescent="0.2">
      <c r="B5" s="101" t="s">
        <v>614</v>
      </c>
      <c r="C5" s="101" t="s">
        <v>417</v>
      </c>
    </row>
    <row r="6" spans="1:3" ht="13.5" customHeight="1" x14ac:dyDescent="0.2">
      <c r="B6" s="101" t="s">
        <v>418</v>
      </c>
      <c r="C6" s="101" t="s">
        <v>419</v>
      </c>
    </row>
    <row r="7" spans="1:3" x14ac:dyDescent="0.2">
      <c r="B7" s="77" t="s">
        <v>656</v>
      </c>
      <c r="C7" s="5"/>
    </row>
    <row r="8" spans="1:3" x14ac:dyDescent="0.2">
      <c r="B8" s="5"/>
      <c r="C8" s="5"/>
    </row>
    <row r="9" spans="1:3" x14ac:dyDescent="0.2">
      <c r="B9" s="65" t="s">
        <v>639</v>
      </c>
      <c r="C9" s="5"/>
    </row>
    <row r="10" spans="1:3" ht="27" customHeight="1" x14ac:dyDescent="0.2">
      <c r="B10" s="101" t="s">
        <v>422</v>
      </c>
      <c r="C10" s="101" t="s">
        <v>420</v>
      </c>
    </row>
    <row r="11" spans="1:3" ht="13.5" customHeight="1" x14ac:dyDescent="0.2">
      <c r="B11" s="101" t="s">
        <v>418</v>
      </c>
      <c r="C11" s="101" t="s">
        <v>421</v>
      </c>
    </row>
    <row r="12" spans="1:3" x14ac:dyDescent="0.2">
      <c r="B12" s="77" t="s">
        <v>656</v>
      </c>
    </row>
  </sheetData>
  <phoneticPr fontId="4"/>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7</vt:i4>
      </vt:variant>
    </vt:vector>
  </HeadingPairs>
  <TitlesOfParts>
    <vt:vector size="30" baseType="lpstr">
      <vt:lpstr>9.1.1</vt:lpstr>
      <vt:lpstr>9.1.2</vt:lpstr>
      <vt:lpstr>9.2</vt:lpstr>
      <vt:lpstr>9.3</vt:lpstr>
      <vt:lpstr>9.4.1</vt:lpstr>
      <vt:lpstr>9.4.2</vt:lpstr>
      <vt:lpstr>9.5.1</vt:lpstr>
      <vt:lpstr>9.5.2</vt:lpstr>
      <vt:lpstr>9.6.1</vt:lpstr>
      <vt:lpstr>9.6.2</vt:lpstr>
      <vt:lpstr>9.7</vt:lpstr>
      <vt:lpstr>9.6.3</vt:lpstr>
      <vt:lpstr>9.8.1</vt:lpstr>
      <vt:lpstr>9.8.2</vt:lpstr>
      <vt:lpstr>9.8.3</vt:lpstr>
      <vt:lpstr>9.8.5</vt:lpstr>
      <vt:lpstr>9-8-6 </vt:lpstr>
      <vt:lpstr>9-8-7</vt:lpstr>
      <vt:lpstr>9.9.1</vt:lpstr>
      <vt:lpstr>9.9.2</vt:lpstr>
      <vt:lpstr>9.9.3</vt:lpstr>
      <vt:lpstr>9.9.4</vt:lpstr>
      <vt:lpstr>9.10</vt:lpstr>
      <vt:lpstr>'9.10'!Print_Area</vt:lpstr>
      <vt:lpstr>'9.8.3'!Print_Area</vt:lpstr>
      <vt:lpstr>'9.9.3'!Print_Area</vt:lpstr>
      <vt:lpstr>'9.9.4'!Print_Area</vt:lpstr>
      <vt:lpstr>'9.10'!Print_Titles</vt:lpstr>
      <vt:lpstr>'9.9.3'!Print_Titles</vt:lpstr>
      <vt:lpstr>'9.9.4'!Print_Titles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2024-03-05T02:32:25Z</cp:lastPrinted>
  <dcterms:created xsi:type="dcterms:W3CDTF">2004-11-26T02:04:17Z</dcterms:created>
  <dcterms:modified xsi:type="dcterms:W3CDTF">2024-03-05T02:33:11Z</dcterms:modified>
</cp:coreProperties>
</file>