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14100_環境政策課$\02_室班フォルダ\政策室\14 環境白書\R5(2023)\★環境白書_最終データ\02_R5資料編（Word・Excel）\02_表Excel\"/>
    </mc:Choice>
  </mc:AlternateContent>
  <xr:revisionPtr revIDLastSave="0" documentId="13_ncr:1_{BD3CF438-3E59-4DB8-953F-F939C05B21A2}" xr6:coauthVersionLast="47" xr6:coauthVersionMax="47" xr10:uidLastSave="{00000000-0000-0000-0000-000000000000}"/>
  <bookViews>
    <workbookView xWindow="-108" yWindow="-108" windowWidth="23256" windowHeight="12456" tabRatio="945" firstSheet="1" activeTab="1" xr2:uid="{00000000-000D-0000-FFFF-FFFF00000000}"/>
  </bookViews>
  <sheets>
    <sheet name="5.2～5.3環境基準、環境目標値" sheetId="9" state="hidden" r:id="rId1"/>
    <sheet name="5.1" sheetId="17" r:id="rId2"/>
    <sheet name="5.2" sheetId="18" r:id="rId3"/>
    <sheet name="5.3" sheetId="19" r:id="rId4"/>
    <sheet name="5.4" sheetId="29" r:id="rId5"/>
    <sheet name="5.5.1" sheetId="30" r:id="rId6"/>
    <sheet name="5.5.2" sheetId="31" r:id="rId7"/>
    <sheet name="5.6.1" sheetId="32" r:id="rId8"/>
    <sheet name="5.6.2" sheetId="33" r:id="rId9"/>
    <sheet name="5.8" sheetId="23" r:id="rId10"/>
    <sheet name="SO2" sheetId="3" state="hidden" r:id="rId11"/>
    <sheet name="Ox" sheetId="5" state="hidden" r:id="rId12"/>
    <sheet name="NO2" sheetId="4" state="hidden" r:id="rId13"/>
    <sheet name="SPM" sheetId="6" state="hidden" r:id="rId14"/>
    <sheet name="PM2.5" sheetId="7" state="hidden" r:id="rId15"/>
    <sheet name="CO" sheetId="13" state="hidden" r:id="rId16"/>
  </sheets>
  <definedNames>
    <definedName name="_xlnm.Print_Area" localSheetId="0">'5.2～5.3環境基準、環境目標値'!$A$1:$S$17</definedName>
    <definedName name="_xlnm.Print_Area" localSheetId="5">'5.5.1'!$A$1:$S$106</definedName>
    <definedName name="_xlnm.Print_Area" localSheetId="6">'5.5.2'!$A$1:$S$38</definedName>
    <definedName name="_xlnm.Print_Area" localSheetId="7">'5.6.1'!$A$1:$G$14</definedName>
    <definedName name="_xlnm.Print_Area" localSheetId="8">'5.6.2'!$A$1:$P$51</definedName>
    <definedName name="_xlnm.Print_Area" localSheetId="15">CO!$A$1:$AJ$45</definedName>
    <definedName name="_xlnm.Print_Area" localSheetId="12">'NO2'!$A$1:$U$42</definedName>
    <definedName name="_xlnm.Print_Area" localSheetId="11">Ox!$A$1:$Y$38</definedName>
    <definedName name="_xlnm.Print_Area" localSheetId="14">'PM2.5'!$A$1:$AE$38</definedName>
    <definedName name="_xlnm.Print_Area" localSheetId="10">'SO2'!$A$1:$AJ$36</definedName>
    <definedName name="_xlnm.Print_Area" localSheetId="13">SPM!$A$1:$AJ$42</definedName>
    <definedName name="_xlnm.Print_Titles" localSheetId="5">'5.5.1'!$3:$6</definedName>
    <definedName name="_xlnm.Print_Titles" localSheetId="6">'5.5.2'!$2:$5</definedName>
    <definedName name="_xlnm.Print_Titles" localSheetId="10">'SO2'!$1:$13</definedName>
    <definedName name="Z_E443CF91_5A5A_4503_9233_47CDE7D1DC72_.wvu.PrintArea" localSheetId="5" hidden="1">'5.5.1'!$A$1:$S$106</definedName>
    <definedName name="Z_E443CF91_5A5A_4503_9233_47CDE7D1DC72_.wvu.PrintArea" localSheetId="6" hidden="1">'5.5.2'!$A$1:$S$38</definedName>
    <definedName name="Z_E443CF91_5A5A_4503_9233_47CDE7D1DC72_.wvu.PrintTitles" localSheetId="5" hidden="1">'5.5.1'!$3:$6</definedName>
    <definedName name="Z_E443CF91_5A5A_4503_9233_47CDE7D1DC72_.wvu.PrintTitles" localSheetId="6" hidden="1">'5.5.2'!$2:$5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76" i="7" l="1"/>
  <c r="AB76" i="7"/>
  <c r="AE76" i="7" s="1"/>
  <c r="Y76" i="7"/>
  <c r="W76" i="7"/>
  <c r="U76" i="7"/>
  <c r="P76" i="7"/>
  <c r="H76" i="7"/>
  <c r="K76" i="7" s="1"/>
  <c r="AD75" i="7"/>
  <c r="AB75" i="7"/>
  <c r="AD74" i="7"/>
  <c r="AB74" i="7"/>
  <c r="Y74" i="7"/>
  <c r="W74" i="7"/>
  <c r="P74" i="7"/>
  <c r="K74" i="7"/>
  <c r="AD73" i="7"/>
  <c r="AB73" i="7"/>
  <c r="AE73" i="7" s="1"/>
  <c r="Y73" i="7"/>
  <c r="W73" i="7"/>
  <c r="U73" i="7"/>
  <c r="P73" i="7"/>
  <c r="H73" i="7"/>
  <c r="K73" i="7" s="1"/>
  <c r="AD72" i="7"/>
  <c r="AB72" i="7"/>
  <c r="Y72" i="7"/>
  <c r="W72" i="7"/>
  <c r="U72" i="7"/>
  <c r="P72" i="7"/>
  <c r="H72" i="7"/>
  <c r="K72" i="7" s="1"/>
  <c r="AD71" i="7"/>
  <c r="AB71" i="7"/>
  <c r="AE71" i="7" s="1"/>
  <c r="Y71" i="7"/>
  <c r="W71" i="7"/>
  <c r="Z71" i="7" s="1"/>
  <c r="U71" i="7"/>
  <c r="P71" i="7"/>
  <c r="H71" i="7"/>
  <c r="K71" i="7" s="1"/>
  <c r="AD70" i="7"/>
  <c r="AB70" i="7"/>
  <c r="Y70" i="7"/>
  <c r="W70" i="7"/>
  <c r="U70" i="7"/>
  <c r="P70" i="7"/>
  <c r="H70" i="7"/>
  <c r="K70" i="7" s="1"/>
  <c r="AD69" i="7"/>
  <c r="AB69" i="7"/>
  <c r="Y69" i="7"/>
  <c r="W69" i="7"/>
  <c r="AD68" i="7"/>
  <c r="AB68" i="7"/>
  <c r="Y68" i="7"/>
  <c r="Z68" i="7" s="1"/>
  <c r="W68" i="7"/>
  <c r="U68" i="7"/>
  <c r="P68" i="7"/>
  <c r="K68" i="7"/>
  <c r="H68" i="7"/>
  <c r="AD67" i="7"/>
  <c r="AB67" i="7"/>
  <c r="Y67" i="7"/>
  <c r="W67" i="7"/>
  <c r="U67" i="7"/>
  <c r="P67" i="7"/>
  <c r="H67" i="7"/>
  <c r="K67" i="7" s="1"/>
  <c r="AD66" i="7"/>
  <c r="AB66" i="7"/>
  <c r="AE66" i="7" s="1"/>
  <c r="Y66" i="7"/>
  <c r="W66" i="7"/>
  <c r="U66" i="7"/>
  <c r="P66" i="7"/>
  <c r="H66" i="7"/>
  <c r="K66" i="7" s="1"/>
  <c r="AD65" i="7"/>
  <c r="AB65" i="7"/>
  <c r="Y65" i="7"/>
  <c r="W65" i="7"/>
  <c r="U65" i="7"/>
  <c r="P65" i="7"/>
  <c r="K65" i="7"/>
  <c r="U136" i="6"/>
  <c r="T136" i="6"/>
  <c r="S136" i="6"/>
  <c r="R136" i="6"/>
  <c r="Q136" i="6"/>
  <c r="U135" i="6"/>
  <c r="T135" i="6"/>
  <c r="S135" i="6"/>
  <c r="R135" i="6"/>
  <c r="Q135" i="6"/>
  <c r="U134" i="6"/>
  <c r="T134" i="6"/>
  <c r="S134" i="6"/>
  <c r="R134" i="6"/>
  <c r="Q134" i="6"/>
  <c r="U133" i="6"/>
  <c r="T133" i="6"/>
  <c r="S133" i="6"/>
  <c r="R133" i="6"/>
  <c r="Q133" i="6"/>
  <c r="U132" i="6"/>
  <c r="T132" i="6"/>
  <c r="S132" i="6"/>
  <c r="R132" i="6"/>
  <c r="Q132" i="6"/>
  <c r="U130" i="6"/>
  <c r="T130" i="6"/>
  <c r="S130" i="6"/>
  <c r="R130" i="6"/>
  <c r="Q130" i="6"/>
  <c r="U129" i="6"/>
  <c r="T129" i="6"/>
  <c r="S129" i="6"/>
  <c r="R129" i="6"/>
  <c r="Q129" i="6"/>
  <c r="U128" i="6"/>
  <c r="T128" i="6"/>
  <c r="S128" i="6"/>
  <c r="R128" i="6"/>
  <c r="Q128" i="6"/>
  <c r="U127" i="6"/>
  <c r="T127" i="6"/>
  <c r="S127" i="6"/>
  <c r="R127" i="6"/>
  <c r="Q127" i="6"/>
  <c r="U126" i="6"/>
  <c r="T126" i="6"/>
  <c r="S126" i="6"/>
  <c r="R126" i="6"/>
  <c r="Q126" i="6"/>
  <c r="U125" i="6"/>
  <c r="T125" i="6"/>
  <c r="S125" i="6"/>
  <c r="R125" i="6"/>
  <c r="Q125" i="6"/>
  <c r="U124" i="6"/>
  <c r="T124" i="6"/>
  <c r="S124" i="6"/>
  <c r="R124" i="6"/>
  <c r="Q124" i="6"/>
  <c r="U123" i="6"/>
  <c r="T123" i="6"/>
  <c r="S123" i="6"/>
  <c r="R123" i="6"/>
  <c r="Q123" i="6"/>
  <c r="U122" i="6"/>
  <c r="T122" i="6"/>
  <c r="S122" i="6"/>
  <c r="R122" i="6"/>
  <c r="Q122" i="6"/>
  <c r="U121" i="6"/>
  <c r="T121" i="6"/>
  <c r="S121" i="6"/>
  <c r="R121" i="6"/>
  <c r="Q121" i="6"/>
  <c r="U120" i="6"/>
  <c r="T120" i="6"/>
  <c r="S120" i="6"/>
  <c r="R120" i="6"/>
  <c r="Q120" i="6"/>
  <c r="U119" i="6"/>
  <c r="U118" i="6"/>
  <c r="T118" i="6"/>
  <c r="S118" i="6"/>
  <c r="R118" i="6"/>
  <c r="Q118" i="6"/>
  <c r="U117" i="6"/>
  <c r="T117" i="6"/>
  <c r="S117" i="6"/>
  <c r="R117" i="6"/>
  <c r="Q117" i="6"/>
  <c r="U116" i="6"/>
  <c r="T116" i="6"/>
  <c r="S116" i="6"/>
  <c r="R116" i="6"/>
  <c r="Q116" i="6"/>
  <c r="U115" i="6"/>
  <c r="T115" i="6"/>
  <c r="S115" i="6"/>
  <c r="R115" i="6"/>
  <c r="Q115" i="6"/>
  <c r="U114" i="6"/>
  <c r="T114" i="6"/>
  <c r="S114" i="6"/>
  <c r="R114" i="6"/>
  <c r="Q114" i="6"/>
  <c r="U113" i="6"/>
  <c r="T113" i="6"/>
  <c r="S113" i="6"/>
  <c r="R113" i="6"/>
  <c r="Q113" i="6"/>
  <c r="U112" i="6"/>
  <c r="T112" i="6"/>
  <c r="S112" i="6"/>
  <c r="R112" i="6"/>
  <c r="Q112" i="6"/>
  <c r="U133" i="4"/>
  <c r="T133" i="4"/>
  <c r="R133" i="4"/>
  <c r="Q133" i="4"/>
  <c r="O133" i="4"/>
  <c r="N133" i="4"/>
  <c r="L133" i="4"/>
  <c r="K133" i="4"/>
  <c r="I133" i="4"/>
  <c r="H133" i="4"/>
  <c r="U132" i="4"/>
  <c r="T132" i="4"/>
  <c r="R132" i="4"/>
  <c r="Q132" i="4"/>
  <c r="O132" i="4"/>
  <c r="N132" i="4"/>
  <c r="L132" i="4"/>
  <c r="K132" i="4"/>
  <c r="I132" i="4"/>
  <c r="H132" i="4"/>
  <c r="U131" i="4"/>
  <c r="T131" i="4"/>
  <c r="R131" i="4"/>
  <c r="Q131" i="4"/>
  <c r="O131" i="4"/>
  <c r="N131" i="4"/>
  <c r="L131" i="4"/>
  <c r="K131" i="4"/>
  <c r="I131" i="4"/>
  <c r="H131" i="4"/>
  <c r="U130" i="4"/>
  <c r="T130" i="4"/>
  <c r="R130" i="4"/>
  <c r="Q130" i="4"/>
  <c r="O130" i="4"/>
  <c r="N130" i="4"/>
  <c r="L130" i="4"/>
  <c r="K130" i="4"/>
  <c r="I130" i="4"/>
  <c r="H130" i="4"/>
  <c r="U129" i="4"/>
  <c r="T129" i="4"/>
  <c r="R129" i="4"/>
  <c r="Q129" i="4"/>
  <c r="O129" i="4"/>
  <c r="N129" i="4"/>
  <c r="L129" i="4"/>
  <c r="K129" i="4"/>
  <c r="I129" i="4"/>
  <c r="H129" i="4"/>
  <c r="U128" i="4"/>
  <c r="T128" i="4"/>
  <c r="U127" i="4"/>
  <c r="T127" i="4"/>
  <c r="R127" i="4"/>
  <c r="Q127" i="4"/>
  <c r="O127" i="4"/>
  <c r="N127" i="4"/>
  <c r="L127" i="4"/>
  <c r="K127" i="4"/>
  <c r="I127" i="4"/>
  <c r="H127" i="4"/>
  <c r="U126" i="4"/>
  <c r="T126" i="4"/>
  <c r="R126" i="4"/>
  <c r="Q126" i="4"/>
  <c r="O126" i="4"/>
  <c r="N126" i="4"/>
  <c r="L126" i="4"/>
  <c r="K126" i="4"/>
  <c r="I126" i="4"/>
  <c r="H126" i="4"/>
  <c r="U125" i="4"/>
  <c r="T125" i="4"/>
  <c r="R125" i="4"/>
  <c r="Q125" i="4"/>
  <c r="O125" i="4"/>
  <c r="N125" i="4"/>
  <c r="L125" i="4"/>
  <c r="K125" i="4"/>
  <c r="I125" i="4"/>
  <c r="H125" i="4"/>
  <c r="U124" i="4"/>
  <c r="T124" i="4"/>
  <c r="R124" i="4"/>
  <c r="Q124" i="4"/>
  <c r="O124" i="4"/>
  <c r="N124" i="4"/>
  <c r="L124" i="4"/>
  <c r="K124" i="4"/>
  <c r="I124" i="4"/>
  <c r="H124" i="4"/>
  <c r="U123" i="4"/>
  <c r="T123" i="4"/>
  <c r="R123" i="4"/>
  <c r="Q123" i="4"/>
  <c r="O123" i="4"/>
  <c r="N123" i="4"/>
  <c r="L123" i="4"/>
  <c r="K123" i="4"/>
  <c r="I123" i="4"/>
  <c r="H123" i="4"/>
  <c r="U122" i="4"/>
  <c r="T122" i="4"/>
  <c r="R122" i="4"/>
  <c r="Q122" i="4"/>
  <c r="O122" i="4"/>
  <c r="N122" i="4"/>
  <c r="L122" i="4"/>
  <c r="K122" i="4"/>
  <c r="I122" i="4"/>
  <c r="H122" i="4"/>
  <c r="U121" i="4"/>
  <c r="T121" i="4"/>
  <c r="R121" i="4"/>
  <c r="Q121" i="4"/>
  <c r="O121" i="4"/>
  <c r="N121" i="4"/>
  <c r="L121" i="4"/>
  <c r="K121" i="4"/>
  <c r="I121" i="4"/>
  <c r="H121" i="4"/>
  <c r="U120" i="4"/>
  <c r="T120" i="4"/>
  <c r="R120" i="4"/>
  <c r="Q120" i="4"/>
  <c r="O120" i="4"/>
  <c r="N120" i="4"/>
  <c r="L120" i="4"/>
  <c r="K120" i="4"/>
  <c r="I120" i="4"/>
  <c r="H120" i="4"/>
  <c r="U119" i="4"/>
  <c r="T119" i="4"/>
  <c r="R119" i="4"/>
  <c r="Q119" i="4"/>
  <c r="O119" i="4"/>
  <c r="N119" i="4"/>
  <c r="L119" i="4"/>
  <c r="K119" i="4"/>
  <c r="I119" i="4"/>
  <c r="H119" i="4"/>
  <c r="U118" i="4"/>
  <c r="T118" i="4"/>
  <c r="R118" i="4"/>
  <c r="Q118" i="4"/>
  <c r="O118" i="4"/>
  <c r="N118" i="4"/>
  <c r="L118" i="4"/>
  <c r="K118" i="4"/>
  <c r="I118" i="4"/>
  <c r="H118" i="4"/>
  <c r="U117" i="4"/>
  <c r="T117" i="4"/>
  <c r="R117" i="4"/>
  <c r="Q117" i="4"/>
  <c r="O117" i="4"/>
  <c r="N117" i="4"/>
  <c r="L117" i="4"/>
  <c r="K117" i="4"/>
  <c r="I117" i="4"/>
  <c r="H117" i="4"/>
  <c r="U116" i="4"/>
  <c r="T116" i="4"/>
  <c r="R116" i="4"/>
  <c r="Q116" i="4"/>
  <c r="U115" i="4"/>
  <c r="T115" i="4"/>
  <c r="R115" i="4"/>
  <c r="Q115" i="4"/>
  <c r="O115" i="4"/>
  <c r="N115" i="4"/>
  <c r="L115" i="4"/>
  <c r="K115" i="4"/>
  <c r="I115" i="4"/>
  <c r="H115" i="4"/>
  <c r="U114" i="4"/>
  <c r="T114" i="4"/>
  <c r="R114" i="4"/>
  <c r="Q114" i="4"/>
  <c r="O114" i="4"/>
  <c r="N114" i="4"/>
  <c r="L114" i="4"/>
  <c r="K114" i="4"/>
  <c r="I114" i="4"/>
  <c r="H114" i="4"/>
  <c r="U113" i="4"/>
  <c r="T113" i="4"/>
  <c r="R113" i="4"/>
  <c r="Q113" i="4"/>
  <c r="O113" i="4"/>
  <c r="N113" i="4"/>
  <c r="L113" i="4"/>
  <c r="K113" i="4"/>
  <c r="I113" i="4"/>
  <c r="H113" i="4"/>
  <c r="U112" i="4"/>
  <c r="T112" i="4"/>
  <c r="R112" i="4"/>
  <c r="Q112" i="4"/>
  <c r="O112" i="4"/>
  <c r="N112" i="4"/>
  <c r="L112" i="4"/>
  <c r="K112" i="4"/>
  <c r="I112" i="4"/>
  <c r="H112" i="4"/>
  <c r="U111" i="4"/>
  <c r="T111" i="4"/>
  <c r="R111" i="4"/>
  <c r="Q111" i="4"/>
  <c r="O111" i="4"/>
  <c r="N111" i="4"/>
  <c r="L111" i="4"/>
  <c r="K111" i="4"/>
  <c r="I111" i="4"/>
  <c r="H111" i="4"/>
  <c r="U110" i="4"/>
  <c r="T110" i="4"/>
  <c r="R110" i="4"/>
  <c r="Q110" i="4"/>
  <c r="O110" i="4"/>
  <c r="N110" i="4"/>
  <c r="L110" i="4"/>
  <c r="K110" i="4"/>
  <c r="I110" i="4"/>
  <c r="H110" i="4"/>
  <c r="R109" i="4"/>
  <c r="Q109" i="4"/>
  <c r="O109" i="4"/>
  <c r="N109" i="4"/>
  <c r="L109" i="4"/>
  <c r="K109" i="4"/>
  <c r="I109" i="4"/>
  <c r="H109" i="4"/>
  <c r="U108" i="4"/>
  <c r="T108" i="4"/>
  <c r="R108" i="4"/>
  <c r="Q108" i="4"/>
  <c r="O108" i="4"/>
  <c r="N108" i="4"/>
  <c r="L108" i="4"/>
  <c r="K108" i="4"/>
  <c r="I108" i="4"/>
  <c r="H108" i="4"/>
  <c r="AD62" i="7"/>
  <c r="AB62" i="7"/>
  <c r="Y62" i="7"/>
  <c r="W62" i="7"/>
  <c r="Z62" i="7" s="1"/>
  <c r="T62" i="7"/>
  <c r="U62" i="7" s="1"/>
  <c r="R62" i="7"/>
  <c r="O62" i="7"/>
  <c r="M62" i="7"/>
  <c r="J62" i="7"/>
  <c r="H62" i="7"/>
  <c r="AD61" i="7"/>
  <c r="AB61" i="7"/>
  <c r="AE61" i="7" s="1"/>
  <c r="Y61" i="7"/>
  <c r="W61" i="7"/>
  <c r="T61" i="7"/>
  <c r="R61" i="7"/>
  <c r="O61" i="7"/>
  <c r="M61" i="7"/>
  <c r="J61" i="7"/>
  <c r="H61" i="7"/>
  <c r="K61" i="7" s="1"/>
  <c r="AD60" i="7"/>
  <c r="AB60" i="7"/>
  <c r="AD59" i="7"/>
  <c r="AB59" i="7"/>
  <c r="Y59" i="7"/>
  <c r="W59" i="7"/>
  <c r="Z59" i="7" s="1"/>
  <c r="T59" i="7"/>
  <c r="U59" i="7" s="1"/>
  <c r="R59" i="7"/>
  <c r="O59" i="7"/>
  <c r="P59" i="7" s="1"/>
  <c r="M59" i="7"/>
  <c r="J59" i="7"/>
  <c r="H59" i="7"/>
  <c r="AD58" i="7"/>
  <c r="AB58" i="7"/>
  <c r="Y58" i="7"/>
  <c r="W58" i="7"/>
  <c r="T58" i="7"/>
  <c r="U58" i="7" s="1"/>
  <c r="R58" i="7"/>
  <c r="O58" i="7"/>
  <c r="M58" i="7"/>
  <c r="J58" i="7"/>
  <c r="H58" i="7"/>
  <c r="AD57" i="7"/>
  <c r="AB57" i="7"/>
  <c r="Y57" i="7"/>
  <c r="W57" i="7"/>
  <c r="U57" i="7"/>
  <c r="P57" i="7"/>
  <c r="K57" i="7"/>
  <c r="AD56" i="7"/>
  <c r="AB56" i="7"/>
  <c r="AE56" i="7" s="1"/>
  <c r="Y56" i="7"/>
  <c r="Z56" i="7" s="1"/>
  <c r="W56" i="7"/>
  <c r="T56" i="7"/>
  <c r="U56" i="7" s="1"/>
  <c r="R56" i="7"/>
  <c r="O56" i="7"/>
  <c r="M56" i="7"/>
  <c r="P56" i="7" s="1"/>
  <c r="J56" i="7"/>
  <c r="H56" i="7"/>
  <c r="AD55" i="7"/>
  <c r="AB55" i="7"/>
  <c r="Y55" i="7"/>
  <c r="Z55" i="7" s="1"/>
  <c r="W55" i="7"/>
  <c r="T55" i="7"/>
  <c r="R55" i="7"/>
  <c r="U55" i="7" s="1"/>
  <c r="O55" i="7"/>
  <c r="M55" i="7"/>
  <c r="J55" i="7"/>
  <c r="H55" i="7"/>
  <c r="AD54" i="7"/>
  <c r="AB54" i="7"/>
  <c r="AD51" i="7"/>
  <c r="AB51" i="7"/>
  <c r="Y51" i="7"/>
  <c r="W51" i="7"/>
  <c r="T51" i="7"/>
  <c r="R51" i="7"/>
  <c r="U51" i="7" s="1"/>
  <c r="O51" i="7"/>
  <c r="M51" i="7"/>
  <c r="J51" i="7"/>
  <c r="H51" i="7"/>
  <c r="AE49" i="7"/>
  <c r="Y49" i="7"/>
  <c r="W49" i="7"/>
  <c r="T49" i="7"/>
  <c r="R49" i="7"/>
  <c r="O49" i="7"/>
  <c r="M49" i="7"/>
  <c r="P49" i="7" s="1"/>
  <c r="J49" i="7"/>
  <c r="H49" i="7"/>
  <c r="AD48" i="7"/>
  <c r="AD47" i="7"/>
  <c r="AB47" i="7"/>
  <c r="Y47" i="7"/>
  <c r="W47" i="7"/>
  <c r="T47" i="7"/>
  <c r="R47" i="7"/>
  <c r="O47" i="7"/>
  <c r="M47" i="7"/>
  <c r="P47" i="7" s="1"/>
  <c r="J47" i="7"/>
  <c r="H47" i="7"/>
  <c r="AD46" i="7"/>
  <c r="AB46" i="7"/>
  <c r="Y46" i="7"/>
  <c r="W46" i="7"/>
  <c r="T46" i="7"/>
  <c r="R46" i="7"/>
  <c r="U46" i="7" s="1"/>
  <c r="O46" i="7"/>
  <c r="M46" i="7"/>
  <c r="J46" i="7"/>
  <c r="H46" i="7"/>
  <c r="AD45" i="7"/>
  <c r="AB45" i="7"/>
  <c r="Y45" i="7"/>
  <c r="W45" i="7"/>
  <c r="T45" i="7"/>
  <c r="R45" i="7"/>
  <c r="O45" i="7"/>
  <c r="M45" i="7"/>
  <c r="J45" i="7"/>
  <c r="H45" i="7"/>
  <c r="AD44" i="7"/>
  <c r="AB44" i="7"/>
  <c r="Y44" i="7"/>
  <c r="W44" i="7"/>
  <c r="U44" i="7"/>
  <c r="P44" i="7"/>
  <c r="K44" i="7"/>
  <c r="AD43" i="7"/>
  <c r="AB43" i="7"/>
  <c r="AE43" i="7" s="1"/>
  <c r="Y43" i="7"/>
  <c r="W43" i="7"/>
  <c r="Z43" i="7" s="1"/>
  <c r="T43" i="7"/>
  <c r="U43" i="7" s="1"/>
  <c r="R43" i="7"/>
  <c r="O43" i="7"/>
  <c r="M43" i="7"/>
  <c r="J43" i="7"/>
  <c r="H43" i="7"/>
  <c r="AD42" i="7"/>
  <c r="AB42" i="7"/>
  <c r="AE42" i="7" s="1"/>
  <c r="Z42" i="7"/>
  <c r="Y42" i="7"/>
  <c r="W42" i="7"/>
  <c r="T42" i="7"/>
  <c r="R42" i="7"/>
  <c r="U42" i="7" s="1"/>
  <c r="O42" i="7"/>
  <c r="M42" i="7"/>
  <c r="J42" i="7"/>
  <c r="H42" i="7"/>
  <c r="K42" i="7" s="1"/>
  <c r="AD40" i="7"/>
  <c r="AB40" i="7"/>
  <c r="Y40" i="7"/>
  <c r="W40" i="7"/>
  <c r="T40" i="7"/>
  <c r="R40" i="7"/>
  <c r="U40" i="7" s="1"/>
  <c r="O40" i="7"/>
  <c r="M40" i="7"/>
  <c r="J40" i="7"/>
  <c r="H40" i="7"/>
  <c r="AD39" i="7"/>
  <c r="AB39" i="7"/>
  <c r="Y39" i="7"/>
  <c r="W39" i="7"/>
  <c r="Z39" i="7" s="1"/>
  <c r="T39" i="7"/>
  <c r="R39" i="7"/>
  <c r="O39" i="7"/>
  <c r="P39" i="7" s="1"/>
  <c r="M39" i="7"/>
  <c r="J39" i="7"/>
  <c r="H39" i="7"/>
  <c r="K39" i="7" s="1"/>
  <c r="AD38" i="7"/>
  <c r="AB38" i="7"/>
  <c r="Y38" i="7"/>
  <c r="W38" i="7"/>
  <c r="Z38" i="7" s="1"/>
  <c r="U38" i="7"/>
  <c r="T38" i="7"/>
  <c r="R38" i="7"/>
  <c r="O38" i="7"/>
  <c r="M38" i="7"/>
  <c r="J38" i="7"/>
  <c r="H38" i="7"/>
  <c r="AD37" i="7"/>
  <c r="AB37" i="7"/>
  <c r="Y37" i="7"/>
  <c r="W37" i="7"/>
  <c r="Z37" i="7" s="1"/>
  <c r="T37" i="7"/>
  <c r="R37" i="7"/>
  <c r="O37" i="7"/>
  <c r="M37" i="7"/>
  <c r="P37" i="7" s="1"/>
  <c r="J37" i="7"/>
  <c r="H37" i="7"/>
  <c r="AD36" i="7"/>
  <c r="AB36" i="7"/>
  <c r="AE36" i="7" s="1"/>
  <c r="Y36" i="7"/>
  <c r="W36" i="7"/>
  <c r="T36" i="7"/>
  <c r="R36" i="7"/>
  <c r="U36" i="7" s="1"/>
  <c r="O36" i="7"/>
  <c r="M36" i="7"/>
  <c r="J36" i="7"/>
  <c r="H36" i="7"/>
  <c r="K36" i="7" s="1"/>
  <c r="AD35" i="7"/>
  <c r="AB35" i="7"/>
  <c r="AE35" i="7" s="1"/>
  <c r="Y35" i="7"/>
  <c r="W35" i="7"/>
  <c r="T35" i="7"/>
  <c r="U35" i="7" s="1"/>
  <c r="R35" i="7"/>
  <c r="O35" i="7"/>
  <c r="M35" i="7"/>
  <c r="P35" i="7" s="1"/>
  <c r="J35" i="7"/>
  <c r="H35" i="7"/>
  <c r="AD34" i="7"/>
  <c r="AB34" i="7"/>
  <c r="AE34" i="7" s="1"/>
  <c r="Y34" i="7"/>
  <c r="W34" i="7"/>
  <c r="T34" i="7"/>
  <c r="U34" i="7" s="1"/>
  <c r="R34" i="7"/>
  <c r="O34" i="7"/>
  <c r="M34" i="7"/>
  <c r="P34" i="7" s="1"/>
  <c r="J34" i="7"/>
  <c r="H34" i="7"/>
  <c r="AD33" i="7"/>
  <c r="AB33" i="7"/>
  <c r="Y33" i="7"/>
  <c r="W33" i="7"/>
  <c r="T33" i="7"/>
  <c r="R33" i="7"/>
  <c r="P33" i="7"/>
  <c r="J33" i="7"/>
  <c r="H33" i="7"/>
  <c r="AD32" i="7"/>
  <c r="AB32" i="7"/>
  <c r="AE32" i="7" s="1"/>
  <c r="Y32" i="7"/>
  <c r="W32" i="7"/>
  <c r="Z32" i="7" s="1"/>
  <c r="T32" i="7"/>
  <c r="U32" i="7" s="1"/>
  <c r="R32" i="7"/>
  <c r="O32" i="7"/>
  <c r="M32" i="7"/>
  <c r="P32" i="7" s="1"/>
  <c r="J32" i="7"/>
  <c r="H32" i="7"/>
  <c r="AD31" i="7"/>
  <c r="AB31" i="7"/>
  <c r="AE31" i="7" s="1"/>
  <c r="Y31" i="7"/>
  <c r="W31" i="7"/>
  <c r="T31" i="7"/>
  <c r="R31" i="7"/>
  <c r="O31" i="7"/>
  <c r="M31" i="7"/>
  <c r="J31" i="7"/>
  <c r="H31" i="7"/>
  <c r="K31" i="7" s="1"/>
  <c r="AD30" i="7"/>
  <c r="AE30" i="7" s="1"/>
  <c r="AB30" i="7"/>
  <c r="Y30" i="7"/>
  <c r="W30" i="7"/>
  <c r="Z30" i="7" s="1"/>
  <c r="T30" i="7"/>
  <c r="R30" i="7"/>
  <c r="O30" i="7"/>
  <c r="M30" i="7"/>
  <c r="P30" i="7" s="1"/>
  <c r="J30" i="7"/>
  <c r="H30" i="7"/>
  <c r="AD29" i="7"/>
  <c r="AB29" i="7"/>
  <c r="Y29" i="7"/>
  <c r="W29" i="7"/>
  <c r="Z29" i="7" s="1"/>
  <c r="T29" i="7"/>
  <c r="U29" i="7" s="1"/>
  <c r="R29" i="7"/>
  <c r="O29" i="7"/>
  <c r="M29" i="7"/>
  <c r="J29" i="7"/>
  <c r="H29" i="7"/>
  <c r="AD28" i="7"/>
  <c r="AB28" i="7"/>
  <c r="Y28" i="7"/>
  <c r="W28" i="7"/>
  <c r="T28" i="7"/>
  <c r="R28" i="7"/>
  <c r="U28" i="7" s="1"/>
  <c r="O28" i="7"/>
  <c r="M28" i="7"/>
  <c r="J28" i="7"/>
  <c r="H28" i="7"/>
  <c r="K28" i="7" s="1"/>
  <c r="AE27" i="7"/>
  <c r="AD27" i="7"/>
  <c r="AB27" i="7"/>
  <c r="Y27" i="7"/>
  <c r="W27" i="7"/>
  <c r="T27" i="7"/>
  <c r="R27" i="7"/>
  <c r="U27" i="7" s="1"/>
  <c r="O27" i="7"/>
  <c r="M27" i="7"/>
  <c r="J27" i="7"/>
  <c r="H27" i="7"/>
  <c r="AD26" i="7"/>
  <c r="AB26" i="7"/>
  <c r="AE26" i="7" s="1"/>
  <c r="Y26" i="7"/>
  <c r="W26" i="7"/>
  <c r="T26" i="7"/>
  <c r="R26" i="7"/>
  <c r="U26" i="7" s="1"/>
  <c r="P26" i="7"/>
  <c r="O26" i="7"/>
  <c r="M26" i="7"/>
  <c r="J26" i="7"/>
  <c r="K26" i="7" s="1"/>
  <c r="H26" i="7"/>
  <c r="AD25" i="7"/>
  <c r="AB25" i="7"/>
  <c r="AE25" i="7" s="1"/>
  <c r="Y25" i="7"/>
  <c r="W25" i="7"/>
  <c r="T25" i="7"/>
  <c r="R25" i="7"/>
  <c r="U25" i="7" s="1"/>
  <c r="O25" i="7"/>
  <c r="M25" i="7"/>
  <c r="J25" i="7"/>
  <c r="H25" i="7"/>
  <c r="AD24" i="7"/>
  <c r="AB24" i="7"/>
  <c r="Y24" i="7"/>
  <c r="W24" i="7"/>
  <c r="Z24" i="7" s="1"/>
  <c r="T24" i="7"/>
  <c r="R24" i="7"/>
  <c r="O24" i="7"/>
  <c r="M24" i="7"/>
  <c r="P24" i="7" s="1"/>
  <c r="J24" i="7"/>
  <c r="H24" i="7"/>
  <c r="AD23" i="7"/>
  <c r="AB23" i="7"/>
  <c r="AE23" i="7" s="1"/>
  <c r="Y23" i="7"/>
  <c r="W23" i="7"/>
  <c r="Z23" i="7" s="1"/>
  <c r="T23" i="7"/>
  <c r="R23" i="7"/>
  <c r="O23" i="7"/>
  <c r="M23" i="7"/>
  <c r="J23" i="7"/>
  <c r="K23" i="7" s="1"/>
  <c r="H23" i="7"/>
  <c r="AD22" i="7"/>
  <c r="AB22" i="7"/>
  <c r="Y22" i="7"/>
  <c r="W22" i="7"/>
  <c r="T22" i="7"/>
  <c r="R22" i="7"/>
  <c r="O22" i="7"/>
  <c r="M22" i="7"/>
  <c r="J22" i="7"/>
  <c r="H22" i="7"/>
  <c r="K22" i="7" s="1"/>
  <c r="AD21" i="7"/>
  <c r="AB21" i="7"/>
  <c r="Y21" i="7"/>
  <c r="W21" i="7"/>
  <c r="Z21" i="7" s="1"/>
  <c r="U21" i="7"/>
  <c r="T21" i="7"/>
  <c r="R21" i="7"/>
  <c r="O21" i="7"/>
  <c r="M21" i="7"/>
  <c r="J21" i="7"/>
  <c r="H21" i="7"/>
  <c r="AD20" i="7"/>
  <c r="AB20" i="7"/>
  <c r="Y20" i="7"/>
  <c r="W20" i="7"/>
  <c r="Z20" i="7" s="1"/>
  <c r="T20" i="7"/>
  <c r="R20" i="7"/>
  <c r="U20" i="7" s="1"/>
  <c r="O20" i="7"/>
  <c r="M20" i="7"/>
  <c r="J20" i="7"/>
  <c r="H20" i="7"/>
  <c r="K20" i="7" s="1"/>
  <c r="AE19" i="7"/>
  <c r="Y19" i="7"/>
  <c r="W19" i="7"/>
  <c r="T19" i="7"/>
  <c r="U19" i="7" s="1"/>
  <c r="R19" i="7"/>
  <c r="O19" i="7"/>
  <c r="M19" i="7"/>
  <c r="P19" i="7" s="1"/>
  <c r="J19" i="7"/>
  <c r="H19" i="7"/>
  <c r="AD18" i="7"/>
  <c r="AB18" i="7"/>
  <c r="AE18" i="7" s="1"/>
  <c r="Y18" i="7"/>
  <c r="W18" i="7"/>
  <c r="T18" i="7"/>
  <c r="R18" i="7"/>
  <c r="U18" i="7" s="1"/>
  <c r="O18" i="7"/>
  <c r="M18" i="7"/>
  <c r="P18" i="7" s="1"/>
  <c r="J18" i="7"/>
  <c r="H18" i="7"/>
  <c r="AD17" i="7"/>
  <c r="AE17" i="7" s="1"/>
  <c r="AB17" i="7"/>
  <c r="Y17" i="7"/>
  <c r="W17" i="7"/>
  <c r="Z17" i="7" s="1"/>
  <c r="T17" i="7"/>
  <c r="R17" i="7"/>
  <c r="O17" i="7"/>
  <c r="M17" i="7"/>
  <c r="P17" i="7" s="1"/>
  <c r="J17" i="7"/>
  <c r="H17" i="7"/>
  <c r="AD16" i="7"/>
  <c r="AE16" i="7" s="1"/>
  <c r="AB16" i="7"/>
  <c r="Y16" i="7"/>
  <c r="W16" i="7"/>
  <c r="Z16" i="7" s="1"/>
  <c r="T16" i="7"/>
  <c r="R16" i="7"/>
  <c r="O16" i="7"/>
  <c r="M16" i="7"/>
  <c r="J16" i="7"/>
  <c r="H16" i="7"/>
  <c r="AD15" i="7"/>
  <c r="AB15" i="7"/>
  <c r="Y15" i="7"/>
  <c r="W15" i="7"/>
  <c r="T15" i="7"/>
  <c r="R15" i="7"/>
  <c r="U15" i="7" s="1"/>
  <c r="P15" i="7"/>
  <c r="O15" i="7"/>
  <c r="M15" i="7"/>
  <c r="J15" i="7"/>
  <c r="H15" i="7"/>
  <c r="K15" i="7" s="1"/>
  <c r="AD14" i="7"/>
  <c r="AB14" i="7"/>
  <c r="Y14" i="7"/>
  <c r="W14" i="7"/>
  <c r="T14" i="7"/>
  <c r="R14" i="7"/>
  <c r="U14" i="7" s="1"/>
  <c r="O14" i="7"/>
  <c r="M14" i="7"/>
  <c r="J14" i="7"/>
  <c r="H14" i="7"/>
  <c r="AD13" i="7"/>
  <c r="AB13" i="7"/>
  <c r="AE13" i="7" s="1"/>
  <c r="Y13" i="7"/>
  <c r="W13" i="7"/>
  <c r="Z13" i="7" s="1"/>
  <c r="T13" i="7"/>
  <c r="R13" i="7"/>
  <c r="O13" i="7"/>
  <c r="M13" i="7"/>
  <c r="J13" i="7"/>
  <c r="K13" i="7" s="1"/>
  <c r="H13" i="7"/>
  <c r="AD12" i="7"/>
  <c r="AB12" i="7"/>
  <c r="AE12" i="7" s="1"/>
  <c r="Y12" i="7"/>
  <c r="W12" i="7"/>
  <c r="U12" i="7"/>
  <c r="P12" i="7"/>
  <c r="K12" i="7"/>
  <c r="T11" i="7"/>
  <c r="R11" i="7"/>
  <c r="U11" i="7" s="1"/>
  <c r="O11" i="7"/>
  <c r="M11" i="7"/>
  <c r="P11" i="7" s="1"/>
  <c r="J11" i="7"/>
  <c r="H11" i="7"/>
  <c r="U110" i="6"/>
  <c r="T110" i="6"/>
  <c r="S110" i="6"/>
  <c r="R110" i="6"/>
  <c r="Q110" i="6"/>
  <c r="U109" i="6"/>
  <c r="T109" i="6"/>
  <c r="S109" i="6"/>
  <c r="R109" i="6"/>
  <c r="Q109" i="6"/>
  <c r="U108" i="6"/>
  <c r="T108" i="6"/>
  <c r="S108" i="6"/>
  <c r="R108" i="6"/>
  <c r="Q108" i="6"/>
  <c r="U107" i="6"/>
  <c r="T107" i="6"/>
  <c r="S107" i="6"/>
  <c r="R107" i="6"/>
  <c r="Q107" i="6"/>
  <c r="U106" i="6"/>
  <c r="T106" i="6"/>
  <c r="S106" i="6"/>
  <c r="R106" i="6"/>
  <c r="Q106" i="6"/>
  <c r="U105" i="6"/>
  <c r="T105" i="6"/>
  <c r="S105" i="6"/>
  <c r="R105" i="6"/>
  <c r="Q105" i="6"/>
  <c r="U104" i="6"/>
  <c r="T104" i="6"/>
  <c r="S104" i="6"/>
  <c r="R104" i="6"/>
  <c r="Q104" i="6"/>
  <c r="U103" i="6"/>
  <c r="T103" i="6"/>
  <c r="S103" i="6"/>
  <c r="R103" i="6"/>
  <c r="Q103" i="6"/>
  <c r="U102" i="6"/>
  <c r="T102" i="6"/>
  <c r="S102" i="6"/>
  <c r="R102" i="6"/>
  <c r="Q102" i="6"/>
  <c r="U101" i="6"/>
  <c r="T101" i="6"/>
  <c r="S101" i="6"/>
  <c r="R101" i="6"/>
  <c r="Q101" i="6"/>
  <c r="U100" i="6"/>
  <c r="T100" i="6"/>
  <c r="S100" i="6"/>
  <c r="R100" i="6"/>
  <c r="Q100" i="6"/>
  <c r="U99" i="6"/>
  <c r="T99" i="6"/>
  <c r="S99" i="6"/>
  <c r="R99" i="6"/>
  <c r="Q99" i="6"/>
  <c r="U98" i="6"/>
  <c r="T98" i="6"/>
  <c r="S98" i="6"/>
  <c r="R98" i="6"/>
  <c r="Q98" i="6"/>
  <c r="U97" i="6"/>
  <c r="T97" i="6"/>
  <c r="S97" i="6"/>
  <c r="R97" i="6"/>
  <c r="Q97" i="6"/>
  <c r="U96" i="6"/>
  <c r="T96" i="6"/>
  <c r="S96" i="6"/>
  <c r="R96" i="6"/>
  <c r="Q96" i="6"/>
  <c r="U95" i="6"/>
  <c r="T95" i="6"/>
  <c r="S95" i="6"/>
  <c r="R95" i="6"/>
  <c r="Q95" i="6"/>
  <c r="U94" i="6"/>
  <c r="T94" i="6"/>
  <c r="S94" i="6"/>
  <c r="R94" i="6"/>
  <c r="Q94" i="6"/>
  <c r="U93" i="6"/>
  <c r="T93" i="6"/>
  <c r="S93" i="6"/>
  <c r="R93" i="6"/>
  <c r="U92" i="6"/>
  <c r="T92" i="6"/>
  <c r="S92" i="6"/>
  <c r="R92" i="6"/>
  <c r="Q92" i="6"/>
  <c r="U91" i="6"/>
  <c r="S91" i="6"/>
  <c r="R91" i="6"/>
  <c r="U90" i="6"/>
  <c r="T90" i="6"/>
  <c r="S90" i="6"/>
  <c r="R90" i="6"/>
  <c r="Q90" i="6"/>
  <c r="U89" i="6"/>
  <c r="T89" i="6"/>
  <c r="S89" i="6"/>
  <c r="R89" i="6"/>
  <c r="Q89" i="6"/>
  <c r="U88" i="6"/>
  <c r="T88" i="6"/>
  <c r="S88" i="6"/>
  <c r="R88" i="6"/>
  <c r="Q88" i="6"/>
  <c r="U87" i="6"/>
  <c r="T87" i="6"/>
  <c r="S87" i="6"/>
  <c r="R87" i="6"/>
  <c r="Q87" i="6"/>
  <c r="U86" i="6"/>
  <c r="T86" i="6"/>
  <c r="S86" i="6"/>
  <c r="R86" i="6"/>
  <c r="Q86" i="6"/>
  <c r="U85" i="6"/>
  <c r="T85" i="6"/>
  <c r="S85" i="6"/>
  <c r="R85" i="6"/>
  <c r="Q85" i="6"/>
  <c r="U84" i="6"/>
  <c r="T84" i="6"/>
  <c r="S84" i="6"/>
  <c r="R84" i="6"/>
  <c r="Q84" i="6"/>
  <c r="U83" i="6"/>
  <c r="T83" i="6"/>
  <c r="S83" i="6"/>
  <c r="R83" i="6"/>
  <c r="Q83" i="6"/>
  <c r="U82" i="6"/>
  <c r="T82" i="6"/>
  <c r="S82" i="6"/>
  <c r="R82" i="6"/>
  <c r="Q82" i="6"/>
  <c r="U81" i="6"/>
  <c r="T81" i="6"/>
  <c r="S81" i="6"/>
  <c r="R81" i="6"/>
  <c r="Q81" i="6"/>
  <c r="T80" i="6"/>
  <c r="S80" i="6"/>
  <c r="R80" i="6"/>
  <c r="Q80" i="6"/>
  <c r="U79" i="6"/>
  <c r="T79" i="6"/>
  <c r="S79" i="6"/>
  <c r="R79" i="6"/>
  <c r="Q79" i="6"/>
  <c r="T78" i="6"/>
  <c r="S78" i="6"/>
  <c r="R78" i="6"/>
  <c r="Q78" i="6"/>
  <c r="U77" i="6"/>
  <c r="T77" i="6"/>
  <c r="S77" i="6"/>
  <c r="R77" i="6"/>
  <c r="Q77" i="6"/>
  <c r="U76" i="6"/>
  <c r="T76" i="6"/>
  <c r="S76" i="6"/>
  <c r="R76" i="6"/>
  <c r="Q76" i="6"/>
  <c r="U75" i="6"/>
  <c r="T75" i="6"/>
  <c r="S75" i="6"/>
  <c r="R75" i="6"/>
  <c r="Q75" i="6"/>
  <c r="U74" i="6"/>
  <c r="T74" i="6"/>
  <c r="S74" i="6"/>
  <c r="R74" i="6"/>
  <c r="Q74" i="6"/>
  <c r="U73" i="6"/>
  <c r="T73" i="6"/>
  <c r="S73" i="6"/>
  <c r="R73" i="6"/>
  <c r="Q73" i="6"/>
  <c r="U72" i="6"/>
  <c r="T72" i="6"/>
  <c r="S72" i="6"/>
  <c r="R72" i="6"/>
  <c r="Q72" i="6"/>
  <c r="U71" i="6"/>
  <c r="T71" i="6"/>
  <c r="S71" i="6"/>
  <c r="R71" i="6"/>
  <c r="Q71" i="6"/>
  <c r="U70" i="6"/>
  <c r="T70" i="6"/>
  <c r="S70" i="6"/>
  <c r="R70" i="6"/>
  <c r="Q70" i="6"/>
  <c r="U69" i="6"/>
  <c r="T69" i="6"/>
  <c r="S69" i="6"/>
  <c r="R69" i="6"/>
  <c r="Q69" i="6"/>
  <c r="U68" i="6"/>
  <c r="T68" i="6"/>
  <c r="S68" i="6"/>
  <c r="R68" i="6"/>
  <c r="Q68" i="6"/>
  <c r="U67" i="6"/>
  <c r="T67" i="6"/>
  <c r="S67" i="6"/>
  <c r="R67" i="6"/>
  <c r="Q67" i="6"/>
  <c r="U66" i="6"/>
  <c r="T66" i="6"/>
  <c r="S66" i="6"/>
  <c r="R66" i="6"/>
  <c r="Q66" i="6"/>
  <c r="T65" i="6"/>
  <c r="S65" i="6"/>
  <c r="R65" i="6"/>
  <c r="Q65" i="6"/>
  <c r="U64" i="6"/>
  <c r="T64" i="6"/>
  <c r="S64" i="6"/>
  <c r="R64" i="6"/>
  <c r="Q64" i="6"/>
  <c r="U63" i="6"/>
  <c r="T63" i="6"/>
  <c r="S63" i="6"/>
  <c r="R63" i="6"/>
  <c r="Q63" i="6"/>
  <c r="U62" i="6"/>
  <c r="T62" i="6"/>
  <c r="S62" i="6"/>
  <c r="R62" i="6"/>
  <c r="Q62" i="6"/>
  <c r="U61" i="6"/>
  <c r="T61" i="6"/>
  <c r="S61" i="6"/>
  <c r="R61" i="6"/>
  <c r="Q61" i="6"/>
  <c r="U60" i="6"/>
  <c r="T60" i="6"/>
  <c r="S60" i="6"/>
  <c r="R60" i="6"/>
  <c r="Q60" i="6"/>
  <c r="U59" i="6"/>
  <c r="T59" i="6"/>
  <c r="S59" i="6"/>
  <c r="R59" i="6"/>
  <c r="Q59" i="6"/>
  <c r="U58" i="6"/>
  <c r="T58" i="6"/>
  <c r="S58" i="6"/>
  <c r="R58" i="6"/>
  <c r="Q58" i="6"/>
  <c r="U57" i="6"/>
  <c r="T57" i="6"/>
  <c r="S57" i="6"/>
  <c r="R57" i="6"/>
  <c r="Q57" i="6"/>
  <c r="U56" i="6"/>
  <c r="T56" i="6"/>
  <c r="S56" i="6"/>
  <c r="R56" i="6"/>
  <c r="Q56" i="6"/>
  <c r="U55" i="6"/>
  <c r="T55" i="6"/>
  <c r="S55" i="6"/>
  <c r="R55" i="6"/>
  <c r="Q55" i="6"/>
  <c r="U54" i="6"/>
  <c r="T54" i="6"/>
  <c r="S54" i="6"/>
  <c r="R54" i="6"/>
  <c r="Q54" i="6"/>
  <c r="U53" i="6"/>
  <c r="T53" i="6"/>
  <c r="S53" i="6"/>
  <c r="R53" i="6"/>
  <c r="Q53" i="6"/>
  <c r="U52" i="6"/>
  <c r="T52" i="6"/>
  <c r="S52" i="6"/>
  <c r="R52" i="6"/>
  <c r="Q52" i="6"/>
  <c r="U51" i="6"/>
  <c r="T51" i="6"/>
  <c r="S51" i="6"/>
  <c r="R51" i="6"/>
  <c r="Q51" i="6"/>
  <c r="U50" i="6"/>
  <c r="T50" i="6"/>
  <c r="S50" i="6"/>
  <c r="R50" i="6"/>
  <c r="Q50" i="6"/>
  <c r="U49" i="6"/>
  <c r="T49" i="6"/>
  <c r="S49" i="6"/>
  <c r="R49" i="6"/>
  <c r="Q49" i="6"/>
  <c r="U48" i="6"/>
  <c r="T48" i="6"/>
  <c r="S48" i="6"/>
  <c r="R48" i="6"/>
  <c r="Q48" i="6"/>
  <c r="U47" i="6"/>
  <c r="T47" i="6"/>
  <c r="S47" i="6"/>
  <c r="R47" i="6"/>
  <c r="Q47" i="6"/>
  <c r="U46" i="6"/>
  <c r="T46" i="6"/>
  <c r="S46" i="6"/>
  <c r="R46" i="6"/>
  <c r="Q46" i="6"/>
  <c r="U45" i="6"/>
  <c r="T45" i="6"/>
  <c r="S45" i="6"/>
  <c r="R45" i="6"/>
  <c r="Q45" i="6"/>
  <c r="U44" i="6"/>
  <c r="T44" i="6"/>
  <c r="S44" i="6"/>
  <c r="R44" i="6"/>
  <c r="Q44" i="6"/>
  <c r="U43" i="6"/>
  <c r="T43" i="6"/>
  <c r="S43" i="6"/>
  <c r="R43" i="6"/>
  <c r="Q43" i="6"/>
  <c r="U42" i="6"/>
  <c r="T42" i="6"/>
  <c r="S42" i="6"/>
  <c r="R42" i="6"/>
  <c r="Q42" i="6"/>
  <c r="U41" i="6"/>
  <c r="T41" i="6"/>
  <c r="S41" i="6"/>
  <c r="R41" i="6"/>
  <c r="Q41" i="6"/>
  <c r="U40" i="6"/>
  <c r="T40" i="6"/>
  <c r="S40" i="6"/>
  <c r="R40" i="6"/>
  <c r="Q40" i="6"/>
  <c r="U39" i="6"/>
  <c r="T39" i="6"/>
  <c r="S39" i="6"/>
  <c r="R39" i="6"/>
  <c r="Q39" i="6"/>
  <c r="T38" i="6"/>
  <c r="S38" i="6"/>
  <c r="R38" i="6"/>
  <c r="Q38" i="6"/>
  <c r="U37" i="6"/>
  <c r="T37" i="6"/>
  <c r="S37" i="6"/>
  <c r="R37" i="6"/>
  <c r="Q37" i="6"/>
  <c r="U36" i="6"/>
  <c r="T36" i="6"/>
  <c r="S36" i="6"/>
  <c r="R36" i="6"/>
  <c r="Q36" i="6"/>
  <c r="U35" i="6"/>
  <c r="T35" i="6"/>
  <c r="S35" i="6"/>
  <c r="R35" i="6"/>
  <c r="Q35" i="6"/>
  <c r="U34" i="6"/>
  <c r="T34" i="6"/>
  <c r="S34" i="6"/>
  <c r="R34" i="6"/>
  <c r="Q34" i="6"/>
  <c r="U33" i="6"/>
  <c r="T33" i="6"/>
  <c r="S33" i="6"/>
  <c r="R33" i="6"/>
  <c r="Q33" i="6"/>
  <c r="U32" i="6"/>
  <c r="T32" i="6"/>
  <c r="S32" i="6"/>
  <c r="R32" i="6"/>
  <c r="Q32" i="6"/>
  <c r="U31" i="6"/>
  <c r="T31" i="6"/>
  <c r="S31" i="6"/>
  <c r="R31" i="6"/>
  <c r="Q31" i="6"/>
  <c r="U30" i="6"/>
  <c r="T30" i="6"/>
  <c r="S30" i="6"/>
  <c r="R30" i="6"/>
  <c r="Q30" i="6"/>
  <c r="U29" i="6"/>
  <c r="T29" i="6"/>
  <c r="S29" i="6"/>
  <c r="R29" i="6"/>
  <c r="Q29" i="6"/>
  <c r="U28" i="6"/>
  <c r="T28" i="6"/>
  <c r="S28" i="6"/>
  <c r="R28" i="6"/>
  <c r="Q28" i="6"/>
  <c r="U27" i="6"/>
  <c r="T27" i="6"/>
  <c r="S27" i="6"/>
  <c r="R27" i="6"/>
  <c r="Q27" i="6"/>
  <c r="U26" i="6"/>
  <c r="T26" i="6"/>
  <c r="S26" i="6"/>
  <c r="R26" i="6"/>
  <c r="Q26" i="6"/>
  <c r="U25" i="6"/>
  <c r="T25" i="6"/>
  <c r="S25" i="6"/>
  <c r="R25" i="6"/>
  <c r="Q25" i="6"/>
  <c r="U24" i="6"/>
  <c r="T24" i="6"/>
  <c r="S24" i="6"/>
  <c r="R24" i="6"/>
  <c r="Q24" i="6"/>
  <c r="U23" i="6"/>
  <c r="T23" i="6"/>
  <c r="S23" i="6"/>
  <c r="R23" i="6"/>
  <c r="Q23" i="6"/>
  <c r="U22" i="6"/>
  <c r="T22" i="6"/>
  <c r="S22" i="6"/>
  <c r="R22" i="6"/>
  <c r="Q22" i="6"/>
  <c r="U21" i="6"/>
  <c r="T21" i="6"/>
  <c r="S21" i="6"/>
  <c r="R21" i="6"/>
  <c r="Q21" i="6"/>
  <c r="U20" i="6"/>
  <c r="T20" i="6"/>
  <c r="S20" i="6"/>
  <c r="R20" i="6"/>
  <c r="Q20" i="6"/>
  <c r="U19" i="6"/>
  <c r="T19" i="6"/>
  <c r="S19" i="6"/>
  <c r="R19" i="6"/>
  <c r="Q19" i="6"/>
  <c r="U18" i="6"/>
  <c r="T18" i="6"/>
  <c r="S18" i="6"/>
  <c r="R18" i="6"/>
  <c r="Q18" i="6"/>
  <c r="U17" i="6"/>
  <c r="T17" i="6"/>
  <c r="S17" i="6"/>
  <c r="R17" i="6"/>
  <c r="Q17" i="6"/>
  <c r="U16" i="6"/>
  <c r="T16" i="6"/>
  <c r="S16" i="6"/>
  <c r="R16" i="6"/>
  <c r="Q16" i="6"/>
  <c r="U15" i="6"/>
  <c r="T15" i="6"/>
  <c r="S15" i="6"/>
  <c r="R15" i="6"/>
  <c r="Q15" i="6"/>
  <c r="U106" i="4"/>
  <c r="T106" i="4"/>
  <c r="R106" i="4"/>
  <c r="Q106" i="4"/>
  <c r="O106" i="4"/>
  <c r="N106" i="4"/>
  <c r="L106" i="4"/>
  <c r="K106" i="4"/>
  <c r="I106" i="4"/>
  <c r="H106" i="4"/>
  <c r="U105" i="4"/>
  <c r="T105" i="4"/>
  <c r="R105" i="4"/>
  <c r="Q105" i="4"/>
  <c r="O105" i="4"/>
  <c r="N105" i="4"/>
  <c r="L105" i="4"/>
  <c r="K105" i="4"/>
  <c r="I105" i="4"/>
  <c r="H105" i="4"/>
  <c r="U104" i="4"/>
  <c r="T104" i="4"/>
  <c r="R104" i="4"/>
  <c r="Q104" i="4"/>
  <c r="O104" i="4"/>
  <c r="N104" i="4"/>
  <c r="L104" i="4"/>
  <c r="K104" i="4"/>
  <c r="I104" i="4"/>
  <c r="H104" i="4"/>
  <c r="U103" i="4"/>
  <c r="T103" i="4"/>
  <c r="R103" i="4"/>
  <c r="Q103" i="4"/>
  <c r="O103" i="4"/>
  <c r="N103" i="4"/>
  <c r="L103" i="4"/>
  <c r="K103" i="4"/>
  <c r="I103" i="4"/>
  <c r="H103" i="4"/>
  <c r="U102" i="4"/>
  <c r="T102" i="4"/>
  <c r="R102" i="4"/>
  <c r="Q102" i="4"/>
  <c r="O102" i="4"/>
  <c r="N102" i="4"/>
  <c r="L102" i="4"/>
  <c r="K102" i="4"/>
  <c r="I102" i="4"/>
  <c r="H102" i="4"/>
  <c r="U101" i="4"/>
  <c r="T101" i="4"/>
  <c r="R101" i="4"/>
  <c r="Q101" i="4"/>
  <c r="O101" i="4"/>
  <c r="N101" i="4"/>
  <c r="L101" i="4"/>
  <c r="K101" i="4"/>
  <c r="I101" i="4"/>
  <c r="H101" i="4"/>
  <c r="U100" i="4"/>
  <c r="T100" i="4"/>
  <c r="R100" i="4"/>
  <c r="Q100" i="4"/>
  <c r="O100" i="4"/>
  <c r="N100" i="4"/>
  <c r="L100" i="4"/>
  <c r="K100" i="4"/>
  <c r="I100" i="4"/>
  <c r="H100" i="4"/>
  <c r="U99" i="4"/>
  <c r="T99" i="4"/>
  <c r="R99" i="4"/>
  <c r="Q99" i="4"/>
  <c r="O99" i="4"/>
  <c r="N99" i="4"/>
  <c r="L99" i="4"/>
  <c r="K99" i="4"/>
  <c r="I99" i="4"/>
  <c r="H99" i="4"/>
  <c r="U98" i="4"/>
  <c r="T98" i="4"/>
  <c r="R98" i="4"/>
  <c r="Q98" i="4"/>
  <c r="O98" i="4"/>
  <c r="N98" i="4"/>
  <c r="L98" i="4"/>
  <c r="K98" i="4"/>
  <c r="I98" i="4"/>
  <c r="H98" i="4"/>
  <c r="U97" i="4"/>
  <c r="T97" i="4"/>
  <c r="R97" i="4"/>
  <c r="Q97" i="4"/>
  <c r="O97" i="4"/>
  <c r="N97" i="4"/>
  <c r="L97" i="4"/>
  <c r="K97" i="4"/>
  <c r="I97" i="4"/>
  <c r="H97" i="4"/>
  <c r="U96" i="4"/>
  <c r="T96" i="4"/>
  <c r="R96" i="4"/>
  <c r="Q96" i="4"/>
  <c r="O96" i="4"/>
  <c r="N96" i="4"/>
  <c r="L96" i="4"/>
  <c r="K96" i="4"/>
  <c r="I96" i="4"/>
  <c r="H96" i="4"/>
  <c r="U95" i="4"/>
  <c r="T95" i="4"/>
  <c r="R95" i="4"/>
  <c r="Q95" i="4"/>
  <c r="O95" i="4"/>
  <c r="N95" i="4"/>
  <c r="L95" i="4"/>
  <c r="K95" i="4"/>
  <c r="I95" i="4"/>
  <c r="H95" i="4"/>
  <c r="U94" i="4"/>
  <c r="T94" i="4"/>
  <c r="R94" i="4"/>
  <c r="Q94" i="4"/>
  <c r="O94" i="4"/>
  <c r="N94" i="4"/>
  <c r="L94" i="4"/>
  <c r="K94" i="4"/>
  <c r="I94" i="4"/>
  <c r="H94" i="4"/>
  <c r="U93" i="4"/>
  <c r="T93" i="4"/>
  <c r="R93" i="4"/>
  <c r="Q93" i="4"/>
  <c r="O93" i="4"/>
  <c r="N93" i="4"/>
  <c r="L93" i="4"/>
  <c r="K93" i="4"/>
  <c r="I93" i="4"/>
  <c r="H93" i="4"/>
  <c r="U92" i="4"/>
  <c r="T92" i="4"/>
  <c r="R92" i="4"/>
  <c r="Q92" i="4"/>
  <c r="O92" i="4"/>
  <c r="N92" i="4"/>
  <c r="L92" i="4"/>
  <c r="K92" i="4"/>
  <c r="I92" i="4"/>
  <c r="H92" i="4"/>
  <c r="U91" i="4"/>
  <c r="T91" i="4"/>
  <c r="R91" i="4"/>
  <c r="Q91" i="4"/>
  <c r="O91" i="4"/>
  <c r="N91" i="4"/>
  <c r="L91" i="4"/>
  <c r="K91" i="4"/>
  <c r="I91" i="4"/>
  <c r="H91" i="4"/>
  <c r="U90" i="4"/>
  <c r="T90" i="4"/>
  <c r="R90" i="4"/>
  <c r="Q90" i="4"/>
  <c r="O90" i="4"/>
  <c r="N90" i="4"/>
  <c r="L90" i="4"/>
  <c r="K90" i="4"/>
  <c r="I90" i="4"/>
  <c r="H90" i="4"/>
  <c r="R89" i="4"/>
  <c r="Q89" i="4"/>
  <c r="O89" i="4"/>
  <c r="N89" i="4"/>
  <c r="L89" i="4"/>
  <c r="K89" i="4"/>
  <c r="U88" i="4"/>
  <c r="T88" i="4"/>
  <c r="R88" i="4"/>
  <c r="Q88" i="4"/>
  <c r="O88" i="4"/>
  <c r="N88" i="4"/>
  <c r="L88" i="4"/>
  <c r="K88" i="4"/>
  <c r="I88" i="4"/>
  <c r="H88" i="4"/>
  <c r="U87" i="4"/>
  <c r="T87" i="4"/>
  <c r="R87" i="4"/>
  <c r="Q87" i="4"/>
  <c r="O87" i="4"/>
  <c r="N87" i="4"/>
  <c r="L87" i="4"/>
  <c r="K87" i="4"/>
  <c r="I87" i="4"/>
  <c r="H87" i="4"/>
  <c r="U86" i="4"/>
  <c r="T86" i="4"/>
  <c r="R86" i="4"/>
  <c r="Q86" i="4"/>
  <c r="O86" i="4"/>
  <c r="N86" i="4"/>
  <c r="L86" i="4"/>
  <c r="K86" i="4"/>
  <c r="I86" i="4"/>
  <c r="H86" i="4"/>
  <c r="U85" i="4"/>
  <c r="T85" i="4"/>
  <c r="R85" i="4"/>
  <c r="Q85" i="4"/>
  <c r="O85" i="4"/>
  <c r="N85" i="4"/>
  <c r="L85" i="4"/>
  <c r="K85" i="4"/>
  <c r="I85" i="4"/>
  <c r="H85" i="4"/>
  <c r="U84" i="4"/>
  <c r="T84" i="4"/>
  <c r="R84" i="4"/>
  <c r="Q84" i="4"/>
  <c r="O84" i="4"/>
  <c r="N84" i="4"/>
  <c r="L84" i="4"/>
  <c r="K84" i="4"/>
  <c r="I84" i="4"/>
  <c r="H84" i="4"/>
  <c r="U83" i="4"/>
  <c r="T83" i="4"/>
  <c r="R83" i="4"/>
  <c r="Q83" i="4"/>
  <c r="O83" i="4"/>
  <c r="N83" i="4"/>
  <c r="L83" i="4"/>
  <c r="K83" i="4"/>
  <c r="I83" i="4"/>
  <c r="H83" i="4"/>
  <c r="U82" i="4"/>
  <c r="T82" i="4"/>
  <c r="R82" i="4"/>
  <c r="Q82" i="4"/>
  <c r="O82" i="4"/>
  <c r="N82" i="4"/>
  <c r="L82" i="4"/>
  <c r="K82" i="4"/>
  <c r="I82" i="4"/>
  <c r="H82" i="4"/>
  <c r="U81" i="4"/>
  <c r="T81" i="4"/>
  <c r="R81" i="4"/>
  <c r="Q81" i="4"/>
  <c r="O81" i="4"/>
  <c r="N81" i="4"/>
  <c r="L81" i="4"/>
  <c r="K81" i="4"/>
  <c r="I81" i="4"/>
  <c r="H81" i="4"/>
  <c r="U80" i="4"/>
  <c r="T80" i="4"/>
  <c r="R80" i="4"/>
  <c r="Q80" i="4"/>
  <c r="O80" i="4"/>
  <c r="N80" i="4"/>
  <c r="L80" i="4"/>
  <c r="K80" i="4"/>
  <c r="I80" i="4"/>
  <c r="H80" i="4"/>
  <c r="U79" i="4"/>
  <c r="T79" i="4"/>
  <c r="R79" i="4"/>
  <c r="Q79" i="4"/>
  <c r="O79" i="4"/>
  <c r="N79" i="4"/>
  <c r="L79" i="4"/>
  <c r="K79" i="4"/>
  <c r="I79" i="4"/>
  <c r="H79" i="4"/>
  <c r="U78" i="4"/>
  <c r="T78" i="4"/>
  <c r="R78" i="4"/>
  <c r="Q78" i="4"/>
  <c r="O78" i="4"/>
  <c r="N78" i="4"/>
  <c r="L78" i="4"/>
  <c r="K78" i="4"/>
  <c r="I78" i="4"/>
  <c r="H78" i="4"/>
  <c r="U77" i="4"/>
  <c r="T77" i="4"/>
  <c r="R77" i="4"/>
  <c r="Q77" i="4"/>
  <c r="O77" i="4"/>
  <c r="N77" i="4"/>
  <c r="L77" i="4"/>
  <c r="K77" i="4"/>
  <c r="I77" i="4"/>
  <c r="H77" i="4"/>
  <c r="U76" i="4"/>
  <c r="T76" i="4"/>
  <c r="R76" i="4"/>
  <c r="Q76" i="4"/>
  <c r="O76" i="4"/>
  <c r="N76" i="4"/>
  <c r="L76" i="4"/>
  <c r="K76" i="4"/>
  <c r="I76" i="4"/>
  <c r="H76" i="4"/>
  <c r="U75" i="4"/>
  <c r="T75" i="4"/>
  <c r="R75" i="4"/>
  <c r="Q75" i="4"/>
  <c r="O75" i="4"/>
  <c r="N75" i="4"/>
  <c r="L75" i="4"/>
  <c r="K75" i="4"/>
  <c r="I75" i="4"/>
  <c r="H75" i="4"/>
  <c r="U74" i="4"/>
  <c r="T74" i="4"/>
  <c r="R74" i="4"/>
  <c r="Q74" i="4"/>
  <c r="O74" i="4"/>
  <c r="N74" i="4"/>
  <c r="L74" i="4"/>
  <c r="K74" i="4"/>
  <c r="I74" i="4"/>
  <c r="H74" i="4"/>
  <c r="U73" i="4"/>
  <c r="T73" i="4"/>
  <c r="R73" i="4"/>
  <c r="Q73" i="4"/>
  <c r="O73" i="4"/>
  <c r="N73" i="4"/>
  <c r="L73" i="4"/>
  <c r="K73" i="4"/>
  <c r="I73" i="4"/>
  <c r="H73" i="4"/>
  <c r="U72" i="4"/>
  <c r="T72" i="4"/>
  <c r="R72" i="4"/>
  <c r="Q72" i="4"/>
  <c r="O72" i="4"/>
  <c r="N72" i="4"/>
  <c r="L72" i="4"/>
  <c r="K72" i="4"/>
  <c r="I72" i="4"/>
  <c r="H72" i="4"/>
  <c r="U71" i="4"/>
  <c r="T71" i="4"/>
  <c r="R71" i="4"/>
  <c r="Q71" i="4"/>
  <c r="O71" i="4"/>
  <c r="N71" i="4"/>
  <c r="L71" i="4"/>
  <c r="K71" i="4"/>
  <c r="I71" i="4"/>
  <c r="H71" i="4"/>
  <c r="U70" i="4"/>
  <c r="T70" i="4"/>
  <c r="R70" i="4"/>
  <c r="Q70" i="4"/>
  <c r="O70" i="4"/>
  <c r="N70" i="4"/>
  <c r="L70" i="4"/>
  <c r="K70" i="4"/>
  <c r="I70" i="4"/>
  <c r="H70" i="4"/>
  <c r="U69" i="4"/>
  <c r="T69" i="4"/>
  <c r="R69" i="4"/>
  <c r="Q69" i="4"/>
  <c r="O69" i="4"/>
  <c r="N69" i="4"/>
  <c r="L69" i="4"/>
  <c r="K69" i="4"/>
  <c r="I69" i="4"/>
  <c r="H69" i="4"/>
  <c r="U68" i="4"/>
  <c r="T68" i="4"/>
  <c r="R68" i="4"/>
  <c r="Q68" i="4"/>
  <c r="O68" i="4"/>
  <c r="N68" i="4"/>
  <c r="L68" i="4"/>
  <c r="K68" i="4"/>
  <c r="I68" i="4"/>
  <c r="H68" i="4"/>
  <c r="U67" i="4"/>
  <c r="T67" i="4"/>
  <c r="R67" i="4"/>
  <c r="Q67" i="4"/>
  <c r="O67" i="4"/>
  <c r="N67" i="4"/>
  <c r="L67" i="4"/>
  <c r="K67" i="4"/>
  <c r="I67" i="4"/>
  <c r="H67" i="4"/>
  <c r="U66" i="4"/>
  <c r="T66" i="4"/>
  <c r="R66" i="4"/>
  <c r="Q66" i="4"/>
  <c r="O66" i="4"/>
  <c r="N66" i="4"/>
  <c r="L66" i="4"/>
  <c r="K66" i="4"/>
  <c r="I66" i="4"/>
  <c r="H66" i="4"/>
  <c r="U65" i="4"/>
  <c r="T65" i="4"/>
  <c r="R65" i="4"/>
  <c r="Q65" i="4"/>
  <c r="O65" i="4"/>
  <c r="N65" i="4"/>
  <c r="L65" i="4"/>
  <c r="K65" i="4"/>
  <c r="I65" i="4"/>
  <c r="H65" i="4"/>
  <c r="U64" i="4"/>
  <c r="T64" i="4"/>
  <c r="R64" i="4"/>
  <c r="Q64" i="4"/>
  <c r="O64" i="4"/>
  <c r="N64" i="4"/>
  <c r="L64" i="4"/>
  <c r="K64" i="4"/>
  <c r="I64" i="4"/>
  <c r="H64" i="4"/>
  <c r="U63" i="4"/>
  <c r="T63" i="4"/>
  <c r="R63" i="4"/>
  <c r="Q63" i="4"/>
  <c r="O63" i="4"/>
  <c r="N63" i="4"/>
  <c r="L63" i="4"/>
  <c r="K63" i="4"/>
  <c r="I63" i="4"/>
  <c r="H63" i="4"/>
  <c r="U62" i="4"/>
  <c r="T62" i="4"/>
  <c r="R62" i="4"/>
  <c r="Q62" i="4"/>
  <c r="O62" i="4"/>
  <c r="N62" i="4"/>
  <c r="L62" i="4"/>
  <c r="K62" i="4"/>
  <c r="I62" i="4"/>
  <c r="H62" i="4"/>
  <c r="U61" i="4"/>
  <c r="T61" i="4"/>
  <c r="R61" i="4"/>
  <c r="Q61" i="4"/>
  <c r="O61" i="4"/>
  <c r="N61" i="4"/>
  <c r="L61" i="4"/>
  <c r="K61" i="4"/>
  <c r="I61" i="4"/>
  <c r="H61" i="4"/>
  <c r="U60" i="4"/>
  <c r="T60" i="4"/>
  <c r="R60" i="4"/>
  <c r="Q60" i="4"/>
  <c r="O60" i="4"/>
  <c r="N60" i="4"/>
  <c r="L60" i="4"/>
  <c r="K60" i="4"/>
  <c r="I60" i="4"/>
  <c r="H60" i="4"/>
  <c r="U59" i="4"/>
  <c r="T59" i="4"/>
  <c r="R59" i="4"/>
  <c r="Q59" i="4"/>
  <c r="O59" i="4"/>
  <c r="N59" i="4"/>
  <c r="L59" i="4"/>
  <c r="K59" i="4"/>
  <c r="I59" i="4"/>
  <c r="H59" i="4"/>
  <c r="U58" i="4"/>
  <c r="T58" i="4"/>
  <c r="R58" i="4"/>
  <c r="Q58" i="4"/>
  <c r="O58" i="4"/>
  <c r="N58" i="4"/>
  <c r="L58" i="4"/>
  <c r="K58" i="4"/>
  <c r="I58" i="4"/>
  <c r="H58" i="4"/>
  <c r="U57" i="4"/>
  <c r="T57" i="4"/>
  <c r="R57" i="4"/>
  <c r="Q57" i="4"/>
  <c r="O57" i="4"/>
  <c r="N57" i="4"/>
  <c r="L57" i="4"/>
  <c r="K57" i="4"/>
  <c r="I57" i="4"/>
  <c r="H57" i="4"/>
  <c r="U56" i="4"/>
  <c r="T56" i="4"/>
  <c r="R56" i="4"/>
  <c r="Q56" i="4"/>
  <c r="O56" i="4"/>
  <c r="N56" i="4"/>
  <c r="L56" i="4"/>
  <c r="K56" i="4"/>
  <c r="I56" i="4"/>
  <c r="H56" i="4"/>
  <c r="U55" i="4"/>
  <c r="T55" i="4"/>
  <c r="R55" i="4"/>
  <c r="Q55" i="4"/>
  <c r="O55" i="4"/>
  <c r="N55" i="4"/>
  <c r="L55" i="4"/>
  <c r="K55" i="4"/>
  <c r="I55" i="4"/>
  <c r="H55" i="4"/>
  <c r="R54" i="4"/>
  <c r="Q54" i="4"/>
  <c r="O54" i="4"/>
  <c r="N54" i="4"/>
  <c r="L54" i="4"/>
  <c r="K54" i="4"/>
  <c r="I54" i="4"/>
  <c r="H54" i="4"/>
  <c r="U53" i="4"/>
  <c r="T53" i="4"/>
  <c r="R53" i="4"/>
  <c r="Q53" i="4"/>
  <c r="O53" i="4"/>
  <c r="N53" i="4"/>
  <c r="I53" i="4"/>
  <c r="H53" i="4"/>
  <c r="U52" i="4"/>
  <c r="T52" i="4"/>
  <c r="R52" i="4"/>
  <c r="Q52" i="4"/>
  <c r="O52" i="4"/>
  <c r="N52" i="4"/>
  <c r="L52" i="4"/>
  <c r="K52" i="4"/>
  <c r="I52" i="4"/>
  <c r="H52" i="4"/>
  <c r="U51" i="4"/>
  <c r="T51" i="4"/>
  <c r="R51" i="4"/>
  <c r="Q51" i="4"/>
  <c r="O51" i="4"/>
  <c r="N51" i="4"/>
  <c r="L51" i="4"/>
  <c r="K51" i="4"/>
  <c r="I51" i="4"/>
  <c r="H51" i="4"/>
  <c r="U50" i="4"/>
  <c r="T50" i="4"/>
  <c r="R50" i="4"/>
  <c r="Q50" i="4"/>
  <c r="O50" i="4"/>
  <c r="N50" i="4"/>
  <c r="L50" i="4"/>
  <c r="K50" i="4"/>
  <c r="I50" i="4"/>
  <c r="H50" i="4"/>
  <c r="U49" i="4"/>
  <c r="T49" i="4"/>
  <c r="R49" i="4"/>
  <c r="Q49" i="4"/>
  <c r="O49" i="4"/>
  <c r="N49" i="4"/>
  <c r="L49" i="4"/>
  <c r="K49" i="4"/>
  <c r="I49" i="4"/>
  <c r="H49" i="4"/>
  <c r="U48" i="4"/>
  <c r="T48" i="4"/>
  <c r="R48" i="4"/>
  <c r="Q48" i="4"/>
  <c r="O48" i="4"/>
  <c r="N48" i="4"/>
  <c r="L48" i="4"/>
  <c r="K48" i="4"/>
  <c r="I48" i="4"/>
  <c r="H48" i="4"/>
  <c r="U47" i="4"/>
  <c r="T47" i="4"/>
  <c r="R47" i="4"/>
  <c r="Q47" i="4"/>
  <c r="O47" i="4"/>
  <c r="N47" i="4"/>
  <c r="L47" i="4"/>
  <c r="K47" i="4"/>
  <c r="I47" i="4"/>
  <c r="H47" i="4"/>
  <c r="U46" i="4"/>
  <c r="T46" i="4"/>
  <c r="R46" i="4"/>
  <c r="Q46" i="4"/>
  <c r="O46" i="4"/>
  <c r="N46" i="4"/>
  <c r="L46" i="4"/>
  <c r="K46" i="4"/>
  <c r="I46" i="4"/>
  <c r="H46" i="4"/>
  <c r="U45" i="4"/>
  <c r="T45" i="4"/>
  <c r="R45" i="4"/>
  <c r="Q45" i="4"/>
  <c r="O45" i="4"/>
  <c r="N45" i="4"/>
  <c r="L45" i="4"/>
  <c r="K45" i="4"/>
  <c r="I45" i="4"/>
  <c r="H45" i="4"/>
  <c r="U44" i="4"/>
  <c r="T44" i="4"/>
  <c r="R44" i="4"/>
  <c r="Q44" i="4"/>
  <c r="O44" i="4"/>
  <c r="N44" i="4"/>
  <c r="L44" i="4"/>
  <c r="K44" i="4"/>
  <c r="I44" i="4"/>
  <c r="H44" i="4"/>
  <c r="U43" i="4"/>
  <c r="T43" i="4"/>
  <c r="R43" i="4"/>
  <c r="Q43" i="4"/>
  <c r="O43" i="4"/>
  <c r="N43" i="4"/>
  <c r="L43" i="4"/>
  <c r="K43" i="4"/>
  <c r="I43" i="4"/>
  <c r="H43" i="4"/>
  <c r="U42" i="4"/>
  <c r="T42" i="4"/>
  <c r="R42" i="4"/>
  <c r="Q42" i="4"/>
  <c r="O42" i="4"/>
  <c r="N42" i="4"/>
  <c r="L42" i="4"/>
  <c r="K42" i="4"/>
  <c r="I42" i="4"/>
  <c r="H42" i="4"/>
  <c r="U41" i="4"/>
  <c r="T41" i="4"/>
  <c r="R41" i="4"/>
  <c r="Q41" i="4"/>
  <c r="O41" i="4"/>
  <c r="N41" i="4"/>
  <c r="L41" i="4"/>
  <c r="K41" i="4"/>
  <c r="I41" i="4"/>
  <c r="H41" i="4"/>
  <c r="U40" i="4"/>
  <c r="T40" i="4"/>
  <c r="R40" i="4"/>
  <c r="Q40" i="4"/>
  <c r="O40" i="4"/>
  <c r="N40" i="4"/>
  <c r="L40" i="4"/>
  <c r="K40" i="4"/>
  <c r="I40" i="4"/>
  <c r="H40" i="4"/>
  <c r="U39" i="4"/>
  <c r="T39" i="4"/>
  <c r="R39" i="4"/>
  <c r="Q39" i="4"/>
  <c r="O39" i="4"/>
  <c r="N39" i="4"/>
  <c r="L39" i="4"/>
  <c r="K39" i="4"/>
  <c r="I39" i="4"/>
  <c r="H39" i="4"/>
  <c r="U38" i="4"/>
  <c r="T38" i="4"/>
  <c r="R38" i="4"/>
  <c r="Q38" i="4"/>
  <c r="O38" i="4"/>
  <c r="N38" i="4"/>
  <c r="L38" i="4"/>
  <c r="K38" i="4"/>
  <c r="I38" i="4"/>
  <c r="H38" i="4"/>
  <c r="U37" i="4"/>
  <c r="T37" i="4"/>
  <c r="R37" i="4"/>
  <c r="Q37" i="4"/>
  <c r="O37" i="4"/>
  <c r="N37" i="4"/>
  <c r="L37" i="4"/>
  <c r="K37" i="4"/>
  <c r="I37" i="4"/>
  <c r="H37" i="4"/>
  <c r="U36" i="4"/>
  <c r="T36" i="4"/>
  <c r="R36" i="4"/>
  <c r="Q36" i="4"/>
  <c r="O36" i="4"/>
  <c r="N36" i="4"/>
  <c r="L36" i="4"/>
  <c r="K36" i="4"/>
  <c r="I36" i="4"/>
  <c r="H36" i="4"/>
  <c r="U35" i="4"/>
  <c r="T35" i="4"/>
  <c r="R35" i="4"/>
  <c r="Q35" i="4"/>
  <c r="O35" i="4"/>
  <c r="N35" i="4"/>
  <c r="L35" i="4"/>
  <c r="K35" i="4"/>
  <c r="I35" i="4"/>
  <c r="H35" i="4"/>
  <c r="U34" i="4"/>
  <c r="T34" i="4"/>
  <c r="R34" i="4"/>
  <c r="Q34" i="4"/>
  <c r="O34" i="4"/>
  <c r="N34" i="4"/>
  <c r="L34" i="4"/>
  <c r="K34" i="4"/>
  <c r="I34" i="4"/>
  <c r="H34" i="4"/>
  <c r="U33" i="4"/>
  <c r="T33" i="4"/>
  <c r="R33" i="4"/>
  <c r="Q33" i="4"/>
  <c r="O33" i="4"/>
  <c r="N33" i="4"/>
  <c r="L33" i="4"/>
  <c r="K33" i="4"/>
  <c r="I33" i="4"/>
  <c r="H33" i="4"/>
  <c r="U32" i="4"/>
  <c r="T32" i="4"/>
  <c r="R32" i="4"/>
  <c r="Q32" i="4"/>
  <c r="O32" i="4"/>
  <c r="N32" i="4"/>
  <c r="L32" i="4"/>
  <c r="K32" i="4"/>
  <c r="I32" i="4"/>
  <c r="H32" i="4"/>
  <c r="U31" i="4"/>
  <c r="T31" i="4"/>
  <c r="R31" i="4"/>
  <c r="Q31" i="4"/>
  <c r="O31" i="4"/>
  <c r="N31" i="4"/>
  <c r="L31" i="4"/>
  <c r="K31" i="4"/>
  <c r="I31" i="4"/>
  <c r="H31" i="4"/>
  <c r="U30" i="4"/>
  <c r="T30" i="4"/>
  <c r="R30" i="4"/>
  <c r="Q30" i="4"/>
  <c r="O30" i="4"/>
  <c r="N30" i="4"/>
  <c r="L30" i="4"/>
  <c r="K30" i="4"/>
  <c r="I30" i="4"/>
  <c r="H30" i="4"/>
  <c r="U29" i="4"/>
  <c r="T29" i="4"/>
  <c r="R29" i="4"/>
  <c r="Q29" i="4"/>
  <c r="O29" i="4"/>
  <c r="N29" i="4"/>
  <c r="L29" i="4"/>
  <c r="K29" i="4"/>
  <c r="I29" i="4"/>
  <c r="H29" i="4"/>
  <c r="U28" i="4"/>
  <c r="T28" i="4"/>
  <c r="R28" i="4"/>
  <c r="Q28" i="4"/>
  <c r="O28" i="4"/>
  <c r="N28" i="4"/>
  <c r="L28" i="4"/>
  <c r="K28" i="4"/>
  <c r="I28" i="4"/>
  <c r="H28" i="4"/>
  <c r="U27" i="4"/>
  <c r="T27" i="4"/>
  <c r="R27" i="4"/>
  <c r="Q27" i="4"/>
  <c r="O27" i="4"/>
  <c r="N27" i="4"/>
  <c r="L27" i="4"/>
  <c r="K27" i="4"/>
  <c r="I27" i="4"/>
  <c r="H27" i="4"/>
  <c r="U26" i="4"/>
  <c r="T26" i="4"/>
  <c r="R26" i="4"/>
  <c r="Q26" i="4"/>
  <c r="O26" i="4"/>
  <c r="N26" i="4"/>
  <c r="L26" i="4"/>
  <c r="K26" i="4"/>
  <c r="I26" i="4"/>
  <c r="H26" i="4"/>
  <c r="U25" i="4"/>
  <c r="T25" i="4"/>
  <c r="R25" i="4"/>
  <c r="Q25" i="4"/>
  <c r="O25" i="4"/>
  <c r="N25" i="4"/>
  <c r="L25" i="4"/>
  <c r="K25" i="4"/>
  <c r="I25" i="4"/>
  <c r="H25" i="4"/>
  <c r="U24" i="4"/>
  <c r="T24" i="4"/>
  <c r="R24" i="4"/>
  <c r="Q24" i="4"/>
  <c r="O24" i="4"/>
  <c r="N24" i="4"/>
  <c r="L24" i="4"/>
  <c r="K24" i="4"/>
  <c r="I24" i="4"/>
  <c r="H24" i="4"/>
  <c r="U23" i="4"/>
  <c r="T23" i="4"/>
  <c r="R23" i="4"/>
  <c r="Q23" i="4"/>
  <c r="O23" i="4"/>
  <c r="N23" i="4"/>
  <c r="L23" i="4"/>
  <c r="K23" i="4"/>
  <c r="I23" i="4"/>
  <c r="H23" i="4"/>
  <c r="U22" i="4"/>
  <c r="T22" i="4"/>
  <c r="R22" i="4"/>
  <c r="Q22" i="4"/>
  <c r="O22" i="4"/>
  <c r="N22" i="4"/>
  <c r="L22" i="4"/>
  <c r="K22" i="4"/>
  <c r="I22" i="4"/>
  <c r="H22" i="4"/>
  <c r="U21" i="4"/>
  <c r="T21" i="4"/>
  <c r="R21" i="4"/>
  <c r="Q21" i="4"/>
  <c r="O21" i="4"/>
  <c r="N21" i="4"/>
  <c r="L21" i="4"/>
  <c r="K21" i="4"/>
  <c r="I21" i="4"/>
  <c r="H21" i="4"/>
  <c r="U20" i="4"/>
  <c r="T20" i="4"/>
  <c r="R20" i="4"/>
  <c r="Q20" i="4"/>
  <c r="O20" i="4"/>
  <c r="N20" i="4"/>
  <c r="L20" i="4"/>
  <c r="K20" i="4"/>
  <c r="I20" i="4"/>
  <c r="H20" i="4"/>
  <c r="U19" i="4"/>
  <c r="T19" i="4"/>
  <c r="R19" i="4"/>
  <c r="Q19" i="4"/>
  <c r="O19" i="4"/>
  <c r="N19" i="4"/>
  <c r="L19" i="4"/>
  <c r="K19" i="4"/>
  <c r="I19" i="4"/>
  <c r="H19" i="4"/>
  <c r="U18" i="4"/>
  <c r="T18" i="4"/>
  <c r="R18" i="4"/>
  <c r="Q18" i="4"/>
  <c r="O18" i="4"/>
  <c r="N18" i="4"/>
  <c r="L18" i="4"/>
  <c r="K18" i="4"/>
  <c r="I18" i="4"/>
  <c r="H18" i="4"/>
  <c r="U17" i="4"/>
  <c r="T17" i="4"/>
  <c r="R17" i="4"/>
  <c r="Q17" i="4"/>
  <c r="O17" i="4"/>
  <c r="N17" i="4"/>
  <c r="L17" i="4"/>
  <c r="K17" i="4"/>
  <c r="I17" i="4"/>
  <c r="H17" i="4"/>
  <c r="U16" i="4"/>
  <c r="T16" i="4"/>
  <c r="R16" i="4"/>
  <c r="Q16" i="4"/>
  <c r="O16" i="4"/>
  <c r="N16" i="4"/>
  <c r="L16" i="4"/>
  <c r="K16" i="4"/>
  <c r="I16" i="4"/>
  <c r="H16" i="4"/>
  <c r="U15" i="4"/>
  <c r="T15" i="4"/>
  <c r="R15" i="4"/>
  <c r="Q15" i="4"/>
  <c r="O15" i="4"/>
  <c r="N15" i="4"/>
  <c r="L15" i="4"/>
  <c r="K15" i="4"/>
  <c r="I15" i="4"/>
  <c r="H15" i="4"/>
  <c r="U14" i="4"/>
  <c r="T14" i="4"/>
  <c r="R14" i="4"/>
  <c r="Q14" i="4"/>
  <c r="O14" i="4"/>
  <c r="N14" i="4"/>
  <c r="L14" i="4"/>
  <c r="K14" i="4"/>
  <c r="I14" i="4"/>
  <c r="H14" i="4"/>
  <c r="U13" i="4"/>
  <c r="T13" i="4"/>
  <c r="R13" i="4"/>
  <c r="Q13" i="4"/>
  <c r="O13" i="4"/>
  <c r="N13" i="4"/>
  <c r="L13" i="4"/>
  <c r="K13" i="4"/>
  <c r="I13" i="4"/>
  <c r="H13" i="4"/>
  <c r="U12" i="4"/>
  <c r="T12" i="4"/>
  <c r="R12" i="4"/>
  <c r="Q12" i="4"/>
  <c r="O12" i="4"/>
  <c r="N12" i="4"/>
  <c r="L12" i="4"/>
  <c r="K12" i="4"/>
  <c r="I12" i="4"/>
  <c r="H12" i="4"/>
  <c r="U11" i="4"/>
  <c r="T11" i="4"/>
  <c r="R11" i="4"/>
  <c r="Q11" i="4"/>
  <c r="O11" i="4"/>
  <c r="N11" i="4"/>
  <c r="L11" i="4"/>
  <c r="K11" i="4"/>
  <c r="I11" i="4"/>
  <c r="H11" i="4"/>
  <c r="AE22" i="7" l="1"/>
  <c r="U45" i="7"/>
  <c r="P46" i="7"/>
  <c r="AE68" i="7"/>
  <c r="AE72" i="7"/>
  <c r="P21" i="7"/>
  <c r="K16" i="7"/>
  <c r="P22" i="7"/>
  <c r="U24" i="7"/>
  <c r="P25" i="7"/>
  <c r="K29" i="7"/>
  <c r="P31" i="7"/>
  <c r="Z33" i="7"/>
  <c r="P38" i="7"/>
  <c r="AE44" i="7"/>
  <c r="Z45" i="7"/>
  <c r="U49" i="7"/>
  <c r="P58" i="7"/>
  <c r="K59" i="7"/>
  <c r="P61" i="7"/>
  <c r="Z69" i="7"/>
  <c r="AE70" i="7"/>
  <c r="Z14" i="7"/>
  <c r="Z27" i="7"/>
  <c r="P43" i="7"/>
  <c r="K55" i="7"/>
  <c r="AE55" i="7"/>
  <c r="P62" i="7"/>
  <c r="AE69" i="7"/>
  <c r="Z74" i="7"/>
  <c r="Z66" i="7"/>
  <c r="K14" i="7"/>
  <c r="P16" i="7"/>
  <c r="K17" i="7"/>
  <c r="K21" i="7"/>
  <c r="P23" i="7"/>
  <c r="K27" i="7"/>
  <c r="P29" i="7"/>
  <c r="K30" i="7"/>
  <c r="AE33" i="7"/>
  <c r="Z34" i="7"/>
  <c r="K40" i="7"/>
  <c r="AE40" i="7"/>
  <c r="Z46" i="7"/>
  <c r="Z76" i="7"/>
  <c r="U13" i="7"/>
  <c r="Z15" i="7"/>
  <c r="Z18" i="7"/>
  <c r="Z22" i="7"/>
  <c r="AE24" i="7"/>
  <c r="Z28" i="7"/>
  <c r="Z31" i="7"/>
  <c r="P36" i="7"/>
  <c r="AE37" i="7"/>
  <c r="P45" i="7"/>
  <c r="K46" i="7"/>
  <c r="U47" i="7"/>
  <c r="Z51" i="7"/>
  <c r="AE57" i="7"/>
  <c r="Z58" i="7"/>
  <c r="Z73" i="7"/>
  <c r="AE74" i="7"/>
  <c r="K47" i="7"/>
  <c r="K49" i="7"/>
  <c r="P51" i="7"/>
  <c r="AE60" i="7"/>
  <c r="Z65" i="7"/>
  <c r="Z67" i="7"/>
  <c r="AE75" i="7"/>
  <c r="Z12" i="7"/>
  <c r="P13" i="7"/>
  <c r="P14" i="7"/>
  <c r="AE14" i="7"/>
  <c r="AE15" i="7"/>
  <c r="U16" i="7"/>
  <c r="U17" i="7"/>
  <c r="K18" i="7"/>
  <c r="K19" i="7"/>
  <c r="Z19" i="7"/>
  <c r="U33" i="7"/>
  <c r="K34" i="7"/>
  <c r="K35" i="7"/>
  <c r="Z35" i="7"/>
  <c r="Z36" i="7"/>
  <c r="K38" i="7"/>
  <c r="U39" i="7"/>
  <c r="AE39" i="7"/>
  <c r="P42" i="7"/>
  <c r="Z44" i="7"/>
  <c r="K45" i="7"/>
  <c r="AE46" i="7"/>
  <c r="AE47" i="7"/>
  <c r="K51" i="7"/>
  <c r="AE54" i="7"/>
  <c r="P55" i="7"/>
  <c r="Z57" i="7"/>
  <c r="K58" i="7"/>
  <c r="AE59" i="7"/>
  <c r="Z61" i="7"/>
  <c r="K62" i="7"/>
  <c r="K11" i="7"/>
  <c r="P20" i="7"/>
  <c r="AE20" i="7"/>
  <c r="AE21" i="7"/>
  <c r="U22" i="7"/>
  <c r="U23" i="7"/>
  <c r="K24" i="7"/>
  <c r="K25" i="7"/>
  <c r="Z25" i="7"/>
  <c r="Z26" i="7"/>
  <c r="P27" i="7"/>
  <c r="P28" i="7"/>
  <c r="AE28" i="7"/>
  <c r="AE29" i="7"/>
  <c r="U30" i="7"/>
  <c r="U31" i="7"/>
  <c r="K32" i="7"/>
  <c r="K33" i="7"/>
  <c r="K37" i="7"/>
  <c r="U37" i="7"/>
  <c r="AE38" i="7"/>
  <c r="P40" i="7"/>
  <c r="Z40" i="7"/>
  <c r="K43" i="7"/>
  <c r="AE45" i="7"/>
  <c r="Z47" i="7"/>
  <c r="Z49" i="7"/>
  <c r="AE51" i="7"/>
  <c r="K56" i="7"/>
  <c r="AE58" i="7"/>
  <c r="U61" i="7"/>
  <c r="AE62" i="7"/>
  <c r="AE65" i="7"/>
  <c r="AE67" i="7"/>
  <c r="Z70" i="7"/>
  <c r="Z72" i="7"/>
  <c r="X100" i="5"/>
  <c r="T100" i="5"/>
  <c r="P100" i="5"/>
  <c r="L100" i="5"/>
  <c r="H100" i="5"/>
  <c r="X99" i="5"/>
  <c r="T99" i="5"/>
  <c r="P99" i="5"/>
  <c r="L99" i="5"/>
  <c r="H99" i="5"/>
  <c r="X98" i="5"/>
  <c r="T98" i="5"/>
  <c r="P98" i="5"/>
  <c r="L98" i="5"/>
  <c r="H98" i="5"/>
  <c r="X97" i="5"/>
  <c r="T97" i="5"/>
  <c r="P97" i="5"/>
  <c r="L97" i="5"/>
  <c r="H97" i="5"/>
  <c r="X96" i="5"/>
  <c r="T96" i="5"/>
  <c r="P96" i="5"/>
  <c r="L96" i="5"/>
  <c r="H96" i="5"/>
  <c r="X95" i="5"/>
  <c r="T95" i="5"/>
  <c r="P95" i="5"/>
  <c r="L95" i="5"/>
  <c r="H95" i="5"/>
  <c r="X94" i="5"/>
  <c r="T94" i="5"/>
  <c r="P94" i="5"/>
  <c r="L94" i="5"/>
  <c r="H94" i="5"/>
  <c r="X93" i="5"/>
  <c r="T93" i="5"/>
  <c r="P93" i="5"/>
  <c r="L93" i="5"/>
  <c r="H93" i="5"/>
  <c r="X92" i="5"/>
  <c r="T92" i="5"/>
  <c r="P92" i="5"/>
  <c r="L92" i="5"/>
  <c r="H92" i="5"/>
  <c r="X91" i="5"/>
  <c r="T91" i="5"/>
  <c r="P91" i="5"/>
  <c r="L91" i="5"/>
  <c r="H91" i="5"/>
  <c r="X90" i="5"/>
  <c r="T90" i="5"/>
  <c r="P90" i="5"/>
  <c r="L90" i="5"/>
  <c r="H90" i="5"/>
  <c r="X89" i="5"/>
  <c r="T89" i="5"/>
  <c r="P89" i="5"/>
  <c r="L89" i="5"/>
  <c r="H89" i="5"/>
  <c r="X88" i="5"/>
  <c r="T88" i="5"/>
  <c r="P88" i="5"/>
  <c r="L88" i="5"/>
  <c r="H88" i="5"/>
  <c r="X87" i="5"/>
  <c r="T87" i="5"/>
  <c r="P87" i="5"/>
  <c r="L87" i="5"/>
  <c r="H87" i="5"/>
  <c r="X86" i="5"/>
  <c r="T86" i="5"/>
  <c r="P86" i="5"/>
  <c r="L86" i="5"/>
  <c r="H86" i="5"/>
  <c r="X85" i="5"/>
  <c r="T85" i="5"/>
  <c r="P85" i="5"/>
  <c r="L85" i="5"/>
  <c r="H85" i="5"/>
  <c r="X84" i="5"/>
  <c r="T84" i="5"/>
  <c r="P84" i="5"/>
  <c r="L84" i="5"/>
  <c r="H84" i="5"/>
  <c r="X83" i="5"/>
  <c r="T83" i="5"/>
  <c r="P83" i="5"/>
  <c r="L83" i="5"/>
  <c r="H83" i="5"/>
  <c r="X82" i="5"/>
  <c r="T82" i="5"/>
  <c r="P82" i="5"/>
  <c r="L82" i="5"/>
  <c r="X81" i="5"/>
  <c r="T81" i="5"/>
  <c r="P81" i="5"/>
  <c r="L81" i="5"/>
  <c r="H81" i="5"/>
  <c r="X80" i="5"/>
  <c r="T80" i="5"/>
  <c r="P80" i="5"/>
  <c r="L80" i="5"/>
  <c r="H80" i="5"/>
  <c r="X79" i="5"/>
  <c r="T79" i="5"/>
  <c r="P79" i="5"/>
  <c r="L79" i="5"/>
  <c r="H79" i="5"/>
  <c r="X78" i="5"/>
  <c r="T78" i="5"/>
  <c r="P78" i="5"/>
  <c r="L78" i="5"/>
  <c r="H78" i="5"/>
  <c r="X77" i="5"/>
  <c r="T77" i="5"/>
  <c r="P77" i="5"/>
  <c r="L77" i="5"/>
  <c r="H77" i="5"/>
  <c r="X76" i="5"/>
  <c r="T76" i="5"/>
  <c r="P76" i="5"/>
  <c r="L76" i="5"/>
  <c r="H76" i="5"/>
  <c r="X75" i="5"/>
  <c r="T75" i="5"/>
  <c r="P75" i="5"/>
  <c r="L75" i="5"/>
  <c r="H75" i="5"/>
  <c r="X74" i="5"/>
  <c r="T74" i="5"/>
  <c r="P74" i="5"/>
  <c r="L74" i="5"/>
  <c r="H74" i="5"/>
  <c r="X73" i="5"/>
  <c r="T73" i="5"/>
  <c r="P73" i="5"/>
  <c r="L73" i="5"/>
  <c r="H73" i="5"/>
  <c r="X72" i="5"/>
  <c r="T72" i="5"/>
  <c r="P72" i="5"/>
  <c r="L72" i="5"/>
  <c r="H72" i="5"/>
  <c r="X71" i="5"/>
  <c r="T71" i="5"/>
  <c r="P71" i="5"/>
  <c r="L71" i="5"/>
  <c r="H71" i="5"/>
  <c r="X70" i="5"/>
  <c r="T70" i="5"/>
  <c r="P70" i="5"/>
  <c r="L70" i="5"/>
  <c r="H70" i="5"/>
  <c r="X69" i="5"/>
  <c r="T69" i="5"/>
  <c r="P69" i="5"/>
  <c r="L69" i="5"/>
  <c r="H69" i="5"/>
  <c r="X68" i="5"/>
  <c r="T68" i="5"/>
  <c r="P68" i="5"/>
  <c r="L68" i="5"/>
  <c r="H68" i="5"/>
  <c r="X67" i="5"/>
  <c r="T67" i="5"/>
  <c r="P67" i="5"/>
  <c r="L67" i="5"/>
  <c r="H67" i="5"/>
  <c r="X66" i="5"/>
  <c r="T66" i="5"/>
  <c r="P66" i="5"/>
  <c r="L66" i="5"/>
  <c r="H66" i="5"/>
  <c r="X65" i="5"/>
  <c r="T65" i="5"/>
  <c r="P65" i="5"/>
  <c r="L65" i="5"/>
  <c r="H65" i="5"/>
  <c r="X64" i="5"/>
  <c r="T64" i="5"/>
  <c r="P64" i="5"/>
  <c r="L64" i="5"/>
  <c r="H64" i="5"/>
  <c r="X63" i="5"/>
  <c r="T63" i="5"/>
  <c r="P63" i="5"/>
  <c r="L63" i="5"/>
  <c r="H63" i="5"/>
  <c r="X62" i="5"/>
  <c r="T62" i="5"/>
  <c r="P62" i="5"/>
  <c r="L62" i="5"/>
  <c r="H62" i="5"/>
  <c r="X61" i="5"/>
  <c r="T61" i="5"/>
  <c r="P61" i="5"/>
  <c r="L61" i="5"/>
  <c r="H61" i="5"/>
  <c r="X60" i="5"/>
  <c r="T60" i="5"/>
  <c r="P60" i="5"/>
  <c r="L60" i="5"/>
  <c r="H60" i="5"/>
  <c r="X59" i="5"/>
  <c r="T59" i="5"/>
  <c r="P59" i="5"/>
  <c r="L59" i="5"/>
  <c r="H59" i="5"/>
  <c r="X58" i="5"/>
  <c r="T58" i="5"/>
  <c r="P58" i="5"/>
  <c r="L58" i="5"/>
  <c r="H58" i="5"/>
  <c r="X57" i="5"/>
  <c r="T57" i="5"/>
  <c r="P57" i="5"/>
  <c r="L57" i="5"/>
  <c r="H57" i="5"/>
  <c r="X56" i="5"/>
  <c r="T56" i="5"/>
  <c r="P56" i="5"/>
  <c r="L56" i="5"/>
  <c r="H56" i="5"/>
  <c r="X55" i="5"/>
  <c r="T55" i="5"/>
  <c r="P55" i="5"/>
  <c r="L55" i="5"/>
  <c r="H55" i="5"/>
  <c r="X54" i="5"/>
  <c r="T54" i="5"/>
  <c r="P54" i="5"/>
  <c r="L54" i="5"/>
  <c r="H54" i="5"/>
  <c r="X53" i="5"/>
  <c r="T53" i="5"/>
  <c r="P53" i="5"/>
  <c r="L53" i="5"/>
  <c r="H53" i="5"/>
  <c r="X52" i="5"/>
  <c r="T52" i="5"/>
  <c r="P52" i="5"/>
  <c r="L52" i="5"/>
  <c r="H52" i="5"/>
  <c r="X51" i="5"/>
  <c r="T51" i="5"/>
  <c r="P51" i="5"/>
  <c r="L51" i="5"/>
  <c r="H51" i="5"/>
  <c r="X50" i="5"/>
  <c r="T50" i="5"/>
  <c r="P50" i="5"/>
  <c r="L50" i="5"/>
  <c r="H50" i="5"/>
  <c r="X49" i="5"/>
  <c r="T49" i="5"/>
  <c r="P49" i="5"/>
  <c r="L49" i="5"/>
  <c r="H49" i="5"/>
  <c r="X48" i="5"/>
  <c r="T48" i="5"/>
  <c r="P48" i="5"/>
  <c r="L48" i="5"/>
  <c r="H48" i="5"/>
  <c r="X47" i="5"/>
  <c r="T47" i="5"/>
  <c r="P47" i="5"/>
  <c r="L47" i="5"/>
  <c r="H47" i="5"/>
  <c r="X46" i="5"/>
  <c r="T46" i="5"/>
  <c r="P46" i="5"/>
  <c r="L46" i="5"/>
  <c r="H46" i="5"/>
  <c r="X45" i="5"/>
  <c r="T45" i="5"/>
  <c r="P45" i="5"/>
  <c r="L45" i="5"/>
  <c r="H45" i="5"/>
  <c r="X44" i="5"/>
  <c r="T44" i="5"/>
  <c r="P44" i="5"/>
  <c r="L44" i="5"/>
  <c r="H44" i="5"/>
  <c r="X43" i="5"/>
  <c r="T43" i="5"/>
  <c r="P43" i="5"/>
  <c r="L43" i="5"/>
  <c r="H43" i="5"/>
  <c r="X42" i="5"/>
  <c r="T42" i="5"/>
  <c r="P42" i="5"/>
  <c r="L42" i="5"/>
  <c r="H42" i="5"/>
  <c r="X41" i="5"/>
  <c r="T41" i="5"/>
  <c r="P41" i="5"/>
  <c r="L41" i="5"/>
  <c r="H41" i="5"/>
  <c r="X40" i="5"/>
  <c r="T40" i="5"/>
  <c r="P40" i="5"/>
  <c r="L40" i="5"/>
  <c r="H40" i="5"/>
  <c r="X39" i="5"/>
  <c r="T39" i="5"/>
  <c r="P39" i="5"/>
  <c r="L39" i="5"/>
  <c r="H39" i="5"/>
  <c r="X38" i="5"/>
  <c r="T38" i="5"/>
  <c r="P38" i="5"/>
  <c r="L38" i="5"/>
  <c r="H38" i="5"/>
  <c r="X37" i="5"/>
  <c r="T37" i="5"/>
  <c r="P37" i="5"/>
  <c r="L37" i="5"/>
  <c r="H37" i="5"/>
  <c r="X36" i="5"/>
  <c r="T36" i="5"/>
  <c r="P36" i="5"/>
  <c r="L36" i="5"/>
  <c r="H36" i="5"/>
  <c r="X35" i="5"/>
  <c r="T35" i="5"/>
  <c r="P35" i="5"/>
  <c r="L35" i="5"/>
  <c r="H35" i="5"/>
  <c r="X34" i="5"/>
  <c r="T34" i="5"/>
  <c r="P34" i="5"/>
  <c r="L34" i="5"/>
  <c r="H34" i="5"/>
  <c r="X33" i="5"/>
  <c r="T33" i="5"/>
  <c r="P33" i="5"/>
  <c r="L33" i="5"/>
  <c r="H33" i="5"/>
  <c r="X32" i="5"/>
  <c r="T32" i="5"/>
  <c r="P32" i="5"/>
  <c r="L32" i="5"/>
  <c r="H32" i="5"/>
  <c r="X31" i="5"/>
  <c r="T31" i="5"/>
  <c r="P31" i="5"/>
  <c r="L31" i="5"/>
  <c r="H31" i="5"/>
  <c r="X30" i="5"/>
  <c r="T30" i="5"/>
  <c r="P30" i="5"/>
  <c r="L30" i="5"/>
  <c r="H30" i="5"/>
  <c r="X29" i="5"/>
  <c r="T29" i="5"/>
  <c r="P29" i="5"/>
  <c r="L29" i="5"/>
  <c r="H29" i="5"/>
  <c r="X28" i="5"/>
  <c r="T28" i="5"/>
  <c r="P28" i="5"/>
  <c r="L28" i="5"/>
  <c r="H28" i="5"/>
  <c r="X27" i="5"/>
  <c r="T27" i="5"/>
  <c r="P27" i="5"/>
  <c r="L27" i="5"/>
  <c r="H27" i="5"/>
  <c r="X26" i="5"/>
  <c r="T26" i="5"/>
  <c r="P26" i="5"/>
  <c r="L26" i="5"/>
  <c r="H26" i="5"/>
  <c r="X25" i="5"/>
  <c r="T25" i="5"/>
  <c r="P25" i="5"/>
  <c r="L25" i="5"/>
  <c r="H25" i="5"/>
  <c r="X24" i="5"/>
  <c r="T24" i="5"/>
  <c r="P24" i="5"/>
  <c r="L24" i="5"/>
  <c r="H24" i="5"/>
  <c r="X23" i="5"/>
  <c r="T23" i="5"/>
  <c r="P23" i="5"/>
  <c r="L23" i="5"/>
  <c r="H23" i="5"/>
  <c r="X22" i="5"/>
  <c r="T22" i="5"/>
  <c r="P22" i="5"/>
  <c r="L22" i="5"/>
  <c r="H22" i="5"/>
  <c r="X21" i="5"/>
  <c r="T21" i="5"/>
  <c r="P21" i="5"/>
  <c r="L21" i="5"/>
  <c r="H21" i="5"/>
  <c r="X20" i="5"/>
  <c r="T20" i="5"/>
  <c r="P20" i="5"/>
  <c r="L20" i="5"/>
  <c r="H20" i="5"/>
  <c r="X19" i="5"/>
  <c r="T19" i="5"/>
  <c r="P19" i="5"/>
  <c r="L19" i="5"/>
  <c r="H19" i="5"/>
  <c r="X18" i="5"/>
  <c r="T18" i="5"/>
  <c r="P18" i="5"/>
  <c r="L18" i="5"/>
  <c r="H18" i="5"/>
  <c r="X17" i="5"/>
  <c r="T17" i="5"/>
  <c r="P17" i="5"/>
  <c r="L17" i="5"/>
  <c r="H17" i="5"/>
  <c r="X16" i="5"/>
  <c r="T16" i="5"/>
  <c r="P16" i="5"/>
  <c r="L16" i="5"/>
  <c r="H16" i="5"/>
  <c r="X15" i="5"/>
  <c r="T15" i="5"/>
  <c r="P15" i="5"/>
  <c r="L15" i="5"/>
  <c r="H15" i="5"/>
  <c r="X14" i="5"/>
  <c r="X13" i="5"/>
  <c r="T13" i="5"/>
  <c r="P13" i="5"/>
  <c r="L13" i="5"/>
  <c r="H13" i="5"/>
  <c r="X12" i="5"/>
  <c r="T12" i="5"/>
  <c r="P12" i="5"/>
  <c r="L12" i="5"/>
  <c r="H12" i="5"/>
  <c r="X11" i="5"/>
  <c r="T11" i="5"/>
  <c r="P11" i="5"/>
  <c r="L11" i="5"/>
  <c r="H11" i="5"/>
</calcChain>
</file>

<file path=xl/sharedStrings.xml><?xml version="1.0" encoding="utf-8"?>
<sst xmlns="http://schemas.openxmlformats.org/spreadsheetml/2006/main" count="6697" uniqueCount="1161">
  <si>
    <t>１－３　二酸化いおう濃度測定結果と環境基準との比較(１)</t>
    <rPh sb="14" eb="16">
      <t>ケッカ</t>
    </rPh>
    <phoneticPr fontId="2"/>
  </si>
  <si>
    <t>二酸化いおう環境基準：1時間値の1日平均値が0.04ppm以下であり，
　　　　　　　　　　　　かつ，1時間値が0.1ppm以下であること。　　　</t>
    <rPh sb="0" eb="3">
      <t>ニサンカ</t>
    </rPh>
    <rPh sb="6" eb="8">
      <t>カンキョウ</t>
    </rPh>
    <rPh sb="8" eb="10">
      <t>キジュン</t>
    </rPh>
    <rPh sb="12" eb="14">
      <t>ジカン</t>
    </rPh>
    <rPh sb="14" eb="15">
      <t>チ</t>
    </rPh>
    <rPh sb="17" eb="18">
      <t>ニチ</t>
    </rPh>
    <rPh sb="18" eb="21">
      <t>ヘイキンチ</t>
    </rPh>
    <rPh sb="29" eb="31">
      <t>イカ</t>
    </rPh>
    <phoneticPr fontId="2"/>
  </si>
  <si>
    <r>
      <t>（一般局ＳＯ</t>
    </r>
    <r>
      <rPr>
        <vertAlign val="subscript"/>
        <sz val="12"/>
        <color indexed="8"/>
        <rFont val="ＭＳ Ｐ明朝"/>
        <family val="1"/>
        <charset val="128"/>
      </rPr>
      <t>２</t>
    </r>
    <r>
      <rPr>
        <sz val="12"/>
        <color indexed="8"/>
        <rFont val="ＭＳ Ｐ明朝"/>
        <family val="1"/>
        <charset val="128"/>
      </rPr>
      <t>）</t>
    </r>
    <rPh sb="1" eb="3">
      <t>イッパン</t>
    </rPh>
    <phoneticPr fontId="2"/>
  </si>
  <si>
    <t xml:space="preserve">   短  期  的  評  価</t>
  </si>
  <si>
    <t>長　期　的　評　価</t>
  </si>
  <si>
    <t>地</t>
  </si>
  <si>
    <t>日平均</t>
  </si>
  <si>
    <t>環</t>
  </si>
  <si>
    <t>測</t>
  </si>
  <si>
    <t>用</t>
  </si>
  <si>
    <t>日</t>
  </si>
  <si>
    <t>境</t>
  </si>
  <si>
    <t>市町</t>
  </si>
  <si>
    <t>定</t>
  </si>
  <si>
    <t>測定局</t>
  </si>
  <si>
    <t>途</t>
  </si>
  <si>
    <t>１時間値が0.10ppmを</t>
  </si>
  <si>
    <t>日平均値が0.04ppmを</t>
  </si>
  <si>
    <t>値の2%</t>
  </si>
  <si>
    <t>連</t>
    <rPh sb="0" eb="1">
      <t>レン</t>
    </rPh>
    <phoneticPr fontId="2"/>
  </si>
  <si>
    <t>基</t>
  </si>
  <si>
    <t>局</t>
  </si>
  <si>
    <t>超えた時間数（時間）</t>
  </si>
  <si>
    <t>超えた日数（日）</t>
  </si>
  <si>
    <t>続</t>
    <rPh sb="0" eb="1">
      <t>ゾク</t>
    </rPh>
    <phoneticPr fontId="2"/>
  </si>
  <si>
    <t>準</t>
  </si>
  <si>
    <t>番</t>
  </si>
  <si>
    <t>域</t>
  </si>
  <si>
    <t>除外値</t>
  </si>
  <si>
    <t>の</t>
  </si>
  <si>
    <t>と</t>
  </si>
  <si>
    <t>号</t>
  </si>
  <si>
    <t>有</t>
  </si>
  <si>
    <t>(ppm)</t>
  </si>
  <si>
    <t>無</t>
    <rPh sb="0" eb="1">
      <t>ム</t>
    </rPh>
    <phoneticPr fontId="2"/>
  </si>
  <si>
    <t>比</t>
  </si>
  <si>
    <t>(年度)</t>
    <rPh sb="1" eb="3">
      <t>ネンド</t>
    </rPh>
    <phoneticPr fontId="2"/>
  </si>
  <si>
    <t>※</t>
  </si>
  <si>
    <t>較</t>
  </si>
  <si>
    <t>野田</t>
    <rPh sb="0" eb="2">
      <t>ノダ</t>
    </rPh>
    <phoneticPr fontId="2"/>
  </si>
  <si>
    <t>野田市</t>
    <rPh sb="2" eb="3">
      <t>シ</t>
    </rPh>
    <phoneticPr fontId="2"/>
  </si>
  <si>
    <t>野田市野田</t>
  </si>
  <si>
    <t>住</t>
  </si>
  <si>
    <t>○</t>
  </si>
  <si>
    <t>○</t>
    <phoneticPr fontId="2"/>
  </si>
  <si>
    <t>東　　葛</t>
    <rPh sb="0" eb="1">
      <t>ヒガシ</t>
    </rPh>
    <rPh sb="3" eb="4">
      <t>クズ</t>
    </rPh>
    <phoneticPr fontId="2"/>
  </si>
  <si>
    <t>流山市</t>
    <rPh sb="2" eb="3">
      <t>シ</t>
    </rPh>
    <phoneticPr fontId="2"/>
  </si>
  <si>
    <t>流山平和台</t>
  </si>
  <si>
    <t>柏市</t>
    <rPh sb="0" eb="2">
      <t>カシワシ</t>
    </rPh>
    <phoneticPr fontId="2"/>
  </si>
  <si>
    <t>柏永楽台</t>
  </si>
  <si>
    <t>柏大室</t>
    <rPh sb="1" eb="3">
      <t>オオムロ</t>
    </rPh>
    <phoneticPr fontId="2"/>
  </si>
  <si>
    <t>住</t>
    <phoneticPr fontId="2"/>
  </si>
  <si>
    <t>松戸市</t>
    <rPh sb="2" eb="3">
      <t>シ</t>
    </rPh>
    <phoneticPr fontId="2"/>
  </si>
  <si>
    <t>松戸根本</t>
  </si>
  <si>
    <t>商</t>
  </si>
  <si>
    <t>松戸五香</t>
  </si>
  <si>
    <t>松戸二ツ木</t>
  </si>
  <si>
    <t>葛　　　　　　南</t>
    <phoneticPr fontId="2"/>
  </si>
  <si>
    <t>市川市</t>
    <rPh sb="0" eb="2">
      <t>イチカワ</t>
    </rPh>
    <rPh sb="2" eb="3">
      <t>シ</t>
    </rPh>
    <phoneticPr fontId="2"/>
  </si>
  <si>
    <t>市川大野</t>
  </si>
  <si>
    <t>市川本八幡</t>
    <rPh sb="0" eb="2">
      <t>イチカワ</t>
    </rPh>
    <rPh sb="2" eb="3">
      <t>モト</t>
    </rPh>
    <rPh sb="3" eb="5">
      <t>ヤハタ</t>
    </rPh>
    <phoneticPr fontId="2"/>
  </si>
  <si>
    <t>市川行徳駅前</t>
    <rPh sb="0" eb="2">
      <t>イチカワ</t>
    </rPh>
    <rPh sb="2" eb="4">
      <t>ギョウトク</t>
    </rPh>
    <rPh sb="4" eb="6">
      <t>エキマエ</t>
    </rPh>
    <phoneticPr fontId="2"/>
  </si>
  <si>
    <t>浦安市</t>
    <rPh sb="2" eb="3">
      <t>シ</t>
    </rPh>
    <phoneticPr fontId="2"/>
  </si>
  <si>
    <t>浦安猫実</t>
  </si>
  <si>
    <t>商</t>
    <phoneticPr fontId="2"/>
  </si>
  <si>
    <t>船橋市</t>
    <rPh sb="0" eb="2">
      <t>フナバシ</t>
    </rPh>
    <rPh sb="2" eb="3">
      <t>シ</t>
    </rPh>
    <phoneticPr fontId="2"/>
  </si>
  <si>
    <t>船橋印内</t>
  </si>
  <si>
    <t>船橋豊富</t>
  </si>
  <si>
    <t>その他</t>
    <rPh sb="0" eb="3">
      <t>ソノタ</t>
    </rPh>
    <phoneticPr fontId="2"/>
  </si>
  <si>
    <t>船橋高根台</t>
  </si>
  <si>
    <t>鎌ケ谷市</t>
    <rPh sb="0" eb="3">
      <t>カマガヤ</t>
    </rPh>
    <rPh sb="3" eb="4">
      <t>シ</t>
    </rPh>
    <phoneticPr fontId="2"/>
  </si>
  <si>
    <t>鎌ケ谷軽井沢</t>
    <rPh sb="0" eb="3">
      <t>カマガヤ</t>
    </rPh>
    <phoneticPr fontId="2"/>
  </si>
  <si>
    <t>未</t>
    <rPh sb="0" eb="1">
      <t>ミ</t>
    </rPh>
    <phoneticPr fontId="2"/>
  </si>
  <si>
    <t>習志野市</t>
    <rPh sb="3" eb="4">
      <t>シ</t>
    </rPh>
    <phoneticPr fontId="2"/>
  </si>
  <si>
    <t>習志野鷺沼</t>
  </si>
  <si>
    <t>習志野東習志野</t>
  </si>
  <si>
    <t>　</t>
  </si>
  <si>
    <t>千葉市</t>
    <rPh sb="2" eb="3">
      <t>シ</t>
    </rPh>
    <phoneticPr fontId="8"/>
  </si>
  <si>
    <t>無</t>
    <rPh sb="0" eb="1">
      <t>ム</t>
    </rPh>
    <phoneticPr fontId="8"/>
  </si>
  <si>
    <t>佐倉市</t>
    <rPh sb="2" eb="3">
      <t>シ</t>
    </rPh>
    <phoneticPr fontId="8"/>
  </si>
  <si>
    <t>佐倉江原新田</t>
  </si>
  <si>
    <t>その他</t>
    <rPh sb="0" eb="3">
      <t>ソノタ</t>
    </rPh>
    <phoneticPr fontId="8"/>
  </si>
  <si>
    <t>市　　原</t>
    <rPh sb="0" eb="1">
      <t>シ</t>
    </rPh>
    <rPh sb="3" eb="4">
      <t>ハラ</t>
    </rPh>
    <phoneticPr fontId="8"/>
  </si>
  <si>
    <t>市原市</t>
    <rPh sb="2" eb="3">
      <t>シ</t>
    </rPh>
    <phoneticPr fontId="8"/>
  </si>
  <si>
    <t>市原八幡</t>
  </si>
  <si>
    <t>市原五井</t>
  </si>
  <si>
    <t>住</t>
    <phoneticPr fontId="8"/>
  </si>
  <si>
    <t>×</t>
  </si>
  <si>
    <t>○</t>
    <phoneticPr fontId="8"/>
  </si>
  <si>
    <t>市原姉崎</t>
  </si>
  <si>
    <t>市原廿五里</t>
  </si>
  <si>
    <t>未</t>
    <rPh sb="0" eb="1">
      <t>ミ</t>
    </rPh>
    <phoneticPr fontId="8"/>
  </si>
  <si>
    <t>市原辰巳台</t>
  </si>
  <si>
    <t>市原有秋</t>
  </si>
  <si>
    <t>市原市</t>
    <rPh sb="0" eb="2">
      <t>イチハラ</t>
    </rPh>
    <rPh sb="2" eb="3">
      <t>シ</t>
    </rPh>
    <phoneticPr fontId="8"/>
  </si>
  <si>
    <t>市原岩崎西</t>
  </si>
  <si>
    <t>準工</t>
  </si>
  <si>
    <t>市原郡本</t>
  </si>
  <si>
    <t>市原奉免</t>
  </si>
  <si>
    <t>袖ケ浦市</t>
    <rPh sb="0" eb="4">
      <t>ソデガウラシ</t>
    </rPh>
    <phoneticPr fontId="8"/>
  </si>
  <si>
    <t>袖ケ浦坂戸市場</t>
    <rPh sb="0" eb="3">
      <t>ソデガウラ</t>
    </rPh>
    <phoneticPr fontId="8"/>
  </si>
  <si>
    <t>袖ケ浦長浦</t>
    <rPh sb="0" eb="3">
      <t>ソデガウラ</t>
    </rPh>
    <phoneticPr fontId="8"/>
  </si>
  <si>
    <t>袖ケ浦代宿</t>
    <rPh sb="0" eb="3">
      <t>ソデガウラ</t>
    </rPh>
    <phoneticPr fontId="8"/>
  </si>
  <si>
    <t>袖ケ浦三ツ作</t>
    <rPh sb="0" eb="3">
      <t>ソデガウラ</t>
    </rPh>
    <phoneticPr fontId="8"/>
  </si>
  <si>
    <t>袖ケ浦横田</t>
    <rPh sb="0" eb="3">
      <t>ソデガウラ</t>
    </rPh>
    <phoneticPr fontId="8"/>
  </si>
  <si>
    <t>君　　津</t>
    <rPh sb="0" eb="1">
      <t>キミ</t>
    </rPh>
    <rPh sb="3" eb="4">
      <t>ツ</t>
    </rPh>
    <phoneticPr fontId="8"/>
  </si>
  <si>
    <t>木更津市</t>
    <rPh sb="0" eb="3">
      <t>キサラヅ</t>
    </rPh>
    <rPh sb="3" eb="4">
      <t>シ</t>
    </rPh>
    <phoneticPr fontId="8"/>
  </si>
  <si>
    <t>木更津中央</t>
    <rPh sb="0" eb="3">
      <t>キサラヅ</t>
    </rPh>
    <rPh sb="3" eb="5">
      <t>チュウオウ</t>
    </rPh>
    <phoneticPr fontId="8"/>
  </si>
  <si>
    <t>住</t>
    <rPh sb="0" eb="1">
      <t>ジュウ</t>
    </rPh>
    <phoneticPr fontId="8"/>
  </si>
  <si>
    <t>木更津畔戸</t>
  </si>
  <si>
    <t>木更津清見台</t>
  </si>
  <si>
    <t>君津市</t>
    <rPh sb="2" eb="3">
      <t>シ</t>
    </rPh>
    <phoneticPr fontId="8"/>
  </si>
  <si>
    <t>君津久保</t>
  </si>
  <si>
    <t>君津坂田</t>
  </si>
  <si>
    <t>君津宮下</t>
  </si>
  <si>
    <t>君津人見</t>
  </si>
  <si>
    <t>工</t>
  </si>
  <si>
    <t>君津俵田</t>
  </si>
  <si>
    <t>未</t>
  </si>
  <si>
    <t>君津糠田</t>
  </si>
  <si>
    <t>富津市</t>
    <rPh sb="2" eb="3">
      <t>シ</t>
    </rPh>
    <phoneticPr fontId="8"/>
  </si>
  <si>
    <t>富津下飯野</t>
  </si>
  <si>
    <t>北　総</t>
    <phoneticPr fontId="8"/>
  </si>
  <si>
    <t>香取市</t>
    <rPh sb="0" eb="2">
      <t>カトリ</t>
    </rPh>
    <rPh sb="2" eb="3">
      <t>シ</t>
    </rPh>
    <phoneticPr fontId="8"/>
  </si>
  <si>
    <t>香取府馬</t>
    <rPh sb="0" eb="2">
      <t>カトリ</t>
    </rPh>
    <phoneticPr fontId="8"/>
  </si>
  <si>
    <t>香取新島</t>
    <rPh sb="0" eb="2">
      <t>カトリ</t>
    </rPh>
    <phoneticPr fontId="8"/>
  </si>
  <si>
    <t>香取羽根川</t>
    <rPh sb="0" eb="2">
      <t>カトリ</t>
    </rPh>
    <rPh sb="2" eb="3">
      <t>ハ</t>
    </rPh>
    <rPh sb="3" eb="4">
      <t>ネ</t>
    </rPh>
    <rPh sb="4" eb="5">
      <t>カワ</t>
    </rPh>
    <phoneticPr fontId="8"/>
  </si>
  <si>
    <t>(0)</t>
  </si>
  <si>
    <t>(無)</t>
    <rPh sb="1" eb="2">
      <t>ム</t>
    </rPh>
    <phoneticPr fontId="8"/>
  </si>
  <si>
    <t>成　田</t>
    <rPh sb="2" eb="3">
      <t>タ</t>
    </rPh>
    <phoneticPr fontId="8"/>
  </si>
  <si>
    <t>成田市</t>
    <rPh sb="2" eb="3">
      <t>シ</t>
    </rPh>
    <phoneticPr fontId="8"/>
  </si>
  <si>
    <t>成田大清水</t>
  </si>
  <si>
    <t>未</t>
    <phoneticPr fontId="8"/>
  </si>
  <si>
    <t>成田幡谷</t>
  </si>
  <si>
    <t>成田加良部</t>
  </si>
  <si>
    <t>印西</t>
  </si>
  <si>
    <t>印西市</t>
    <rPh sb="2" eb="3">
      <t>シ</t>
    </rPh>
    <phoneticPr fontId="8"/>
  </si>
  <si>
    <t>印西高花</t>
  </si>
  <si>
    <t>長生・夷隅</t>
    <rPh sb="0" eb="2">
      <t>チョウセイ</t>
    </rPh>
    <rPh sb="3" eb="5">
      <t>イスミ</t>
    </rPh>
    <phoneticPr fontId="8"/>
  </si>
  <si>
    <t>一宮町</t>
  </si>
  <si>
    <t>一宮東浪見</t>
  </si>
  <si>
    <t>南房総</t>
    <rPh sb="0" eb="1">
      <t>ミナミ</t>
    </rPh>
    <rPh sb="1" eb="3">
      <t>ボウソウ</t>
    </rPh>
    <phoneticPr fontId="8"/>
  </si>
  <si>
    <t>館山市</t>
    <rPh sb="2" eb="3">
      <t>シ</t>
    </rPh>
    <phoneticPr fontId="8"/>
  </si>
  <si>
    <t>館山亀ケ原</t>
  </si>
  <si>
    <t>地域</t>
  </si>
  <si>
    <t>番号</t>
  </si>
  <si>
    <t>二酸化硫黄</t>
  </si>
  <si>
    <t>光化学オキシダント</t>
  </si>
  <si>
    <t>二酸化窒素</t>
  </si>
  <si>
    <t>浮遊粒子状物質</t>
  </si>
  <si>
    <t>微小粒子状物質</t>
  </si>
  <si>
    <t>環境基準達成状況</t>
  </si>
  <si>
    <t>昼間の１時間値が0.06ppmを超えた日数</t>
  </si>
  <si>
    <t>昼間の１時間値が0.06ppmを超えた時間数</t>
  </si>
  <si>
    <t>日平均値の98%値(ppm)</t>
  </si>
  <si>
    <t>県環境目標値達成状況</t>
  </si>
  <si>
    <r>
      <t>日平均値の2%除外値(mg/m</t>
    </r>
    <r>
      <rPr>
        <vertAlign val="superscript"/>
        <sz val="7"/>
        <rFont val="ＭＳ Ｐ明朝"/>
        <family val="1"/>
        <charset val="128"/>
      </rPr>
      <t>3</t>
    </r>
    <r>
      <rPr>
        <sz val="7"/>
        <rFont val="ＭＳ Ｐ明朝"/>
        <family val="1"/>
        <charset val="128"/>
      </rPr>
      <t>)</t>
    </r>
  </si>
  <si>
    <r>
      <t>日平均値の98%値(μg/m</t>
    </r>
    <r>
      <rPr>
        <vertAlign val="superscript"/>
        <sz val="7"/>
        <rFont val="ＭＳ Ｐ明朝"/>
        <family val="1"/>
        <charset val="128"/>
      </rPr>
      <t>3</t>
    </r>
    <r>
      <rPr>
        <sz val="7"/>
        <rFont val="ＭＳ Ｐ明朝"/>
        <family val="1"/>
        <charset val="128"/>
      </rPr>
      <t>)</t>
    </r>
  </si>
  <si>
    <t>野田</t>
  </si>
  <si>
    <t>野田市</t>
  </si>
  <si>
    <t>野田桐ケ作</t>
  </si>
  <si>
    <t>無</t>
  </si>
  <si>
    <t>＊</t>
  </si>
  <si>
    <t>東葛</t>
  </si>
  <si>
    <t>流山市</t>
  </si>
  <si>
    <t>柏市</t>
  </si>
  <si>
    <t>柏大室</t>
  </si>
  <si>
    <t>松戸市</t>
  </si>
  <si>
    <t>葛南</t>
  </si>
  <si>
    <t>市川市</t>
  </si>
  <si>
    <t>市川二俣</t>
  </si>
  <si>
    <t>市川本八幡</t>
  </si>
  <si>
    <t>市川行徳駅前</t>
  </si>
  <si>
    <t>浦安市</t>
  </si>
  <si>
    <t>船橋市</t>
  </si>
  <si>
    <t>船橋丸山</t>
  </si>
  <si>
    <t>船橋高根</t>
  </si>
  <si>
    <t>船橋前原</t>
  </si>
  <si>
    <t>船橋若松</t>
  </si>
  <si>
    <t>船橋南本町</t>
  </si>
  <si>
    <t>鎌ケ谷市</t>
  </si>
  <si>
    <t>鎌ケ谷軽井沢</t>
  </si>
  <si>
    <t>八千代市</t>
  </si>
  <si>
    <t>八千代高津</t>
  </si>
  <si>
    <t>八千代米本</t>
  </si>
  <si>
    <t>習志野市</t>
  </si>
  <si>
    <t>習志野谷津</t>
  </si>
  <si>
    <t>千葉</t>
  </si>
  <si>
    <t>千葉市</t>
  </si>
  <si>
    <t>四街道市</t>
  </si>
  <si>
    <t>四街道鹿渡</t>
  </si>
  <si>
    <t>佐倉市</t>
  </si>
  <si>
    <t>佐倉井野</t>
  </si>
  <si>
    <t>市原</t>
  </si>
  <si>
    <t>市原市</t>
  </si>
  <si>
    <t>市原潤井戸</t>
  </si>
  <si>
    <t>市原松崎</t>
  </si>
  <si>
    <t>市原平野</t>
  </si>
  <si>
    <t>袖ケ浦市</t>
  </si>
  <si>
    <t>袖ケ浦坂戸市場</t>
  </si>
  <si>
    <t>袖ケ浦長浦</t>
  </si>
  <si>
    <t>袖ケ浦代宿</t>
  </si>
  <si>
    <t>袖ケ浦三ツ作</t>
  </si>
  <si>
    <t>袖ケ浦蔵波</t>
  </si>
  <si>
    <t>袖ケ浦吉野田</t>
  </si>
  <si>
    <t>袖ケ浦横田</t>
  </si>
  <si>
    <t>袖ケ浦川原井</t>
  </si>
  <si>
    <t>君津</t>
  </si>
  <si>
    <t>木更津市</t>
  </si>
  <si>
    <t>木更津中央</t>
  </si>
  <si>
    <t>木更津畑沢</t>
  </si>
  <si>
    <t>木更津真里谷</t>
  </si>
  <si>
    <t>君津市</t>
  </si>
  <si>
    <t>富津市</t>
  </si>
  <si>
    <t>北総</t>
  </si>
  <si>
    <t>香取市</t>
  </si>
  <si>
    <t>香取府馬</t>
  </si>
  <si>
    <t>香取大倉</t>
  </si>
  <si>
    <t>香取新島</t>
  </si>
  <si>
    <t>香取羽根川</t>
  </si>
  <si>
    <t>銚子市</t>
  </si>
  <si>
    <t>銚子栄</t>
  </si>
  <si>
    <t>成田</t>
  </si>
  <si>
    <t>成田市</t>
  </si>
  <si>
    <t>成田奈土</t>
  </si>
  <si>
    <t>芝山町</t>
  </si>
  <si>
    <t>芝山山田</t>
  </si>
  <si>
    <t>印西市</t>
  </si>
  <si>
    <t>我孫子市</t>
  </si>
  <si>
    <t>我孫子湖北台</t>
  </si>
  <si>
    <t>白井市</t>
  </si>
  <si>
    <t>白井七次台</t>
  </si>
  <si>
    <t>栄町</t>
  </si>
  <si>
    <t>栄安食台</t>
  </si>
  <si>
    <t>匝瑳市</t>
  </si>
  <si>
    <t>匝瑳椿</t>
  </si>
  <si>
    <t>横芝光町</t>
  </si>
  <si>
    <t>横芝光横芝</t>
  </si>
  <si>
    <t>八街市</t>
  </si>
  <si>
    <t>八街市八街</t>
  </si>
  <si>
    <t>東金市</t>
  </si>
  <si>
    <t>東金堀上</t>
  </si>
  <si>
    <t>茂原市</t>
  </si>
  <si>
    <t>茂原高師</t>
  </si>
  <si>
    <t>勝浦市</t>
  </si>
  <si>
    <t>勝浦小羽戸</t>
  </si>
  <si>
    <t>南房総</t>
  </si>
  <si>
    <t>館山市</t>
  </si>
  <si>
    <t>鋸南町</t>
  </si>
  <si>
    <t>鋸南下佐久間</t>
  </si>
  <si>
    <t>日平均値が0.04ppmを2日以上連続したことの有無</t>
    <rPh sb="24" eb="26">
      <t>ウム</t>
    </rPh>
    <phoneticPr fontId="2"/>
  </si>
  <si>
    <t>日平均値が0.1mg/m3を2日以上連続して超えたことの有無</t>
    <rPh sb="28" eb="30">
      <t>ウム</t>
    </rPh>
    <phoneticPr fontId="2"/>
  </si>
  <si>
    <t>年平均値
(μg/m3)</t>
    <phoneticPr fontId="2"/>
  </si>
  <si>
    <t>No</t>
    <phoneticPr fontId="2"/>
  </si>
  <si>
    <t>環境基準との比較</t>
    <phoneticPr fontId="2"/>
  </si>
  <si>
    <t>２－４　二酸化窒素濃度測定結果と環境基準との比較(１)</t>
    <phoneticPr fontId="2"/>
  </si>
  <si>
    <t xml:space="preserve">  二酸化窒素環境基準：1時間値の1日平均値が0.04ppmから0.06ppmまでのｿﾞｰﾝ内又はそれ以下であること。</t>
    <phoneticPr fontId="2"/>
  </si>
  <si>
    <t xml:space="preserve">  二酸化窒素千葉県環境目標値：日平均値の年間98%値が0.04ppm以下であること。</t>
    <phoneticPr fontId="2"/>
  </si>
  <si>
    <r>
      <t>（一般局ＮＯ</t>
    </r>
    <r>
      <rPr>
        <vertAlign val="subscript"/>
        <sz val="10"/>
        <color indexed="8"/>
        <rFont val="ＭＳ Ｐ明朝"/>
        <family val="1"/>
        <charset val="128"/>
      </rPr>
      <t>２</t>
    </r>
    <r>
      <rPr>
        <sz val="10"/>
        <color indexed="8"/>
        <rFont val="ＭＳ Ｐ明朝"/>
        <family val="1"/>
        <charset val="128"/>
      </rPr>
      <t>）</t>
    </r>
    <phoneticPr fontId="2"/>
  </si>
  <si>
    <t>地　　域</t>
    <rPh sb="0" eb="1">
      <t>チ</t>
    </rPh>
    <rPh sb="3" eb="4">
      <t>イキ</t>
    </rPh>
    <phoneticPr fontId="2"/>
  </si>
  <si>
    <t>用途地域</t>
    <rPh sb="0" eb="2">
      <t>ヨウト</t>
    </rPh>
    <rPh sb="2" eb="4">
      <t>チイキ</t>
    </rPh>
    <phoneticPr fontId="2"/>
  </si>
  <si>
    <t>１日平均</t>
  </si>
  <si>
    <t>環境</t>
  </si>
  <si>
    <t>県環境</t>
  </si>
  <si>
    <t>市町</t>
    <rPh sb="0" eb="2">
      <t>シチョウ</t>
    </rPh>
    <phoneticPr fontId="2"/>
  </si>
  <si>
    <t>値の年間</t>
  </si>
  <si>
    <t>基準</t>
  </si>
  <si>
    <t>目標値</t>
  </si>
  <si>
    <t>98%値</t>
  </si>
  <si>
    <t>との</t>
  </si>
  <si>
    <t>比較</t>
  </si>
  <si>
    <t>東　葛</t>
    <rPh sb="0" eb="1">
      <t>ヒガシ</t>
    </rPh>
    <rPh sb="2" eb="3">
      <t>クズ</t>
    </rPh>
    <phoneticPr fontId="2"/>
  </si>
  <si>
    <t>住</t>
    <rPh sb="0" eb="1">
      <t>ジュウ</t>
    </rPh>
    <phoneticPr fontId="2"/>
  </si>
  <si>
    <t>市川市</t>
    <rPh sb="0" eb="3">
      <t>イチカワシ</t>
    </rPh>
    <phoneticPr fontId="2"/>
  </si>
  <si>
    <t>市川本八幡</t>
    <rPh sb="0" eb="2">
      <t>イチカワ</t>
    </rPh>
    <rPh sb="2" eb="5">
      <t>モトヤワタ</t>
    </rPh>
    <phoneticPr fontId="2"/>
  </si>
  <si>
    <t>鎌ケ谷市</t>
    <rPh sb="0" eb="3">
      <t>カマガヤ</t>
    </rPh>
    <phoneticPr fontId="2"/>
  </si>
  <si>
    <t>習志野市</t>
    <phoneticPr fontId="2"/>
  </si>
  <si>
    <t>千　　　　　　　葉</t>
    <rPh sb="8" eb="9">
      <t>ハ</t>
    </rPh>
    <phoneticPr fontId="2"/>
  </si>
  <si>
    <t>千葉市</t>
    <rPh sb="2" eb="3">
      <t>シ</t>
    </rPh>
    <phoneticPr fontId="2"/>
  </si>
  <si>
    <t>佐倉市</t>
    <phoneticPr fontId="2"/>
  </si>
  <si>
    <t>佐倉直弥</t>
    <rPh sb="2" eb="4">
      <t>ナオヤ</t>
    </rPh>
    <phoneticPr fontId="2"/>
  </si>
  <si>
    <t>市　 　原</t>
    <rPh sb="4" eb="5">
      <t>ハラ</t>
    </rPh>
    <phoneticPr fontId="2"/>
  </si>
  <si>
    <t>その他</t>
    <rPh sb="2" eb="3">
      <t>ホカ</t>
    </rPh>
    <phoneticPr fontId="2"/>
  </si>
  <si>
    <t>市　　原</t>
    <rPh sb="0" eb="1">
      <t>シ</t>
    </rPh>
    <rPh sb="3" eb="4">
      <t>ハラ</t>
    </rPh>
    <phoneticPr fontId="2"/>
  </si>
  <si>
    <t>袖ケ浦市</t>
    <rPh sb="0" eb="3">
      <t>ソデガウラ</t>
    </rPh>
    <phoneticPr fontId="2"/>
  </si>
  <si>
    <t>袖ケ浦坂戸市場</t>
    <rPh sb="0" eb="3">
      <t>ソデガウラ</t>
    </rPh>
    <phoneticPr fontId="2"/>
  </si>
  <si>
    <t>袖ケ浦長浦</t>
    <rPh sb="0" eb="3">
      <t>ソデガウラ</t>
    </rPh>
    <phoneticPr fontId="2"/>
  </si>
  <si>
    <t>袖ケ浦代宿</t>
    <rPh sb="0" eb="3">
      <t>ソデガウラ</t>
    </rPh>
    <phoneticPr fontId="2"/>
  </si>
  <si>
    <t>袖ケ浦三ツ作</t>
    <rPh sb="0" eb="3">
      <t>ソデガウラ</t>
    </rPh>
    <phoneticPr fontId="2"/>
  </si>
  <si>
    <t>袖ケ浦蔵波</t>
    <rPh sb="0" eb="3">
      <t>ソデガウラ</t>
    </rPh>
    <phoneticPr fontId="2"/>
  </si>
  <si>
    <t>袖ケ浦吉野田</t>
    <rPh sb="0" eb="3">
      <t>ソデガウラ</t>
    </rPh>
    <phoneticPr fontId="2"/>
  </si>
  <si>
    <t>袖ケ浦横田</t>
    <rPh sb="0" eb="3">
      <t>ソデガウラ</t>
    </rPh>
    <phoneticPr fontId="2"/>
  </si>
  <si>
    <t>袖ケ浦川原井</t>
    <rPh sb="0" eb="3">
      <t>ソデガウラ</t>
    </rPh>
    <phoneticPr fontId="2"/>
  </si>
  <si>
    <t>君　　　　　津</t>
    <rPh sb="0" eb="1">
      <t>キミ</t>
    </rPh>
    <rPh sb="6" eb="7">
      <t>ツ</t>
    </rPh>
    <phoneticPr fontId="2"/>
  </si>
  <si>
    <t>木更津市</t>
    <rPh sb="0" eb="4">
      <t>キサラヅシ</t>
    </rPh>
    <phoneticPr fontId="2"/>
  </si>
  <si>
    <t>木更津中央</t>
    <rPh sb="0" eb="3">
      <t>キサラヅ</t>
    </rPh>
    <rPh sb="3" eb="5">
      <t>チュウオウ</t>
    </rPh>
    <phoneticPr fontId="2"/>
  </si>
  <si>
    <t>君津市</t>
    <phoneticPr fontId="2"/>
  </si>
  <si>
    <t>富津市</t>
    <phoneticPr fontId="2"/>
  </si>
  <si>
    <t>北総</t>
    <rPh sb="0" eb="2">
      <t>ホクソウ</t>
    </rPh>
    <phoneticPr fontId="2"/>
  </si>
  <si>
    <t>香取市</t>
    <rPh sb="0" eb="2">
      <t>カトリ</t>
    </rPh>
    <phoneticPr fontId="2"/>
  </si>
  <si>
    <t>香取新島</t>
    <rPh sb="0" eb="2">
      <t>カトリ</t>
    </rPh>
    <phoneticPr fontId="2"/>
  </si>
  <si>
    <t>香取羽根川</t>
    <rPh sb="0" eb="2">
      <t>カトリ</t>
    </rPh>
    <rPh sb="2" eb="3">
      <t>ハネ</t>
    </rPh>
    <rPh sb="3" eb="4">
      <t>ネ</t>
    </rPh>
    <rPh sb="4" eb="5">
      <t>カワ</t>
    </rPh>
    <phoneticPr fontId="2"/>
  </si>
  <si>
    <t>住</t>
    <rPh sb="0" eb="1">
      <t>ス</t>
    </rPh>
    <phoneticPr fontId="2"/>
  </si>
  <si>
    <t>銚子市</t>
    <rPh sb="0" eb="3">
      <t>チョウシシ</t>
    </rPh>
    <phoneticPr fontId="2"/>
  </si>
  <si>
    <t>銚子栄</t>
    <rPh sb="0" eb="2">
      <t>チョウシ</t>
    </rPh>
    <rPh sb="2" eb="3">
      <t>サカエ</t>
    </rPh>
    <phoneticPr fontId="2"/>
  </si>
  <si>
    <t>成　田</t>
    <rPh sb="2" eb="3">
      <t>タ</t>
    </rPh>
    <phoneticPr fontId="2"/>
  </si>
  <si>
    <t>成田奈土</t>
    <rPh sb="0" eb="2">
      <t>ナリタ</t>
    </rPh>
    <phoneticPr fontId="2"/>
  </si>
  <si>
    <t>印 西</t>
    <rPh sb="2" eb="3">
      <t>ニシ</t>
    </rPh>
    <phoneticPr fontId="2"/>
  </si>
  <si>
    <t>九十九里</t>
    <rPh sb="0" eb="4">
      <t>クジュウクリ</t>
    </rPh>
    <phoneticPr fontId="2"/>
  </si>
  <si>
    <t>匝瑳市</t>
    <rPh sb="0" eb="2">
      <t>ソウサ</t>
    </rPh>
    <phoneticPr fontId="2"/>
  </si>
  <si>
    <t>匝瑳椿</t>
    <rPh sb="0" eb="2">
      <t>ソウサ</t>
    </rPh>
    <phoneticPr fontId="2"/>
  </si>
  <si>
    <t>横芝光町</t>
    <rPh sb="2" eb="3">
      <t>ヒカリ</t>
    </rPh>
    <phoneticPr fontId="2"/>
  </si>
  <si>
    <t>横芝光横芝</t>
    <rPh sb="2" eb="3">
      <t>ヒカリ</t>
    </rPh>
    <phoneticPr fontId="2"/>
  </si>
  <si>
    <t>東金市</t>
    <phoneticPr fontId="2"/>
  </si>
  <si>
    <t>長生・夷隅</t>
    <rPh sb="0" eb="2">
      <t>チョウセイ</t>
    </rPh>
    <rPh sb="3" eb="5">
      <t>イスミ</t>
    </rPh>
    <phoneticPr fontId="2"/>
  </si>
  <si>
    <t>南房総</t>
    <rPh sb="0" eb="1">
      <t>ミナミ</t>
    </rPh>
    <rPh sb="1" eb="3">
      <t>ボウソウ</t>
    </rPh>
    <phoneticPr fontId="2"/>
  </si>
  <si>
    <t>４－３　光化学オキシダント濃度測定結果と環境基準との比較(１)</t>
    <phoneticPr fontId="2"/>
  </si>
  <si>
    <t>光化学オキシダント環境基準値：１時間値が0.06ppm以下であること。</t>
  </si>
  <si>
    <t>（一般局Ｏx）</t>
  </si>
  <si>
    <t>時間</t>
  </si>
  <si>
    <t>達成率</t>
  </si>
  <si>
    <t>（％）</t>
  </si>
  <si>
    <t>日</t>
    <rPh sb="0" eb="1">
      <t>ニチ</t>
    </rPh>
    <phoneticPr fontId="2"/>
  </si>
  <si>
    <t>野田桐ケ作</t>
    <phoneticPr fontId="2"/>
  </si>
  <si>
    <t>葛　　　　　　　　　南</t>
    <rPh sb="10" eb="11">
      <t>ミナミ</t>
    </rPh>
    <phoneticPr fontId="2"/>
  </si>
  <si>
    <t>八千代市</t>
    <phoneticPr fontId="2"/>
  </si>
  <si>
    <t>千　　　　　　葉</t>
    <rPh sb="7" eb="8">
      <t>ハ</t>
    </rPh>
    <phoneticPr fontId="2"/>
  </si>
  <si>
    <t>市　　　　　　　原</t>
    <rPh sb="8" eb="9">
      <t>ハラ</t>
    </rPh>
    <phoneticPr fontId="2"/>
  </si>
  <si>
    <t>市　　原</t>
    <rPh sb="3" eb="4">
      <t>ハラ</t>
    </rPh>
    <phoneticPr fontId="2"/>
  </si>
  <si>
    <t>袖ケ浦市</t>
    <rPh sb="0" eb="3">
      <t>ソデガウラ</t>
    </rPh>
    <rPh sb="3" eb="4">
      <t>シ</t>
    </rPh>
    <phoneticPr fontId="2"/>
  </si>
  <si>
    <t>君　　　　　津</t>
    <rPh sb="6" eb="7">
      <t>ツ</t>
    </rPh>
    <phoneticPr fontId="2"/>
  </si>
  <si>
    <t>木更津市</t>
    <rPh sb="0" eb="3">
      <t>キサラヅ</t>
    </rPh>
    <phoneticPr fontId="2"/>
  </si>
  <si>
    <t>木更津畑沢</t>
    <rPh sb="3" eb="4">
      <t>ハタケ</t>
    </rPh>
    <rPh sb="4" eb="5">
      <t>サワ</t>
    </rPh>
    <phoneticPr fontId="2"/>
  </si>
  <si>
    <t>北　総</t>
    <rPh sb="2" eb="3">
      <t>ソウ</t>
    </rPh>
    <phoneticPr fontId="2"/>
  </si>
  <si>
    <t>香取市</t>
    <rPh sb="0" eb="2">
      <t>カトリ</t>
    </rPh>
    <rPh sb="2" eb="3">
      <t>シ</t>
    </rPh>
    <phoneticPr fontId="2"/>
  </si>
  <si>
    <t>香取府馬</t>
    <rPh sb="0" eb="2">
      <t>カトリ</t>
    </rPh>
    <rPh sb="2" eb="3">
      <t>フ</t>
    </rPh>
    <rPh sb="3" eb="4">
      <t>ウマ</t>
    </rPh>
    <phoneticPr fontId="2"/>
  </si>
  <si>
    <t>香取新島</t>
    <phoneticPr fontId="2"/>
  </si>
  <si>
    <t>香取羽根川</t>
    <rPh sb="0" eb="2">
      <t>カトリ</t>
    </rPh>
    <phoneticPr fontId="2"/>
  </si>
  <si>
    <t>成田市</t>
    <rPh sb="2" eb="3">
      <t>シ</t>
    </rPh>
    <phoneticPr fontId="2"/>
  </si>
  <si>
    <t>未</t>
    <phoneticPr fontId="2"/>
  </si>
  <si>
    <t>印 西</t>
    <rPh sb="0" eb="1">
      <t>イン</t>
    </rPh>
    <rPh sb="2" eb="3">
      <t>ニシ</t>
    </rPh>
    <phoneticPr fontId="2"/>
  </si>
  <si>
    <t>印西市</t>
    <phoneticPr fontId="2"/>
  </si>
  <si>
    <t>５－２　浮遊粒子状物質濃度測定結果と環境基準との比較（１）</t>
    <phoneticPr fontId="2"/>
  </si>
  <si>
    <r>
      <t>　 浮遊粒子状物質環境基準：１時間値の１日平均値が0.10mg/m</t>
    </r>
    <r>
      <rPr>
        <vertAlign val="superscript"/>
        <sz val="13"/>
        <color indexed="8"/>
        <rFont val="ＭＳ Ｐ明朝"/>
        <family val="1"/>
        <charset val="128"/>
      </rPr>
      <t>3</t>
    </r>
    <r>
      <rPr>
        <sz val="13"/>
        <color indexed="8"/>
        <rFont val="ＭＳ Ｐ明朝"/>
        <family val="1"/>
        <charset val="128"/>
      </rPr>
      <t xml:space="preserve">以下であり， </t>
    </r>
    <phoneticPr fontId="2"/>
  </si>
  <si>
    <r>
      <t xml:space="preserve"> 　                                       かつ １時間値が0.20mg/m</t>
    </r>
    <r>
      <rPr>
        <vertAlign val="superscript"/>
        <sz val="13"/>
        <color indexed="8"/>
        <rFont val="ＭＳ Ｐ明朝"/>
        <family val="1"/>
        <charset val="128"/>
      </rPr>
      <t>3</t>
    </r>
    <r>
      <rPr>
        <sz val="13"/>
        <color indexed="8"/>
        <rFont val="ＭＳ Ｐ明朝"/>
        <family val="1"/>
        <charset val="128"/>
      </rPr>
      <t>以下であること。</t>
    </r>
    <phoneticPr fontId="2"/>
  </si>
  <si>
    <t>（一般局ＳＰＭ）</t>
  </si>
  <si>
    <t>短期的評価</t>
  </si>
  <si>
    <t>長期的評価</t>
  </si>
  <si>
    <r>
      <t>１時間値が0.20mg/m</t>
    </r>
    <r>
      <rPr>
        <vertAlign val="superscript"/>
        <sz val="12"/>
        <color indexed="8"/>
        <rFont val="ＭＳ Ｐ明朝"/>
        <family val="1"/>
        <charset val="128"/>
      </rPr>
      <t>3</t>
    </r>
    <r>
      <rPr>
        <sz val="12"/>
        <color indexed="8"/>
        <rFont val="ＭＳ Ｐ明朝"/>
        <family val="1"/>
        <charset val="128"/>
      </rPr>
      <t>を</t>
    </r>
    <rPh sb="1" eb="3">
      <t>ジカン</t>
    </rPh>
    <rPh sb="3" eb="4">
      <t>チ</t>
    </rPh>
    <phoneticPr fontId="2"/>
  </si>
  <si>
    <r>
      <t>日平均値が0.10mg/m</t>
    </r>
    <r>
      <rPr>
        <vertAlign val="superscript"/>
        <sz val="12"/>
        <color indexed="8"/>
        <rFont val="ＭＳ Ｐ明朝"/>
        <family val="1"/>
        <charset val="128"/>
      </rPr>
      <t>3</t>
    </r>
    <r>
      <rPr>
        <sz val="12"/>
        <color indexed="8"/>
        <rFont val="ＭＳ Ｐ明朝"/>
        <family val="1"/>
        <charset val="128"/>
      </rPr>
      <t>を</t>
    </r>
    <rPh sb="0" eb="1">
      <t>ヒ</t>
    </rPh>
    <rPh sb="1" eb="3">
      <t>ヘイキン</t>
    </rPh>
    <rPh sb="3" eb="4">
      <t>チ</t>
    </rPh>
    <phoneticPr fontId="2"/>
  </si>
  <si>
    <r>
      <t>(mg/m</t>
    </r>
    <r>
      <rPr>
        <vertAlign val="superscript"/>
        <sz val="12"/>
        <color indexed="8"/>
        <rFont val="ＭＳ Ｐ明朝"/>
        <family val="1"/>
        <charset val="128"/>
      </rPr>
      <t>3</t>
    </r>
    <r>
      <rPr>
        <sz val="12"/>
        <color indexed="8"/>
        <rFont val="ＭＳ Ｐ明朝"/>
        <family val="1"/>
        <charset val="128"/>
      </rPr>
      <t>)</t>
    </r>
    <phoneticPr fontId="2"/>
  </si>
  <si>
    <t>※</t>
    <phoneticPr fontId="2"/>
  </si>
  <si>
    <t>八千代市</t>
    <rPh sb="3" eb="4">
      <t>シ</t>
    </rPh>
    <phoneticPr fontId="2"/>
  </si>
  <si>
    <t>習志野谷津</t>
    <rPh sb="3" eb="5">
      <t>ヤツ</t>
    </rPh>
    <phoneticPr fontId="2"/>
  </si>
  <si>
    <t>千　　　　　　　　　葉</t>
    <rPh sb="10" eb="11">
      <t>チバ</t>
    </rPh>
    <phoneticPr fontId="2"/>
  </si>
  <si>
    <t>市原市</t>
    <rPh sb="2" eb="3">
      <t>シ</t>
    </rPh>
    <phoneticPr fontId="2"/>
  </si>
  <si>
    <t>市　　　原</t>
    <rPh sb="0" eb="1">
      <t>シ</t>
    </rPh>
    <rPh sb="4" eb="5">
      <t>ハラ</t>
    </rPh>
    <phoneticPr fontId="2"/>
  </si>
  <si>
    <t>市原市</t>
    <rPh sb="0" eb="2">
      <t>イチハラ</t>
    </rPh>
    <rPh sb="2" eb="3">
      <t>シ</t>
    </rPh>
    <phoneticPr fontId="2"/>
  </si>
  <si>
    <t>君　津</t>
    <rPh sb="0" eb="1">
      <t>キミ</t>
    </rPh>
    <rPh sb="2" eb="3">
      <t>ツ</t>
    </rPh>
    <phoneticPr fontId="2"/>
  </si>
  <si>
    <t>木更津市</t>
    <rPh sb="0" eb="3">
      <t>キサラヅ</t>
    </rPh>
    <rPh sb="3" eb="4">
      <t>シ</t>
    </rPh>
    <phoneticPr fontId="2"/>
  </si>
  <si>
    <t>北　総</t>
    <rPh sb="0" eb="1">
      <t>キタ</t>
    </rPh>
    <phoneticPr fontId="2"/>
  </si>
  <si>
    <t>香取大倉</t>
    <rPh sb="0" eb="2">
      <t>カトリ</t>
    </rPh>
    <phoneticPr fontId="2"/>
  </si>
  <si>
    <t>(無)</t>
    <rPh sb="1" eb="2">
      <t>ム</t>
    </rPh>
    <phoneticPr fontId="2"/>
  </si>
  <si>
    <t>香取羽根川</t>
    <rPh sb="0" eb="2">
      <t>カトリ</t>
    </rPh>
    <rPh sb="2" eb="3">
      <t>ハ</t>
    </rPh>
    <rPh sb="3" eb="4">
      <t>ネ</t>
    </rPh>
    <rPh sb="4" eb="5">
      <t>カワ</t>
    </rPh>
    <phoneticPr fontId="2"/>
  </si>
  <si>
    <t>横芝光横芝</t>
    <rPh sb="2" eb="3">
      <t>ヒカリ</t>
    </rPh>
    <rPh sb="3" eb="5">
      <t>ヨコシバ</t>
    </rPh>
    <phoneticPr fontId="2"/>
  </si>
  <si>
    <t>八街市</t>
    <phoneticPr fontId="2"/>
  </si>
  <si>
    <t>長生･夷隅</t>
    <rPh sb="0" eb="2">
      <t>チョウセイ</t>
    </rPh>
    <rPh sb="3" eb="5">
      <t>イスミ</t>
    </rPh>
    <phoneticPr fontId="2"/>
  </si>
  <si>
    <t>勝浦市</t>
    <rPh sb="0" eb="2">
      <t>カツウラ</t>
    </rPh>
    <phoneticPr fontId="2"/>
  </si>
  <si>
    <t>勝浦小羽戸</t>
    <rPh sb="0" eb="2">
      <t>カツウラ</t>
    </rPh>
    <rPh sb="2" eb="3">
      <t>コ</t>
    </rPh>
    <rPh sb="3" eb="4">
      <t>バ</t>
    </rPh>
    <rPh sb="4" eb="5">
      <t>ト</t>
    </rPh>
    <phoneticPr fontId="2"/>
  </si>
  <si>
    <t>館山市</t>
    <phoneticPr fontId="2"/>
  </si>
  <si>
    <t>千　　　　　葉</t>
    <phoneticPr fontId="8"/>
  </si>
  <si>
    <t>流山市</t>
    <phoneticPr fontId="2"/>
  </si>
  <si>
    <t>柏市</t>
    <phoneticPr fontId="2"/>
  </si>
  <si>
    <t>松戸市</t>
    <phoneticPr fontId="2"/>
  </si>
  <si>
    <t>浦安市</t>
    <phoneticPr fontId="2"/>
  </si>
  <si>
    <t>船橋市</t>
    <phoneticPr fontId="2"/>
  </si>
  <si>
    <t>四街道市</t>
    <phoneticPr fontId="2"/>
  </si>
  <si>
    <t>市原市</t>
    <phoneticPr fontId="2"/>
  </si>
  <si>
    <t>香取大倉</t>
    <phoneticPr fontId="2"/>
  </si>
  <si>
    <t>成　田</t>
    <phoneticPr fontId="2"/>
  </si>
  <si>
    <t>我孫子市</t>
    <phoneticPr fontId="2"/>
  </si>
  <si>
    <t>白井市</t>
    <phoneticPr fontId="2"/>
  </si>
  <si>
    <t>茂原市</t>
    <phoneticPr fontId="2"/>
  </si>
  <si>
    <t>勝浦市</t>
    <phoneticPr fontId="2"/>
  </si>
  <si>
    <t>野田市野田</t>
    <phoneticPr fontId="2"/>
  </si>
  <si>
    <t>＊</t>
    <phoneticPr fontId="2"/>
  </si>
  <si>
    <t>成田市</t>
    <phoneticPr fontId="2"/>
  </si>
  <si>
    <t>葛　南</t>
    <phoneticPr fontId="2"/>
  </si>
  <si>
    <t>千葉市</t>
    <phoneticPr fontId="2"/>
  </si>
  <si>
    <t>印　西</t>
    <phoneticPr fontId="2"/>
  </si>
  <si>
    <t>６－２　微小粒子状物質濃度測定結果と環境基準との比較（１）</t>
    <rPh sb="4" eb="6">
      <t>ビショウ</t>
    </rPh>
    <rPh sb="6" eb="8">
      <t>リュウシ</t>
    </rPh>
    <rPh sb="8" eb="9">
      <t>ジョウ</t>
    </rPh>
    <rPh sb="9" eb="11">
      <t>ブッシツ</t>
    </rPh>
    <phoneticPr fontId="2"/>
  </si>
  <si>
    <r>
      <t xml:space="preserve">  微小粒子状物質環境基準：１年平均値が１５μg/m</t>
    </r>
    <r>
      <rPr>
        <vertAlign val="superscript"/>
        <sz val="9"/>
        <color indexed="8"/>
        <rFont val="ＭＳ Ｐ明朝"/>
        <family val="1"/>
        <charset val="128"/>
      </rPr>
      <t>3</t>
    </r>
    <r>
      <rPr>
        <sz val="9"/>
        <color indexed="8"/>
        <rFont val="ＭＳ Ｐ明朝"/>
        <family val="1"/>
        <charset val="128"/>
      </rPr>
      <t xml:space="preserve"> 以下であり、</t>
    </r>
    <rPh sb="2" eb="4">
      <t>ビショウ</t>
    </rPh>
    <rPh sb="4" eb="6">
      <t>リュウシ</t>
    </rPh>
    <rPh sb="6" eb="7">
      <t>ジョウ</t>
    </rPh>
    <rPh sb="7" eb="9">
      <t>ブッシツ</t>
    </rPh>
    <rPh sb="15" eb="16">
      <t>ネン</t>
    </rPh>
    <rPh sb="16" eb="18">
      <t>ヘイキン</t>
    </rPh>
    <rPh sb="18" eb="19">
      <t>チ</t>
    </rPh>
    <rPh sb="28" eb="30">
      <t>イカ</t>
    </rPh>
    <phoneticPr fontId="2"/>
  </si>
  <si>
    <r>
      <t>　　　　　　　　　　　　　かつ、１日平均値が３５μg/m</t>
    </r>
    <r>
      <rPr>
        <vertAlign val="superscript"/>
        <sz val="9"/>
        <color indexed="8"/>
        <rFont val="ＭＳ Ｐ明朝"/>
        <family val="1"/>
        <charset val="128"/>
      </rPr>
      <t>3</t>
    </r>
    <r>
      <rPr>
        <sz val="9"/>
        <color indexed="8"/>
        <rFont val="ＭＳ Ｐ明朝"/>
        <family val="1"/>
        <charset val="128"/>
      </rPr>
      <t>以下であること。</t>
    </r>
    <rPh sb="29" eb="31">
      <t>イカ</t>
    </rPh>
    <phoneticPr fontId="2"/>
  </si>
  <si>
    <t>（一般局PM2.5）</t>
    <phoneticPr fontId="2"/>
  </si>
  <si>
    <t>短期基準</t>
    <rPh sb="0" eb="2">
      <t>タンキ</t>
    </rPh>
    <rPh sb="2" eb="4">
      <t>キジュン</t>
    </rPh>
    <phoneticPr fontId="2"/>
  </si>
  <si>
    <t>長期基準</t>
    <rPh sb="0" eb="2">
      <t>チョウキ</t>
    </rPh>
    <rPh sb="2" eb="4">
      <t>キジュン</t>
    </rPh>
    <phoneticPr fontId="2"/>
  </si>
  <si>
    <t>環境基準との比較</t>
    <rPh sb="2" eb="4">
      <t>キジュン</t>
    </rPh>
    <rPh sb="6" eb="8">
      <t>ヒカク</t>
    </rPh>
    <phoneticPr fontId="2"/>
  </si>
  <si>
    <t>日平均</t>
    <phoneticPr fontId="2"/>
  </si>
  <si>
    <t>短期</t>
    <rPh sb="0" eb="2">
      <t>タンキ</t>
    </rPh>
    <phoneticPr fontId="2"/>
  </si>
  <si>
    <t>年
平均値</t>
    <rPh sb="0" eb="1">
      <t>ネン</t>
    </rPh>
    <rPh sb="2" eb="4">
      <t>ヘイキン</t>
    </rPh>
    <rPh sb="4" eb="5">
      <t>チ</t>
    </rPh>
    <phoneticPr fontId="2"/>
  </si>
  <si>
    <t>長期</t>
    <rPh sb="0" eb="2">
      <t>チョウキ</t>
    </rPh>
    <phoneticPr fontId="2"/>
  </si>
  <si>
    <r>
      <t>(μg/m</t>
    </r>
    <r>
      <rPr>
        <vertAlign val="superscript"/>
        <sz val="9"/>
        <color indexed="8"/>
        <rFont val="ＭＳ Ｐ明朝"/>
        <family val="1"/>
        <charset val="128"/>
      </rPr>
      <t>3</t>
    </r>
    <r>
      <rPr>
        <sz val="9"/>
        <color indexed="8"/>
        <rFont val="ＭＳ Ｐ明朝"/>
        <family val="1"/>
        <charset val="128"/>
      </rPr>
      <t>)</t>
    </r>
    <phoneticPr fontId="2"/>
  </si>
  <si>
    <t>(30.5)</t>
    <phoneticPr fontId="2"/>
  </si>
  <si>
    <t>(13.0)</t>
    <phoneticPr fontId="2"/>
  </si>
  <si>
    <t>東 葛</t>
    <rPh sb="0" eb="1">
      <t>ヒガシ</t>
    </rPh>
    <rPh sb="2" eb="3">
      <t>クズ</t>
    </rPh>
    <phoneticPr fontId="8"/>
  </si>
  <si>
    <t>流山市</t>
    <rPh sb="0" eb="3">
      <t>ナガレヤマシ</t>
    </rPh>
    <phoneticPr fontId="2"/>
  </si>
  <si>
    <t>流山平和台</t>
    <rPh sb="0" eb="2">
      <t>ナガレヤマ</t>
    </rPh>
    <rPh sb="2" eb="5">
      <t>ヘイワダイ</t>
    </rPh>
    <phoneticPr fontId="2"/>
  </si>
  <si>
    <t>柏市</t>
    <rPh sb="0" eb="1">
      <t>カシワ</t>
    </rPh>
    <rPh sb="1" eb="2">
      <t>シ</t>
    </rPh>
    <phoneticPr fontId="8"/>
  </si>
  <si>
    <t>柏永楽台</t>
    <rPh sb="0" eb="1">
      <t>カシワ</t>
    </rPh>
    <rPh sb="1" eb="4">
      <t>エイラクダイ</t>
    </rPh>
    <phoneticPr fontId="8"/>
  </si>
  <si>
    <t>柏大室</t>
    <rPh sb="0" eb="1">
      <t>カシワ</t>
    </rPh>
    <rPh sb="1" eb="3">
      <t>オオムロ</t>
    </rPh>
    <phoneticPr fontId="2"/>
  </si>
  <si>
    <t>葛　南</t>
    <rPh sb="0" eb="1">
      <t>クズ</t>
    </rPh>
    <rPh sb="2" eb="3">
      <t>ミナミ</t>
    </rPh>
    <phoneticPr fontId="2"/>
  </si>
  <si>
    <t>市川市</t>
    <rPh sb="0" eb="3">
      <t>イチカワシ</t>
    </rPh>
    <phoneticPr fontId="8"/>
  </si>
  <si>
    <t>市川大野</t>
    <rPh sb="0" eb="2">
      <t>イチカワ</t>
    </rPh>
    <rPh sb="2" eb="4">
      <t>オオノ</t>
    </rPh>
    <phoneticPr fontId="8"/>
  </si>
  <si>
    <t>市川本八幡</t>
    <rPh sb="0" eb="2">
      <t>イチカワ</t>
    </rPh>
    <rPh sb="2" eb="5">
      <t>モトヤワタ</t>
    </rPh>
    <phoneticPr fontId="8"/>
  </si>
  <si>
    <t>浦安市</t>
    <rPh sb="0" eb="3">
      <t>ウラヤスシ</t>
    </rPh>
    <phoneticPr fontId="2"/>
  </si>
  <si>
    <t>浦安猫実</t>
    <rPh sb="0" eb="2">
      <t>ウラヤス</t>
    </rPh>
    <rPh sb="2" eb="4">
      <t>ネコザネ</t>
    </rPh>
    <phoneticPr fontId="2"/>
  </si>
  <si>
    <t>船橋印内</t>
    <rPh sb="2" eb="4">
      <t>インナイ</t>
    </rPh>
    <phoneticPr fontId="8"/>
  </si>
  <si>
    <t>鎌ケ谷市</t>
    <rPh sb="0" eb="4">
      <t>カマガヤシ</t>
    </rPh>
    <phoneticPr fontId="8"/>
  </si>
  <si>
    <t>鎌ケ谷軽井沢</t>
    <rPh sb="0" eb="3">
      <t>カマガヤ</t>
    </rPh>
    <rPh sb="3" eb="6">
      <t>カルイザワ</t>
    </rPh>
    <phoneticPr fontId="8"/>
  </si>
  <si>
    <t>八千代市</t>
    <rPh sb="0" eb="4">
      <t>ヤチヨシ</t>
    </rPh>
    <phoneticPr fontId="2"/>
  </si>
  <si>
    <t>八千代高津</t>
    <rPh sb="0" eb="3">
      <t>ヤチヨ</t>
    </rPh>
    <rPh sb="3" eb="5">
      <t>タカツ</t>
    </rPh>
    <phoneticPr fontId="2"/>
  </si>
  <si>
    <t>千　葉</t>
    <rPh sb="0" eb="1">
      <t>セン</t>
    </rPh>
    <rPh sb="2" eb="3">
      <t>ハ</t>
    </rPh>
    <phoneticPr fontId="2"/>
  </si>
  <si>
    <t>千葉市</t>
    <rPh sb="0" eb="3">
      <t>チバシ</t>
    </rPh>
    <phoneticPr fontId="2"/>
  </si>
  <si>
    <t>四街道市</t>
    <rPh sb="0" eb="4">
      <t>ヨツカイドウシ</t>
    </rPh>
    <phoneticPr fontId="2"/>
  </si>
  <si>
    <t>四街道鹿渡</t>
    <rPh sb="0" eb="3">
      <t>ヨツカイドウ</t>
    </rPh>
    <rPh sb="3" eb="4">
      <t>シカ</t>
    </rPh>
    <rPh sb="4" eb="5">
      <t>ワタ</t>
    </rPh>
    <phoneticPr fontId="2"/>
  </si>
  <si>
    <t>市　 原</t>
    <rPh sb="0" eb="1">
      <t>シ</t>
    </rPh>
    <rPh sb="3" eb="4">
      <t>ハラ</t>
    </rPh>
    <phoneticPr fontId="8"/>
  </si>
  <si>
    <t>市原八幡</t>
    <rPh sb="0" eb="2">
      <t>イチハラ</t>
    </rPh>
    <rPh sb="2" eb="4">
      <t>ヤワタ</t>
    </rPh>
    <phoneticPr fontId="8"/>
  </si>
  <si>
    <t>市原五井</t>
    <rPh sb="0" eb="2">
      <t>イチハラ</t>
    </rPh>
    <rPh sb="2" eb="4">
      <t>ゴイ</t>
    </rPh>
    <phoneticPr fontId="2"/>
  </si>
  <si>
    <t>市原姉崎</t>
    <rPh sb="0" eb="2">
      <t>イチハラ</t>
    </rPh>
    <rPh sb="2" eb="4">
      <t>アネサキ</t>
    </rPh>
    <phoneticPr fontId="2"/>
  </si>
  <si>
    <t>市原廿五里</t>
    <phoneticPr fontId="8"/>
  </si>
  <si>
    <t>市原潤井戸</t>
    <rPh sb="0" eb="2">
      <t>イチハラ</t>
    </rPh>
    <rPh sb="2" eb="5">
      <t>ウルイド</t>
    </rPh>
    <phoneticPr fontId="2"/>
  </si>
  <si>
    <t>君津市</t>
    <rPh sb="0" eb="3">
      <t>キミツシ</t>
    </rPh>
    <phoneticPr fontId="2"/>
  </si>
  <si>
    <t>君津俵田</t>
    <rPh sb="0" eb="2">
      <t>キミツ</t>
    </rPh>
    <rPh sb="2" eb="4">
      <t>タワラダ</t>
    </rPh>
    <phoneticPr fontId="2"/>
  </si>
  <si>
    <t>成田</t>
    <rPh sb="0" eb="2">
      <t>ナリタ</t>
    </rPh>
    <phoneticPr fontId="2"/>
  </si>
  <si>
    <t>成田市</t>
    <rPh sb="0" eb="3">
      <t>ナリタシ</t>
    </rPh>
    <phoneticPr fontId="2"/>
  </si>
  <si>
    <t>印西</t>
    <rPh sb="0" eb="2">
      <t>インザイ</t>
    </rPh>
    <phoneticPr fontId="2"/>
  </si>
  <si>
    <t>我孫子市</t>
    <rPh sb="0" eb="4">
      <t>アビコシ</t>
    </rPh>
    <phoneticPr fontId="2"/>
  </si>
  <si>
    <t>我孫子湖北台</t>
    <rPh sb="0" eb="3">
      <t>アビコ</t>
    </rPh>
    <rPh sb="3" eb="6">
      <t>コホクダイ</t>
    </rPh>
    <phoneticPr fontId="2"/>
  </si>
  <si>
    <t>栄町</t>
    <rPh sb="0" eb="1">
      <t>サカエ</t>
    </rPh>
    <rPh sb="1" eb="2">
      <t>マチ</t>
    </rPh>
    <phoneticPr fontId="2"/>
  </si>
  <si>
    <t>栄安食台</t>
    <rPh sb="0" eb="1">
      <t>サカエ</t>
    </rPh>
    <rPh sb="1" eb="4">
      <t>アジキダイ</t>
    </rPh>
    <phoneticPr fontId="2"/>
  </si>
  <si>
    <t>九十九里</t>
    <rPh sb="0" eb="4">
      <t>クジュウクリ</t>
    </rPh>
    <phoneticPr fontId="8"/>
  </si>
  <si>
    <t>匝瑳市</t>
    <rPh sb="0" eb="2">
      <t>ソウサ</t>
    </rPh>
    <rPh sb="2" eb="3">
      <t>シ</t>
    </rPh>
    <phoneticPr fontId="2"/>
  </si>
  <si>
    <t>匝瑳椿</t>
    <rPh sb="0" eb="2">
      <t>ソウサ</t>
    </rPh>
    <rPh sb="2" eb="3">
      <t>ツバキ</t>
    </rPh>
    <phoneticPr fontId="2"/>
  </si>
  <si>
    <t>横芝光町</t>
    <rPh sb="0" eb="2">
      <t>ヨコシバ</t>
    </rPh>
    <rPh sb="2" eb="4">
      <t>ヒカリマチ</t>
    </rPh>
    <phoneticPr fontId="8"/>
  </si>
  <si>
    <t>横芝光横芝</t>
    <rPh sb="0" eb="2">
      <t>ヨコシバ</t>
    </rPh>
    <rPh sb="2" eb="3">
      <t>ヒカリ</t>
    </rPh>
    <rPh sb="3" eb="5">
      <t>ヨコシバ</t>
    </rPh>
    <phoneticPr fontId="8"/>
  </si>
  <si>
    <t>東金市</t>
    <rPh sb="0" eb="3">
      <t>トウガネシ</t>
    </rPh>
    <phoneticPr fontId="2"/>
  </si>
  <si>
    <t>東金堀上</t>
    <rPh sb="0" eb="2">
      <t>トウガネ</t>
    </rPh>
    <rPh sb="2" eb="4">
      <t>ホリガミ</t>
    </rPh>
    <phoneticPr fontId="2"/>
  </si>
  <si>
    <t>長生
夷隅</t>
    <rPh sb="0" eb="2">
      <t>チョウセイ</t>
    </rPh>
    <rPh sb="3" eb="5">
      <t>イスミ</t>
    </rPh>
    <phoneticPr fontId="2"/>
  </si>
  <si>
    <t>茂原市</t>
    <rPh sb="0" eb="3">
      <t>モバラシ</t>
    </rPh>
    <phoneticPr fontId="2"/>
  </si>
  <si>
    <t>茂原高師</t>
    <rPh sb="0" eb="2">
      <t>モバラ</t>
    </rPh>
    <rPh sb="2" eb="3">
      <t>タカ</t>
    </rPh>
    <rPh sb="3" eb="4">
      <t>シ</t>
    </rPh>
    <phoneticPr fontId="2"/>
  </si>
  <si>
    <t>一宮町</t>
    <rPh sb="0" eb="2">
      <t>イチノミヤ</t>
    </rPh>
    <rPh sb="2" eb="3">
      <t>マチ</t>
    </rPh>
    <phoneticPr fontId="2"/>
  </si>
  <si>
    <t>一宮東浪見</t>
    <rPh sb="0" eb="2">
      <t>イチノミヤ</t>
    </rPh>
    <rPh sb="2" eb="5">
      <t>トラミ</t>
    </rPh>
    <phoneticPr fontId="2"/>
  </si>
  <si>
    <t>館山市</t>
    <rPh sb="0" eb="3">
      <t>タテヤマシ</t>
    </rPh>
    <phoneticPr fontId="8"/>
  </si>
  <si>
    <t>館山亀ケ原</t>
    <rPh sb="0" eb="2">
      <t>タテヤマ</t>
    </rPh>
    <rPh sb="2" eb="3">
      <t>カメ</t>
    </rPh>
    <rPh sb="4" eb="5">
      <t>ハラ</t>
    </rPh>
    <phoneticPr fontId="8"/>
  </si>
  <si>
    <t>物　質</t>
  </si>
  <si>
    <t>一酸化炭素</t>
  </si>
  <si>
    <t>ベンゼン</t>
  </si>
  <si>
    <t>トリクロロエチレン</t>
  </si>
  <si>
    <t>テトラクロロエチレン</t>
  </si>
  <si>
    <t>ジクロロメタン</t>
  </si>
  <si>
    <t>ダイオキシン類</t>
  </si>
  <si>
    <t>環境上の条件</t>
    <phoneticPr fontId="2"/>
  </si>
  <si>
    <t>1時間値の１日平均値が0.04ppm以下であり、かつ、1時間値が0.1ppm以下であること。</t>
    <phoneticPr fontId="2"/>
  </si>
  <si>
    <t>1時間値が0.06ppm以下であること。</t>
    <phoneticPr fontId="2"/>
  </si>
  <si>
    <t>1時間値の１日平均値が0.04ppmから0.06ppmまでのゾーン内又はそれ以下であること。</t>
    <phoneticPr fontId="2"/>
  </si>
  <si>
    <t>1時間値の１日平均値が10ppm以下であり、かつ、1時間値の8時間平均値が20ppm以下であること。</t>
    <phoneticPr fontId="2"/>
  </si>
  <si>
    <t>1時間値の１日平均値が0.10mg/m3以下であり、かつ、1時間値が0.20mg/m3以下であること。</t>
    <phoneticPr fontId="2"/>
  </si>
  <si>
    <t>1年平均値が15μg/m3以下であり、かつ、1日平均値が35μg/m3以下であること。</t>
    <phoneticPr fontId="2"/>
  </si>
  <si>
    <t>1年平均値が0.003mg/m3以下であること。</t>
    <phoneticPr fontId="2"/>
  </si>
  <si>
    <t>1年平均値が0.13mg/m3以下であること。</t>
    <phoneticPr fontId="2"/>
  </si>
  <si>
    <t>1年平均値が0.2mg/m3以下であること。</t>
    <phoneticPr fontId="2"/>
  </si>
  <si>
    <t>1年平均値が0.15mg/m3以下であること。</t>
    <phoneticPr fontId="2"/>
  </si>
  <si>
    <t>1年平均値が0.6pg-TEQ/m3以下であること。</t>
    <phoneticPr fontId="2"/>
  </si>
  <si>
    <t>評価方法（達成条件）</t>
    <phoneticPr fontId="2"/>
  </si>
  <si>
    <t>日平均値の2%除外値が0.040ppm以下で、かつ、日平均値が0.040ppmを超えた日が２日以上連続していないこと。</t>
    <phoneticPr fontId="2"/>
  </si>
  <si>
    <t>連続または随時に測定した１時間値が0.060ppm以下であること。</t>
    <phoneticPr fontId="2"/>
  </si>
  <si>
    <t>日平均値の年間98%値が0.060ppm以下であること。</t>
    <phoneticPr fontId="2"/>
  </si>
  <si>
    <t>日平均値の2%除外値が10.0ppm以下で、かつ、日平均値が10.0ppmを超えた日が２日以上連続していないこと。</t>
    <phoneticPr fontId="2"/>
  </si>
  <si>
    <t>日平均値の2%除外値が0.100mg/m3以下で、かつ、日平均値が0.100mg/m3を超えた日が２日以上連続していないこと。</t>
    <phoneticPr fontId="2"/>
  </si>
  <si>
    <t>1年平均値が15μg/m3以下で、かつ、1日平均値の年間98%値が35μg/m3以下であること。</t>
    <phoneticPr fontId="2"/>
  </si>
  <si>
    <t>連続24時間サンプリングした測定値(原則月1回)を算術平均した年平均値が3μg/m3以下であること。</t>
    <phoneticPr fontId="2"/>
  </si>
  <si>
    <t>連続24時間サンプリングした測定値(原則月1回)を算術平均した年平均値が130μg/m3以下であること。</t>
    <phoneticPr fontId="2"/>
  </si>
  <si>
    <t>連続24時間サンプリングした測定値(原則月1回)を算術平均した年平均値が200μg/m3以下であること。</t>
    <phoneticPr fontId="2"/>
  </si>
  <si>
    <t>連続24時間サンプリングした測定値(原則月1回)を算術平均した年平均値が150μg/m3以下であること。</t>
    <phoneticPr fontId="2"/>
  </si>
  <si>
    <t>年平均値が0.6pg-TEQ/m3以下であること。</t>
    <phoneticPr fontId="2"/>
  </si>
  <si>
    <t>日平均値の年間98%値が0.04ppm以下であること。</t>
    <phoneticPr fontId="2"/>
  </si>
  <si>
    <t>注１：</t>
    <rPh sb="0" eb="1">
      <t>チュウ</t>
    </rPh>
    <phoneticPr fontId="2"/>
  </si>
  <si>
    <t>「－」は未測定。</t>
    <rPh sb="4" eb="7">
      <t>ミソクテイ</t>
    </rPh>
    <phoneticPr fontId="2"/>
  </si>
  <si>
    <t>注２：</t>
    <rPh sb="0" eb="1">
      <t>チュウ</t>
    </rPh>
    <phoneticPr fontId="2"/>
  </si>
  <si>
    <t>注３：</t>
    <rPh sb="0" eb="1">
      <t>チュウ</t>
    </rPh>
    <phoneticPr fontId="2"/>
  </si>
  <si>
    <t>環境基準等の達成状況は有効測定局（微小粒子状物質以外の項目については年間の測定時間数が6,000時間以上、</t>
    <phoneticPr fontId="2"/>
  </si>
  <si>
    <t>微小粒子状物質については年間の有効測定日（1日の欠測が4時間を超えない日）数が250日以上）を対象に評価。</t>
    <phoneticPr fontId="2"/>
  </si>
  <si>
    <t>長生
・
夷隅</t>
    <phoneticPr fontId="2"/>
  </si>
  <si>
    <t>九十
九里</t>
    <phoneticPr fontId="2"/>
  </si>
  <si>
    <t>泉谷小学校</t>
  </si>
  <si>
    <t>検見川小学校</t>
  </si>
  <si>
    <t>山王小学校</t>
  </si>
  <si>
    <t>宮野木</t>
  </si>
  <si>
    <t>大宮小学校</t>
  </si>
  <si>
    <t>千城台北小学校</t>
  </si>
  <si>
    <t>寒川小学校</t>
  </si>
  <si>
    <t>福正寺</t>
  </si>
  <si>
    <t>蘇我保育所</t>
  </si>
  <si>
    <t>都公園</t>
  </si>
  <si>
    <t>土気</t>
  </si>
  <si>
    <t>真砂公園</t>
  </si>
  <si>
    <t>測定
局数</t>
    <phoneticPr fontId="31"/>
  </si>
  <si>
    <t>二酸化
硫黄</t>
    <phoneticPr fontId="31"/>
  </si>
  <si>
    <t>窒素
酸化物</t>
    <phoneticPr fontId="31"/>
  </si>
  <si>
    <t>一酸化
炭素</t>
    <phoneticPr fontId="31"/>
  </si>
  <si>
    <t>オキシ_x000D_
ダント</t>
  </si>
  <si>
    <t>浮遊粒子
状_x000D_物質</t>
    <phoneticPr fontId="31"/>
  </si>
  <si>
    <t>微小粒子
状物質</t>
    <phoneticPr fontId="31"/>
  </si>
  <si>
    <t>炭化
水素</t>
    <phoneticPr fontId="31"/>
  </si>
  <si>
    <t>風向
風速</t>
    <phoneticPr fontId="31"/>
  </si>
  <si>
    <t>温度
湿度</t>
    <phoneticPr fontId="31"/>
  </si>
  <si>
    <t>日射</t>
  </si>
  <si>
    <t>雨量</t>
  </si>
  <si>
    <t>テレメータ_x000D_
接続局数</t>
  </si>
  <si>
    <t>九十九里</t>
  </si>
  <si>
    <t>長生・夷隅</t>
  </si>
  <si>
    <t>年度当初</t>
    <rPh sb="0" eb="2">
      <t>ネンド</t>
    </rPh>
    <rPh sb="2" eb="4">
      <t>トウショ</t>
    </rPh>
    <phoneticPr fontId="31"/>
  </si>
  <si>
    <t>年度末</t>
    <rPh sb="0" eb="3">
      <t>ネンドマツ</t>
    </rPh>
    <phoneticPr fontId="31"/>
  </si>
  <si>
    <t>注：（　）内は年度途中で変更した場合の年度末の状況</t>
    <rPh sb="0" eb="1">
      <t>チュウ</t>
    </rPh>
    <rPh sb="5" eb="6">
      <t>ナイ</t>
    </rPh>
    <rPh sb="7" eb="9">
      <t>ネンド</t>
    </rPh>
    <rPh sb="9" eb="11">
      <t>トチュウ</t>
    </rPh>
    <rPh sb="12" eb="14">
      <t>ヘンコウ</t>
    </rPh>
    <rPh sb="16" eb="18">
      <t>バアイ</t>
    </rPh>
    <rPh sb="19" eb="22">
      <t>ネンドマツ</t>
    </rPh>
    <rPh sb="23" eb="25">
      <t>ジョウキョウ</t>
    </rPh>
    <phoneticPr fontId="31"/>
  </si>
  <si>
    <t>鎌ケ谷市</t>
    <rPh sb="0" eb="4">
      <t>カマガヤシ</t>
    </rPh>
    <phoneticPr fontId="31"/>
  </si>
  <si>
    <t>千葉市</t>
    <rPh sb="0" eb="3">
      <t>チバシ</t>
    </rPh>
    <phoneticPr fontId="31"/>
  </si>
  <si>
    <t>二酸化硫黄</t>
    <rPh sb="0" eb="3">
      <t>ニサンカ</t>
    </rPh>
    <rPh sb="3" eb="5">
      <t>イオウ</t>
    </rPh>
    <phoneticPr fontId="31"/>
  </si>
  <si>
    <t>二酸化窒素</t>
    <rPh sb="0" eb="3">
      <t>ニサンカ</t>
    </rPh>
    <rPh sb="3" eb="5">
      <t>チッソ</t>
    </rPh>
    <phoneticPr fontId="31"/>
  </si>
  <si>
    <t>一酸化炭素</t>
    <rPh sb="0" eb="3">
      <t>イッサンカ</t>
    </rPh>
    <rPh sb="3" eb="5">
      <t>タンソ</t>
    </rPh>
    <phoneticPr fontId="31"/>
  </si>
  <si>
    <t>浮遊粒子状物質</t>
    <rPh sb="0" eb="2">
      <t>フユウ</t>
    </rPh>
    <rPh sb="2" eb="5">
      <t>リュウシジョウ</t>
    </rPh>
    <rPh sb="5" eb="7">
      <t>ブッシツ</t>
    </rPh>
    <phoneticPr fontId="31"/>
  </si>
  <si>
    <t>微小粒子状物質</t>
    <rPh sb="0" eb="2">
      <t>ビショウ</t>
    </rPh>
    <rPh sb="2" eb="5">
      <t>リュウシジョウ</t>
    </rPh>
    <rPh sb="5" eb="7">
      <t>ブッシツ</t>
    </rPh>
    <phoneticPr fontId="31"/>
  </si>
  <si>
    <t>野田</t>
    <rPh sb="0" eb="2">
      <t>ノダ</t>
    </rPh>
    <phoneticPr fontId="35"/>
  </si>
  <si>
    <t>野田市</t>
    <rPh sb="0" eb="2">
      <t>ノダ</t>
    </rPh>
    <rPh sb="2" eb="3">
      <t>シ</t>
    </rPh>
    <phoneticPr fontId="35"/>
  </si>
  <si>
    <t>野田宮崎</t>
    <rPh sb="0" eb="2">
      <t>ノダ</t>
    </rPh>
    <rPh sb="2" eb="4">
      <t>ミヤザキ</t>
    </rPh>
    <phoneticPr fontId="35"/>
  </si>
  <si>
    <t>無</t>
    <rPh sb="0" eb="1">
      <t>ム</t>
    </rPh>
    <phoneticPr fontId="35"/>
  </si>
  <si>
    <t>東葛</t>
    <rPh sb="0" eb="1">
      <t>ヒガシ</t>
    </rPh>
    <rPh sb="1" eb="2">
      <t>クズ</t>
    </rPh>
    <phoneticPr fontId="35"/>
  </si>
  <si>
    <t>流山市</t>
    <rPh sb="2" eb="3">
      <t>シ</t>
    </rPh>
    <phoneticPr fontId="35"/>
  </si>
  <si>
    <t>流山若葉台</t>
  </si>
  <si>
    <t>柏市</t>
    <phoneticPr fontId="35"/>
  </si>
  <si>
    <t>柏旭</t>
  </si>
  <si>
    <t>柏西原</t>
  </si>
  <si>
    <t>柏大津ケ丘</t>
    <phoneticPr fontId="35"/>
  </si>
  <si>
    <t>松戸市</t>
    <phoneticPr fontId="35"/>
  </si>
  <si>
    <t>松戸上本郷</t>
  </si>
  <si>
    <t>葛南</t>
    <rPh sb="1" eb="2">
      <t>ミナミ</t>
    </rPh>
    <phoneticPr fontId="35"/>
  </si>
  <si>
    <t>市川市</t>
    <phoneticPr fontId="35"/>
  </si>
  <si>
    <t>市川市市川</t>
  </si>
  <si>
    <t>市川行徳</t>
  </si>
  <si>
    <t>市川稲荷木</t>
    <rPh sb="2" eb="5">
      <t>イナリキ</t>
    </rPh>
    <phoneticPr fontId="35"/>
  </si>
  <si>
    <t>浦安市</t>
    <phoneticPr fontId="35"/>
  </si>
  <si>
    <t>浦安美浜</t>
  </si>
  <si>
    <t>船橋市</t>
    <phoneticPr fontId="35"/>
  </si>
  <si>
    <t>船橋海神</t>
  </si>
  <si>
    <t>船橋日の出</t>
  </si>
  <si>
    <t>鎌ケ谷市</t>
    <rPh sb="0" eb="4">
      <t>カマガヤシ</t>
    </rPh>
    <phoneticPr fontId="35"/>
  </si>
  <si>
    <t>鎌ケ谷初富</t>
    <rPh sb="0" eb="3">
      <t>カマガヤ</t>
    </rPh>
    <rPh sb="3" eb="5">
      <t>ハツトミ</t>
    </rPh>
    <phoneticPr fontId="31"/>
  </si>
  <si>
    <t>八千代市</t>
    <phoneticPr fontId="35"/>
  </si>
  <si>
    <t>八千代村上</t>
  </si>
  <si>
    <t>習志野市</t>
    <rPh sb="0" eb="4">
      <t>ナラシノシ</t>
    </rPh>
    <phoneticPr fontId="31"/>
  </si>
  <si>
    <t>習志野秋津</t>
  </si>
  <si>
    <t>千葉</t>
    <rPh sb="0" eb="1">
      <t>セン</t>
    </rPh>
    <rPh sb="1" eb="2">
      <t>ハ</t>
    </rPh>
    <phoneticPr fontId="35"/>
  </si>
  <si>
    <t>千葉市</t>
    <phoneticPr fontId="35"/>
  </si>
  <si>
    <t>千葉市役所自排</t>
  </si>
  <si>
    <t>千草自排</t>
  </si>
  <si>
    <t>葭川自排</t>
  </si>
  <si>
    <t>宮野木自排</t>
  </si>
  <si>
    <t>真砂自排</t>
  </si>
  <si>
    <t>佐倉市</t>
    <rPh sb="0" eb="2">
      <t>サクラ</t>
    </rPh>
    <phoneticPr fontId="35"/>
  </si>
  <si>
    <t>佐倉山王</t>
    <rPh sb="0" eb="2">
      <t>サクラ</t>
    </rPh>
    <rPh sb="2" eb="4">
      <t>サンノウ</t>
    </rPh>
    <phoneticPr fontId="35"/>
  </si>
  <si>
    <t>市原中川田</t>
    <rPh sb="0" eb="2">
      <t>イチハラ</t>
    </rPh>
    <rPh sb="2" eb="5">
      <t>ナカカワダ</t>
    </rPh>
    <phoneticPr fontId="35"/>
  </si>
  <si>
    <t>袖ケ浦市</t>
    <rPh sb="0" eb="3">
      <t>ソデガウラ</t>
    </rPh>
    <phoneticPr fontId="35"/>
  </si>
  <si>
    <t>袖ケ浦福王台</t>
    <rPh sb="0" eb="3">
      <t>ソデガウラ</t>
    </rPh>
    <phoneticPr fontId="35"/>
  </si>
  <si>
    <t>袖ケ浦大曽根</t>
    <rPh sb="0" eb="3">
      <t>ソデガウラ</t>
    </rPh>
    <rPh sb="3" eb="6">
      <t>オオソネ</t>
    </rPh>
    <phoneticPr fontId="35"/>
  </si>
  <si>
    <t>君津</t>
    <rPh sb="0" eb="2">
      <t>キミツ</t>
    </rPh>
    <phoneticPr fontId="31"/>
  </si>
  <si>
    <t>木更津市</t>
    <rPh sb="0" eb="4">
      <t>キサラヅシ</t>
    </rPh>
    <phoneticPr fontId="35"/>
  </si>
  <si>
    <t>木更津請西</t>
  </si>
  <si>
    <t>木更津牛袋</t>
    <rPh sb="0" eb="3">
      <t>キサラヅシ</t>
    </rPh>
    <rPh sb="3" eb="4">
      <t>ウシ</t>
    </rPh>
    <rPh sb="4" eb="5">
      <t>フクロ</t>
    </rPh>
    <phoneticPr fontId="35"/>
  </si>
  <si>
    <t>成田</t>
    <phoneticPr fontId="35"/>
  </si>
  <si>
    <t>成田市</t>
    <phoneticPr fontId="35"/>
  </si>
  <si>
    <t>成田花崎</t>
  </si>
  <si>
    <t>注１：「－」は未測定。</t>
    <rPh sb="0" eb="1">
      <t>チュウ</t>
    </rPh>
    <rPh sb="7" eb="10">
      <t>ミソクテイ</t>
    </rPh>
    <phoneticPr fontId="31"/>
  </si>
  <si>
    <t>注２：環境基準等の達成状況は有効測定局（微小粒子状物質以外の項目については年間の測定時間が6,000時間以上、微小粒子状物質については</t>
    <rPh sb="0" eb="1">
      <t>チュウ</t>
    </rPh>
    <rPh sb="3" eb="5">
      <t>カンキョウ</t>
    </rPh>
    <rPh sb="5" eb="7">
      <t>キジュン</t>
    </rPh>
    <rPh sb="7" eb="8">
      <t>トウ</t>
    </rPh>
    <rPh sb="9" eb="11">
      <t>タッセイ</t>
    </rPh>
    <rPh sb="11" eb="13">
      <t>ジョウキョウ</t>
    </rPh>
    <rPh sb="14" eb="16">
      <t>ユウコウ</t>
    </rPh>
    <rPh sb="16" eb="19">
      <t>ソクテイキョク</t>
    </rPh>
    <rPh sb="20" eb="22">
      <t>ビショウ</t>
    </rPh>
    <rPh sb="22" eb="25">
      <t>リュウシジョウ</t>
    </rPh>
    <rPh sb="25" eb="27">
      <t>ブッシツ</t>
    </rPh>
    <rPh sb="27" eb="29">
      <t>イガイ</t>
    </rPh>
    <rPh sb="30" eb="32">
      <t>コウモク</t>
    </rPh>
    <rPh sb="37" eb="39">
      <t>ネンカン</t>
    </rPh>
    <rPh sb="40" eb="42">
      <t>ソクテイ</t>
    </rPh>
    <rPh sb="42" eb="44">
      <t>ジカン</t>
    </rPh>
    <rPh sb="50" eb="54">
      <t>ジカンイジョウ</t>
    </rPh>
    <rPh sb="55" eb="57">
      <t>ビショウ</t>
    </rPh>
    <rPh sb="57" eb="60">
      <t>リュウシジョウ</t>
    </rPh>
    <rPh sb="60" eb="62">
      <t>ブッシツ</t>
    </rPh>
    <phoneticPr fontId="31"/>
  </si>
  <si>
    <t>日平均
値の2%
除外値
(ppm)</t>
    <phoneticPr fontId="2"/>
  </si>
  <si>
    <t>環境基準達成状況</t>
    <phoneticPr fontId="2"/>
  </si>
  <si>
    <t>県環境目標値達成状況</t>
    <phoneticPr fontId="2"/>
  </si>
  <si>
    <t>日平均値が10ppmを2日以上連続して超えたことの有無</t>
    <phoneticPr fontId="2"/>
  </si>
  <si>
    <t>日平均値の2%除外値(ppm)</t>
    <phoneticPr fontId="2"/>
  </si>
  <si>
    <t>日平均値の98%値(ppm)</t>
    <phoneticPr fontId="2"/>
  </si>
  <si>
    <t>市原市</t>
    <rPh sb="0" eb="3">
      <t>イチハラシ</t>
    </rPh>
    <phoneticPr fontId="2"/>
  </si>
  <si>
    <t>市原</t>
    <rPh sb="0" eb="1">
      <t>イチハラ</t>
    </rPh>
    <phoneticPr fontId="2"/>
  </si>
  <si>
    <t>注４：No.13　鎌ケ谷初富局は休止中（2017年度から）</t>
    <rPh sb="0" eb="1">
      <t>チュウ</t>
    </rPh>
    <rPh sb="9" eb="12">
      <t>カマガヤ</t>
    </rPh>
    <rPh sb="12" eb="14">
      <t>ハツトミ</t>
    </rPh>
    <rPh sb="14" eb="15">
      <t>キョク</t>
    </rPh>
    <rPh sb="16" eb="19">
      <t>キュウシチュウ</t>
    </rPh>
    <rPh sb="24" eb="26">
      <t>ネンド</t>
    </rPh>
    <phoneticPr fontId="31"/>
  </si>
  <si>
    <t>平成27(2015)年度</t>
    <rPh sb="0" eb="2">
      <t>ヘイセイ</t>
    </rPh>
    <rPh sb="10" eb="12">
      <t>ネンド</t>
    </rPh>
    <phoneticPr fontId="2"/>
  </si>
  <si>
    <t>平成28(2016)年度</t>
    <rPh sb="0" eb="2">
      <t>ヘイセイ</t>
    </rPh>
    <rPh sb="10" eb="12">
      <t>ネンド</t>
    </rPh>
    <phoneticPr fontId="2"/>
  </si>
  <si>
    <t>平成29(2017)年度</t>
    <rPh sb="0" eb="2">
      <t>ヘイセイ</t>
    </rPh>
    <rPh sb="10" eb="12">
      <t>ネンド</t>
    </rPh>
    <phoneticPr fontId="2"/>
  </si>
  <si>
    <t>平成30(2018)年度</t>
    <rPh sb="0" eb="2">
      <t>ヘイセイ</t>
    </rPh>
    <rPh sb="10" eb="12">
      <t>ネンド</t>
    </rPh>
    <phoneticPr fontId="2"/>
  </si>
  <si>
    <t>令和元(2019)年度</t>
    <rPh sb="0" eb="1">
      <t>レイ</t>
    </rPh>
    <rPh sb="1" eb="2">
      <t>ワ</t>
    </rPh>
    <rPh sb="2" eb="3">
      <t>ゲン</t>
    </rPh>
    <rPh sb="9" eb="11">
      <t>ネンド</t>
    </rPh>
    <phoneticPr fontId="2"/>
  </si>
  <si>
    <t>H27</t>
    <phoneticPr fontId="2"/>
  </si>
  <si>
    <t>H28</t>
    <phoneticPr fontId="2"/>
  </si>
  <si>
    <t>H29</t>
    <phoneticPr fontId="2"/>
  </si>
  <si>
    <t>H30</t>
    <phoneticPr fontId="2"/>
  </si>
  <si>
    <t>R元</t>
    <rPh sb="1" eb="2">
      <t>ゲン</t>
    </rPh>
    <phoneticPr fontId="2"/>
  </si>
  <si>
    <t>花見川小学校</t>
    <rPh sb="0" eb="3">
      <t>ハナミガワ</t>
    </rPh>
    <rPh sb="3" eb="6">
      <t>ショウガッコウ</t>
    </rPh>
    <phoneticPr fontId="37"/>
  </si>
  <si>
    <t>○</t>
    <phoneticPr fontId="8"/>
  </si>
  <si>
    <t>宮野木</t>
    <rPh sb="0" eb="3">
      <t>ミヤノギ</t>
    </rPh>
    <phoneticPr fontId="37"/>
  </si>
  <si>
    <t>千城台北小学校</t>
    <rPh sb="0" eb="4">
      <t>チシロダイキタ</t>
    </rPh>
    <rPh sb="4" eb="7">
      <t>ショウガッコウ</t>
    </rPh>
    <phoneticPr fontId="37"/>
  </si>
  <si>
    <t>寒川小学校</t>
    <rPh sb="0" eb="2">
      <t>サムカワ</t>
    </rPh>
    <rPh sb="2" eb="5">
      <t>ショウガッコウ</t>
    </rPh>
    <phoneticPr fontId="37"/>
  </si>
  <si>
    <t>×</t>
    <phoneticPr fontId="8"/>
  </si>
  <si>
    <t>福正寺</t>
    <rPh sb="0" eb="3">
      <t>フクショウジ</t>
    </rPh>
    <phoneticPr fontId="37"/>
  </si>
  <si>
    <t>蘇我保育所</t>
    <rPh sb="0" eb="2">
      <t>ソガ</t>
    </rPh>
    <rPh sb="2" eb="4">
      <t>ホイク</t>
    </rPh>
    <rPh sb="4" eb="5">
      <t>ショ</t>
    </rPh>
    <phoneticPr fontId="37"/>
  </si>
  <si>
    <t>都公園</t>
    <rPh sb="0" eb="1">
      <t>ミヤコ</t>
    </rPh>
    <rPh sb="1" eb="3">
      <t>コウエン</t>
    </rPh>
    <phoneticPr fontId="37"/>
  </si>
  <si>
    <t>土気</t>
    <rPh sb="0" eb="2">
      <t>トケ</t>
    </rPh>
    <phoneticPr fontId="37"/>
  </si>
  <si>
    <t>真砂公園</t>
    <rPh sb="0" eb="2">
      <t>マサゴ</t>
    </rPh>
    <rPh sb="2" eb="4">
      <t>コウエン</t>
    </rPh>
    <phoneticPr fontId="37"/>
  </si>
  <si>
    <t>0</t>
  </si>
  <si>
    <t>0</t>
    <phoneticPr fontId="8"/>
  </si>
  <si>
    <t>銚子市</t>
    <rPh sb="0" eb="3">
      <t>チョウシシ</t>
    </rPh>
    <phoneticPr fontId="8"/>
  </si>
  <si>
    <t>銚子栄</t>
    <rPh sb="0" eb="2">
      <t>チョウシ</t>
    </rPh>
    <rPh sb="2" eb="3">
      <t>サカエ</t>
    </rPh>
    <phoneticPr fontId="8"/>
  </si>
  <si>
    <t>住</t>
    <rPh sb="0" eb="1">
      <t>ジュウ</t>
    </rPh>
    <phoneticPr fontId="8"/>
  </si>
  <si>
    <t>(○)</t>
    <phoneticPr fontId="8"/>
  </si>
  <si>
    <t>(0.002)</t>
    <phoneticPr fontId="8"/>
  </si>
  <si>
    <t>＊</t>
    <phoneticPr fontId="8"/>
  </si>
  <si>
    <t>用途地域</t>
    <rPh sb="0" eb="2">
      <t>ヨウト</t>
    </rPh>
    <rPh sb="2" eb="4">
      <t>チイキ</t>
    </rPh>
    <phoneticPr fontId="2"/>
  </si>
  <si>
    <t>平成２７(2015)年度</t>
    <rPh sb="0" eb="2">
      <t>ヘイセイ</t>
    </rPh>
    <rPh sb="10" eb="12">
      <t>ネンド</t>
    </rPh>
    <phoneticPr fontId="2"/>
  </si>
  <si>
    <t>平成２８(2016)年度</t>
    <rPh sb="0" eb="2">
      <t>ヘイセイ</t>
    </rPh>
    <rPh sb="10" eb="12">
      <t>ネンド</t>
    </rPh>
    <phoneticPr fontId="2"/>
  </si>
  <si>
    <t>平成２９(2017)年度</t>
    <rPh sb="0" eb="2">
      <t>ヘイセイ</t>
    </rPh>
    <rPh sb="10" eb="12">
      <t>ネンド</t>
    </rPh>
    <phoneticPr fontId="2"/>
  </si>
  <si>
    <t>平成３０(2018)年度</t>
    <rPh sb="0" eb="2">
      <t>ヘイセイ</t>
    </rPh>
    <rPh sb="10" eb="12">
      <t>ネンド</t>
    </rPh>
    <phoneticPr fontId="2"/>
  </si>
  <si>
    <t>令和元年(2019)度</t>
    <rPh sb="0" eb="3">
      <t>レイワゲン</t>
    </rPh>
    <rPh sb="10" eb="11">
      <t>ド</t>
    </rPh>
    <phoneticPr fontId="2"/>
  </si>
  <si>
    <t>昼間の
１時間値が0.06ppmを
超えた日数
と時間数</t>
    <phoneticPr fontId="2"/>
  </si>
  <si>
    <t>×</t>
    <phoneticPr fontId="2"/>
  </si>
  <si>
    <t>花見川小学校</t>
    <rPh sb="0" eb="3">
      <t>ハナミガワ</t>
    </rPh>
    <rPh sb="3" eb="6">
      <t>ショウガッコウ</t>
    </rPh>
    <phoneticPr fontId="38"/>
  </si>
  <si>
    <t>検見川小学校</t>
    <rPh sb="0" eb="3">
      <t>ケミガワ</t>
    </rPh>
    <rPh sb="3" eb="6">
      <t>ショウガッコウ</t>
    </rPh>
    <phoneticPr fontId="38"/>
  </si>
  <si>
    <t>山王小学校</t>
    <rPh sb="0" eb="2">
      <t>サンノウ</t>
    </rPh>
    <rPh sb="2" eb="5">
      <t>ショウガッコウ</t>
    </rPh>
    <phoneticPr fontId="38"/>
  </si>
  <si>
    <t>宮野木</t>
    <rPh sb="0" eb="3">
      <t>ミヤノギ</t>
    </rPh>
    <phoneticPr fontId="38"/>
  </si>
  <si>
    <t>大宮小学校</t>
    <rPh sb="0" eb="2">
      <t>オオミヤ</t>
    </rPh>
    <rPh sb="2" eb="5">
      <t>ショウガッコウ</t>
    </rPh>
    <phoneticPr fontId="38"/>
  </si>
  <si>
    <t>千城台北小学校</t>
    <rPh sb="0" eb="4">
      <t>チシロダイキタ</t>
    </rPh>
    <rPh sb="4" eb="7">
      <t>ショウガッコウ</t>
    </rPh>
    <phoneticPr fontId="38"/>
  </si>
  <si>
    <t>泉谷小学校</t>
    <rPh sb="0" eb="2">
      <t>イズミヤ</t>
    </rPh>
    <rPh sb="2" eb="5">
      <t>ショウガッコウ</t>
    </rPh>
    <phoneticPr fontId="38"/>
  </si>
  <si>
    <t>寒川小学校</t>
    <rPh sb="0" eb="2">
      <t>サムカワ</t>
    </rPh>
    <rPh sb="2" eb="5">
      <t>ショウガッコウ</t>
    </rPh>
    <phoneticPr fontId="38"/>
  </si>
  <si>
    <t>都公園</t>
    <rPh sb="0" eb="1">
      <t>ミヤコ</t>
    </rPh>
    <rPh sb="1" eb="3">
      <t>コウエン</t>
    </rPh>
    <phoneticPr fontId="38"/>
  </si>
  <si>
    <t>土気</t>
    <rPh sb="0" eb="2">
      <t>トケ</t>
    </rPh>
    <phoneticPr fontId="38"/>
  </si>
  <si>
    <t>真砂公園</t>
    <rPh sb="0" eb="2">
      <t>マサゴ</t>
    </rPh>
    <rPh sb="2" eb="4">
      <t>コウエン</t>
    </rPh>
    <phoneticPr fontId="38"/>
  </si>
  <si>
    <t>銚子市</t>
    <rPh sb="0" eb="2">
      <t>チョウシ</t>
    </rPh>
    <rPh sb="2" eb="3">
      <t>シ</t>
    </rPh>
    <phoneticPr fontId="2"/>
  </si>
  <si>
    <t>銚子栄</t>
    <rPh sb="0" eb="2">
      <t>チョウシ</t>
    </rPh>
    <rPh sb="2" eb="3">
      <t>サカエ</t>
    </rPh>
    <phoneticPr fontId="2"/>
  </si>
  <si>
    <t>住</t>
    <phoneticPr fontId="2"/>
  </si>
  <si>
    <t>（4）</t>
    <phoneticPr fontId="2"/>
  </si>
  <si>
    <t>（30)</t>
    <phoneticPr fontId="2"/>
  </si>
  <si>
    <t>(98.1)</t>
    <phoneticPr fontId="2"/>
  </si>
  <si>
    <t>用途地域</t>
    <rPh sb="0" eb="2">
      <t>ヨウト</t>
    </rPh>
    <rPh sb="2" eb="4">
      <t>チイキ</t>
    </rPh>
    <phoneticPr fontId="2"/>
  </si>
  <si>
    <t>98%値</t>
    <phoneticPr fontId="2"/>
  </si>
  <si>
    <t>葛　　　　　　南</t>
    <rPh sb="0" eb="1">
      <t>カツ</t>
    </rPh>
    <rPh sb="7" eb="8">
      <t>ミナミ</t>
    </rPh>
    <phoneticPr fontId="2"/>
  </si>
  <si>
    <t>市川市</t>
    <rPh sb="0" eb="2">
      <t>イチカワ</t>
    </rPh>
    <rPh sb="2" eb="3">
      <t>シ</t>
    </rPh>
    <phoneticPr fontId="2"/>
  </si>
  <si>
    <t>花見川小学校</t>
    <rPh sb="0" eb="3">
      <t>ハナミガワ</t>
    </rPh>
    <rPh sb="3" eb="6">
      <t>ショウガッコウ</t>
    </rPh>
    <phoneticPr fontId="39"/>
  </si>
  <si>
    <t>検見川小学校</t>
    <rPh sb="0" eb="3">
      <t>ケミガワ</t>
    </rPh>
    <rPh sb="3" eb="6">
      <t>ショウガッコウ</t>
    </rPh>
    <phoneticPr fontId="39"/>
  </si>
  <si>
    <t>山王小学校</t>
    <rPh sb="0" eb="2">
      <t>サンノウ</t>
    </rPh>
    <rPh sb="2" eb="5">
      <t>ショウガッコウ</t>
    </rPh>
    <phoneticPr fontId="39"/>
  </si>
  <si>
    <t>宮野木</t>
    <phoneticPr fontId="2"/>
  </si>
  <si>
    <t>大宮小学校</t>
    <rPh sb="0" eb="2">
      <t>オオミヤ</t>
    </rPh>
    <rPh sb="2" eb="5">
      <t>ショウガッコウ</t>
    </rPh>
    <phoneticPr fontId="39"/>
  </si>
  <si>
    <t>千城台北小学校</t>
    <rPh sb="0" eb="4">
      <t>チシロダイキタ</t>
    </rPh>
    <rPh sb="4" eb="7">
      <t>ショウガッコウ</t>
    </rPh>
    <phoneticPr fontId="39"/>
  </si>
  <si>
    <t>泉谷小学校</t>
    <rPh sb="0" eb="2">
      <t>イズミヤ</t>
    </rPh>
    <rPh sb="2" eb="5">
      <t>ショウガッコウ</t>
    </rPh>
    <phoneticPr fontId="39"/>
  </si>
  <si>
    <t>寒川小学校</t>
    <rPh sb="0" eb="2">
      <t>サムカワ</t>
    </rPh>
    <rPh sb="2" eb="5">
      <t>ショウガッコウ</t>
    </rPh>
    <phoneticPr fontId="39"/>
  </si>
  <si>
    <t>福正寺</t>
    <rPh sb="0" eb="3">
      <t>フクショウジ</t>
    </rPh>
    <phoneticPr fontId="39"/>
  </si>
  <si>
    <t>蘇我保育所</t>
    <rPh sb="0" eb="2">
      <t>ソガ</t>
    </rPh>
    <rPh sb="2" eb="4">
      <t>ホイク</t>
    </rPh>
    <rPh sb="4" eb="5">
      <t>ショ</t>
    </rPh>
    <phoneticPr fontId="39"/>
  </si>
  <si>
    <t>都公園</t>
    <rPh sb="0" eb="1">
      <t>ミヤコ</t>
    </rPh>
    <rPh sb="1" eb="3">
      <t>コウエン</t>
    </rPh>
    <phoneticPr fontId="39"/>
  </si>
  <si>
    <t>土気</t>
    <rPh sb="0" eb="2">
      <t>トケ</t>
    </rPh>
    <phoneticPr fontId="39"/>
  </si>
  <si>
    <t>真砂公園</t>
    <rPh sb="0" eb="2">
      <t>マサゴ</t>
    </rPh>
    <rPh sb="2" eb="4">
      <t>コウエン</t>
    </rPh>
    <phoneticPr fontId="39"/>
  </si>
  <si>
    <t>住</t>
    <rPh sb="0" eb="1">
      <t>ジュウ</t>
    </rPh>
    <phoneticPr fontId="2"/>
  </si>
  <si>
    <t>(0.024)</t>
    <phoneticPr fontId="2"/>
  </si>
  <si>
    <t>＊</t>
    <phoneticPr fontId="2"/>
  </si>
  <si>
    <t>(0.014)</t>
    <phoneticPr fontId="2"/>
  </si>
  <si>
    <t>北総</t>
    <rPh sb="0" eb="2">
      <t>ホクソウ</t>
    </rPh>
    <phoneticPr fontId="2"/>
  </si>
  <si>
    <t>銚子市</t>
    <rPh sb="0" eb="3">
      <t>チョウシシ</t>
    </rPh>
    <phoneticPr fontId="2"/>
  </si>
  <si>
    <t>銚子栄</t>
    <rPh sb="0" eb="2">
      <t>チョウシ</t>
    </rPh>
    <rPh sb="2" eb="3">
      <t>サカエ</t>
    </rPh>
    <phoneticPr fontId="2"/>
  </si>
  <si>
    <t>住</t>
    <phoneticPr fontId="2"/>
  </si>
  <si>
    <t>(0.015)</t>
    <phoneticPr fontId="2"/>
  </si>
  <si>
    <t>(0.017)</t>
    <phoneticPr fontId="2"/>
  </si>
  <si>
    <t>H27</t>
    <phoneticPr fontId="2"/>
  </si>
  <si>
    <t>H28</t>
    <phoneticPr fontId="2"/>
  </si>
  <si>
    <t>H29</t>
    <phoneticPr fontId="2"/>
  </si>
  <si>
    <t>H30</t>
    <phoneticPr fontId="2"/>
  </si>
  <si>
    <t>R元</t>
    <rPh sb="1" eb="2">
      <t>ゲン</t>
    </rPh>
    <phoneticPr fontId="2"/>
  </si>
  <si>
    <t>葛　　　南</t>
    <rPh sb="0" eb="1">
      <t>カツ</t>
    </rPh>
    <rPh sb="4" eb="5">
      <t>ミナミ</t>
    </rPh>
    <phoneticPr fontId="2"/>
  </si>
  <si>
    <t>市川市</t>
    <rPh sb="0" eb="3">
      <t>イチカワシ</t>
    </rPh>
    <phoneticPr fontId="2"/>
  </si>
  <si>
    <t>(―)</t>
    <phoneticPr fontId="2"/>
  </si>
  <si>
    <t>＊</t>
    <phoneticPr fontId="2"/>
  </si>
  <si>
    <t xml:space="preserve"> (―） </t>
    <phoneticPr fontId="2"/>
  </si>
  <si>
    <t>花見川小学校</t>
    <rPh sb="0" eb="3">
      <t>ハナミガワ</t>
    </rPh>
    <rPh sb="3" eb="6">
      <t>ショウガッコウ</t>
    </rPh>
    <phoneticPr fontId="40"/>
  </si>
  <si>
    <t>検見川小学校</t>
    <rPh sb="0" eb="3">
      <t>ケミガワ</t>
    </rPh>
    <rPh sb="3" eb="6">
      <t>ショウガッコウ</t>
    </rPh>
    <phoneticPr fontId="40"/>
  </si>
  <si>
    <t>山王小学校</t>
    <rPh sb="0" eb="2">
      <t>サンノウ</t>
    </rPh>
    <rPh sb="2" eb="5">
      <t>ショウガッコウ</t>
    </rPh>
    <phoneticPr fontId="40"/>
  </si>
  <si>
    <t>宮野木</t>
    <rPh sb="0" eb="3">
      <t>ミヤノギ</t>
    </rPh>
    <phoneticPr fontId="40"/>
  </si>
  <si>
    <t>大宮小学校</t>
    <rPh sb="0" eb="2">
      <t>オオミヤ</t>
    </rPh>
    <rPh sb="2" eb="5">
      <t>ショウガッコウ</t>
    </rPh>
    <phoneticPr fontId="40"/>
  </si>
  <si>
    <t>泉谷小学校</t>
    <rPh sb="0" eb="2">
      <t>イズミヤ</t>
    </rPh>
    <rPh sb="2" eb="5">
      <t>ショウガッコウ</t>
    </rPh>
    <phoneticPr fontId="40"/>
  </si>
  <si>
    <t>寒川小学校</t>
    <rPh sb="0" eb="2">
      <t>サムカワ</t>
    </rPh>
    <rPh sb="2" eb="5">
      <t>ショウガッコウ</t>
    </rPh>
    <phoneticPr fontId="40"/>
  </si>
  <si>
    <t>福正寺</t>
    <rPh sb="0" eb="3">
      <t>フクショウジ</t>
    </rPh>
    <phoneticPr fontId="40"/>
  </si>
  <si>
    <t>蘇我保育所</t>
    <rPh sb="0" eb="2">
      <t>ソガ</t>
    </rPh>
    <rPh sb="2" eb="4">
      <t>ホイク</t>
    </rPh>
    <rPh sb="4" eb="5">
      <t>ショ</t>
    </rPh>
    <phoneticPr fontId="40"/>
  </si>
  <si>
    <t>都公園</t>
    <rPh sb="0" eb="1">
      <t>ミヤコ</t>
    </rPh>
    <rPh sb="1" eb="3">
      <t>コウエン</t>
    </rPh>
    <phoneticPr fontId="40"/>
  </si>
  <si>
    <t>土気</t>
    <rPh sb="0" eb="2">
      <t>トケ</t>
    </rPh>
    <phoneticPr fontId="40"/>
  </si>
  <si>
    <t>真砂公園</t>
    <rPh sb="0" eb="2">
      <t>マサゴ</t>
    </rPh>
    <rPh sb="2" eb="4">
      <t>コウエン</t>
    </rPh>
    <phoneticPr fontId="40"/>
  </si>
  <si>
    <t>(0)</t>
    <phoneticPr fontId="2"/>
  </si>
  <si>
    <t>(○)</t>
    <phoneticPr fontId="2"/>
  </si>
  <si>
    <t>(0.048)</t>
    <phoneticPr fontId="2"/>
  </si>
  <si>
    <t>(○)</t>
  </si>
  <si>
    <t>(0.039)</t>
    <phoneticPr fontId="2"/>
  </si>
  <si>
    <t>(0.042)</t>
    <phoneticPr fontId="2"/>
  </si>
  <si>
    <t>(0.037)</t>
    <phoneticPr fontId="2"/>
  </si>
  <si>
    <t>○</t>
    <phoneticPr fontId="2"/>
  </si>
  <si>
    <t>(0.034)</t>
    <phoneticPr fontId="2"/>
  </si>
  <si>
    <t>無</t>
    <phoneticPr fontId="2"/>
  </si>
  <si>
    <t>銚子市</t>
    <rPh sb="0" eb="3">
      <t>チョウシシ</t>
    </rPh>
    <phoneticPr fontId="2"/>
  </si>
  <si>
    <t>銚子栄</t>
    <rPh sb="0" eb="2">
      <t>チョウシ</t>
    </rPh>
    <rPh sb="2" eb="3">
      <t>サカエ</t>
    </rPh>
    <phoneticPr fontId="2"/>
  </si>
  <si>
    <t>住</t>
    <rPh sb="0" eb="1">
      <t>ジュウ</t>
    </rPh>
    <phoneticPr fontId="2"/>
  </si>
  <si>
    <t>（0.041）</t>
    <phoneticPr fontId="2"/>
  </si>
  <si>
    <t>0.039</t>
    <phoneticPr fontId="2"/>
  </si>
  <si>
    <t>住</t>
    <phoneticPr fontId="2"/>
  </si>
  <si>
    <t>令和元(2019)年度</t>
    <rPh sb="0" eb="3">
      <t>レイワゲン</t>
    </rPh>
    <rPh sb="9" eb="11">
      <t>ネンド</t>
    </rPh>
    <phoneticPr fontId="2"/>
  </si>
  <si>
    <t>野田市野田</t>
    <rPh sb="0" eb="3">
      <t>ノダシ</t>
    </rPh>
    <rPh sb="3" eb="5">
      <t>ノダ</t>
    </rPh>
    <phoneticPr fontId="2"/>
  </si>
  <si>
    <t>(44.3)</t>
    <phoneticPr fontId="2"/>
  </si>
  <si>
    <t>(17.9)</t>
    <phoneticPr fontId="2"/>
  </si>
  <si>
    <t xml:space="preserve">(―） </t>
    <phoneticPr fontId="2"/>
  </si>
  <si>
    <t>花見川小学校</t>
    <phoneticPr fontId="8"/>
  </si>
  <si>
    <t>宮野木</t>
    <rPh sb="0" eb="1">
      <t>ミヤ</t>
    </rPh>
    <rPh sb="1" eb="2">
      <t>ノ</t>
    </rPh>
    <rPh sb="2" eb="3">
      <t>キ</t>
    </rPh>
    <phoneticPr fontId="8"/>
  </si>
  <si>
    <t>千城台北小学校</t>
    <rPh sb="3" eb="4">
      <t>キタ</t>
    </rPh>
    <rPh sb="4" eb="5">
      <t>ショウ</t>
    </rPh>
    <rPh sb="5" eb="7">
      <t>ガッコウ</t>
    </rPh>
    <phoneticPr fontId="2"/>
  </si>
  <si>
    <t>寒川小学校</t>
    <phoneticPr fontId="2"/>
  </si>
  <si>
    <t>蘇我保育所</t>
    <rPh sb="0" eb="2">
      <t>ソガ</t>
    </rPh>
    <rPh sb="2" eb="4">
      <t>ホイク</t>
    </rPh>
    <rPh sb="4" eb="5">
      <t>ショ</t>
    </rPh>
    <phoneticPr fontId="41"/>
  </si>
  <si>
    <t>土気</t>
    <rPh sb="0" eb="2">
      <t>トケ</t>
    </rPh>
    <phoneticPr fontId="8"/>
  </si>
  <si>
    <t>真砂公園</t>
    <rPh sb="0" eb="2">
      <t>マサゴ</t>
    </rPh>
    <rPh sb="2" eb="4">
      <t>コウエン</t>
    </rPh>
    <phoneticPr fontId="2"/>
  </si>
  <si>
    <t>(28.6)</t>
    <phoneticPr fontId="2"/>
  </si>
  <si>
    <t>(12.0)</t>
    <phoneticPr fontId="2"/>
  </si>
  <si>
    <t>市原岩崎西</t>
    <rPh sb="0" eb="2">
      <t>イチハラ</t>
    </rPh>
    <rPh sb="2" eb="4">
      <t>イワサキ</t>
    </rPh>
    <rPh sb="4" eb="5">
      <t>ニシ</t>
    </rPh>
    <phoneticPr fontId="2"/>
  </si>
  <si>
    <t>準工</t>
    <rPh sb="0" eb="1">
      <t>ジュン</t>
    </rPh>
    <rPh sb="1" eb="2">
      <t>コウ</t>
    </rPh>
    <phoneticPr fontId="2"/>
  </si>
  <si>
    <t>袖ケ浦市</t>
    <rPh sb="0" eb="4">
      <t>ソデガウラシ</t>
    </rPh>
    <phoneticPr fontId="2"/>
  </si>
  <si>
    <t>袖ケ浦坂戸市場</t>
    <rPh sb="0" eb="3">
      <t>ソデガウラ</t>
    </rPh>
    <rPh sb="3" eb="7">
      <t>サカドイチバ</t>
    </rPh>
    <phoneticPr fontId="2"/>
  </si>
  <si>
    <t>(13.2)</t>
    <phoneticPr fontId="2"/>
  </si>
  <si>
    <t>(8.6)</t>
    <phoneticPr fontId="2"/>
  </si>
  <si>
    <t>袖ケ浦長浦</t>
    <rPh sb="0" eb="3">
      <t>ソデガウラ</t>
    </rPh>
    <rPh sb="3" eb="5">
      <t>ナガウラ</t>
    </rPh>
    <phoneticPr fontId="2"/>
  </si>
  <si>
    <t>君津久保</t>
    <rPh sb="0" eb="2">
      <t>キミツ</t>
    </rPh>
    <rPh sb="2" eb="4">
      <t>クボ</t>
    </rPh>
    <phoneticPr fontId="2"/>
  </si>
  <si>
    <t>商</t>
    <rPh sb="0" eb="1">
      <t>ショウ</t>
    </rPh>
    <phoneticPr fontId="2"/>
  </si>
  <si>
    <t>(30.0)</t>
    <phoneticPr fontId="2"/>
  </si>
  <si>
    <t>(11.4)</t>
    <phoneticPr fontId="2"/>
  </si>
  <si>
    <t>(13.3)</t>
    <phoneticPr fontId="2"/>
  </si>
  <si>
    <t>(8.9)</t>
    <phoneticPr fontId="2"/>
  </si>
  <si>
    <t>(12.7)</t>
  </si>
  <si>
    <t>(6.9)</t>
  </si>
  <si>
    <t>成田奈土</t>
    <rPh sb="2" eb="4">
      <t>ナド</t>
    </rPh>
    <phoneticPr fontId="2"/>
  </si>
  <si>
    <t>(14.0)</t>
  </si>
  <si>
    <t>(7.2)</t>
  </si>
  <si>
    <t>白井市</t>
    <rPh sb="0" eb="3">
      <t>シロイシ</t>
    </rPh>
    <phoneticPr fontId="2"/>
  </si>
  <si>
    <t>白井七次台</t>
    <rPh sb="0" eb="2">
      <t>シロイ</t>
    </rPh>
    <rPh sb="2" eb="5">
      <t>ナナツギダイ</t>
    </rPh>
    <phoneticPr fontId="2"/>
  </si>
  <si>
    <t>(15.0)</t>
  </si>
  <si>
    <t>(8.8)</t>
  </si>
  <si>
    <t>(14.6)</t>
    <phoneticPr fontId="2"/>
  </si>
  <si>
    <t>(9.2)</t>
    <phoneticPr fontId="2"/>
  </si>
  <si>
    <t>八街市</t>
    <rPh sb="0" eb="3">
      <t>ヤチマタシ</t>
    </rPh>
    <phoneticPr fontId="2"/>
  </si>
  <si>
    <t>八街市八街</t>
    <rPh sb="0" eb="3">
      <t>ヤチマタシ</t>
    </rPh>
    <rPh sb="3" eb="5">
      <t>ヤチマタ</t>
    </rPh>
    <phoneticPr fontId="2"/>
  </si>
  <si>
    <t>(35.3)</t>
    <phoneticPr fontId="2"/>
  </si>
  <si>
    <t>(13.0)</t>
    <phoneticPr fontId="2"/>
  </si>
  <si>
    <t>(13.1)</t>
    <phoneticPr fontId="2"/>
  </si>
  <si>
    <t>(8.8)</t>
    <phoneticPr fontId="2"/>
  </si>
  <si>
    <t>鋸南町</t>
    <rPh sb="0" eb="3">
      <t>キョナンマチ</t>
    </rPh>
    <phoneticPr fontId="2"/>
  </si>
  <si>
    <t>鋸南下佐久間</t>
    <rPh sb="0" eb="2">
      <t>キョナン</t>
    </rPh>
    <rPh sb="2" eb="3">
      <t>シタ</t>
    </rPh>
    <rPh sb="3" eb="6">
      <t>サクマ</t>
    </rPh>
    <phoneticPr fontId="2"/>
  </si>
  <si>
    <t>(12.2)</t>
  </si>
  <si>
    <t>(7.5)</t>
  </si>
  <si>
    <t>市</t>
    <rPh sb="0" eb="1">
      <t>シ</t>
    </rPh>
    <phoneticPr fontId="2"/>
  </si>
  <si>
    <t>市原中川田</t>
    <rPh sb="0" eb="2">
      <t>イチハラ</t>
    </rPh>
    <rPh sb="2" eb="5">
      <t>ナカカワダ</t>
    </rPh>
    <phoneticPr fontId="2"/>
  </si>
  <si>
    <t>（0）</t>
  </si>
  <si>
    <t>0</t>
    <phoneticPr fontId="2"/>
  </si>
  <si>
    <t>（0.008）</t>
    <phoneticPr fontId="2"/>
  </si>
  <si>
    <t>（無）</t>
    <rPh sb="1" eb="2">
      <t>ナ</t>
    </rPh>
    <phoneticPr fontId="2"/>
  </si>
  <si>
    <t>無</t>
    <rPh sb="0" eb="1">
      <t>ナシ</t>
    </rPh>
    <phoneticPr fontId="2"/>
  </si>
  <si>
    <t>原</t>
  </si>
  <si>
    <t>袖ケ浦福王台</t>
    <rPh sb="0" eb="3">
      <t>ソデガウラ</t>
    </rPh>
    <phoneticPr fontId="2"/>
  </si>
  <si>
    <t>未</t>
    <rPh sb="0" eb="1">
      <t>ミ</t>
    </rPh>
    <phoneticPr fontId="35"/>
  </si>
  <si>
    <t>流山市</t>
    <phoneticPr fontId="35"/>
  </si>
  <si>
    <t>(0.032)</t>
    <phoneticPr fontId="35"/>
  </si>
  <si>
    <t>＊</t>
    <phoneticPr fontId="35"/>
  </si>
  <si>
    <t>東</t>
    <rPh sb="0" eb="1">
      <t>ヒガシ</t>
    </rPh>
    <phoneticPr fontId="35"/>
  </si>
  <si>
    <t>住</t>
    <rPh sb="0" eb="1">
      <t>ジュウ</t>
    </rPh>
    <phoneticPr fontId="35"/>
  </si>
  <si>
    <t>葛</t>
    <rPh sb="0" eb="1">
      <t>クズ</t>
    </rPh>
    <phoneticPr fontId="35"/>
  </si>
  <si>
    <t>市川稲荷木</t>
    <rPh sb="2" eb="5">
      <t>イナリキ</t>
    </rPh>
    <phoneticPr fontId="35"/>
  </si>
  <si>
    <t>南</t>
    <rPh sb="0" eb="1">
      <t>ミナミ</t>
    </rPh>
    <phoneticPr fontId="35"/>
  </si>
  <si>
    <t>習志野市</t>
    <phoneticPr fontId="35"/>
  </si>
  <si>
    <t>千葉市役所自排</t>
    <phoneticPr fontId="24"/>
  </si>
  <si>
    <t>千</t>
    <rPh sb="0" eb="1">
      <t>セン</t>
    </rPh>
    <phoneticPr fontId="35"/>
  </si>
  <si>
    <t>千草自排</t>
    <phoneticPr fontId="24"/>
  </si>
  <si>
    <t>葭川自排</t>
    <phoneticPr fontId="24"/>
  </si>
  <si>
    <t>宮野木自排</t>
    <phoneticPr fontId="24"/>
  </si>
  <si>
    <t>葉</t>
    <rPh sb="0" eb="1">
      <t>ハ</t>
    </rPh>
    <phoneticPr fontId="35"/>
  </si>
  <si>
    <t>真砂自排</t>
    <phoneticPr fontId="24"/>
  </si>
  <si>
    <t>住</t>
    <rPh sb="0" eb="1">
      <t>ス</t>
    </rPh>
    <phoneticPr fontId="35"/>
  </si>
  <si>
    <t>市原</t>
    <rPh sb="0" eb="2">
      <t>イチハラ</t>
    </rPh>
    <phoneticPr fontId="35"/>
  </si>
  <si>
    <t>市原市</t>
    <phoneticPr fontId="35"/>
  </si>
  <si>
    <t>市原中川田</t>
    <rPh sb="0" eb="2">
      <t>イチハラ</t>
    </rPh>
    <rPh sb="2" eb="5">
      <t>ナカカワダ</t>
    </rPh>
    <phoneticPr fontId="35"/>
  </si>
  <si>
    <t>住</t>
    <rPh sb="0" eb="1">
      <t>ジュウ</t>
    </rPh>
    <phoneticPr fontId="35"/>
  </si>
  <si>
    <t>(0.029)</t>
    <phoneticPr fontId="35"/>
  </si>
  <si>
    <t>その他</t>
    <rPh sb="0" eb="3">
      <t>ソノタ</t>
    </rPh>
    <phoneticPr fontId="35"/>
  </si>
  <si>
    <t>木更津市</t>
    <phoneticPr fontId="35"/>
  </si>
  <si>
    <t>３－２　一酸化炭素濃度測定結果と環境基準との比較</t>
    <phoneticPr fontId="35"/>
  </si>
  <si>
    <t xml:space="preserve">  一酸化炭素環境基準：１時間値の１日平均値が10ppm以下であり</t>
    <phoneticPr fontId="2"/>
  </si>
  <si>
    <t>かつ、１時間値の８時間平均値が20ppm以下であること。</t>
    <phoneticPr fontId="2"/>
  </si>
  <si>
    <t>(自排局CO)</t>
    <rPh sb="1" eb="3">
      <t>ジハイ</t>
    </rPh>
    <phoneticPr fontId="2"/>
  </si>
  <si>
    <t xml:space="preserve">
</t>
    <phoneticPr fontId="35"/>
  </si>
  <si>
    <t>日</t>
    <rPh sb="0" eb="1">
      <t>ニチ</t>
    </rPh>
    <phoneticPr fontId="35"/>
  </si>
  <si>
    <t>No</t>
    <phoneticPr fontId="35"/>
  </si>
  <si>
    <t>日平均値が10ppmを</t>
    <phoneticPr fontId="35"/>
  </si>
  <si>
    <t>１時間値の８時間</t>
  </si>
  <si>
    <t>値の2%</t>
    <phoneticPr fontId="35"/>
  </si>
  <si>
    <t>超えた日数（日）</t>
    <phoneticPr fontId="35"/>
  </si>
  <si>
    <t>平均値が20ppmを</t>
  </si>
  <si>
    <t>超えた回数（回）</t>
  </si>
  <si>
    <t>の</t>
    <phoneticPr fontId="2"/>
  </si>
  <si>
    <t>有</t>
    <phoneticPr fontId="2"/>
  </si>
  <si>
    <t>東葛</t>
    <rPh sb="0" eb="1">
      <t>トウカツ</t>
    </rPh>
    <phoneticPr fontId="35"/>
  </si>
  <si>
    <t>(―)</t>
    <phoneticPr fontId="35"/>
  </si>
  <si>
    <t>(＊)</t>
    <phoneticPr fontId="35"/>
  </si>
  <si>
    <t>柏旭</t>
    <phoneticPr fontId="35"/>
  </si>
  <si>
    <t>葛  南</t>
    <rPh sb="3" eb="4">
      <t>ミナミ</t>
    </rPh>
    <phoneticPr fontId="35"/>
  </si>
  <si>
    <t>千　葉</t>
    <rPh sb="0" eb="1">
      <t>セン</t>
    </rPh>
    <rPh sb="2" eb="3">
      <t>ハ</t>
    </rPh>
    <phoneticPr fontId="35"/>
  </si>
  <si>
    <t>○</t>
    <phoneticPr fontId="35"/>
  </si>
  <si>
    <t>商</t>
    <rPh sb="0" eb="1">
      <t>ショウ</t>
    </rPh>
    <phoneticPr fontId="35"/>
  </si>
  <si>
    <t>市原</t>
    <rPh sb="0" eb="1">
      <t>イチハラ</t>
    </rPh>
    <phoneticPr fontId="35"/>
  </si>
  <si>
    <t>0</t>
    <phoneticPr fontId="35"/>
  </si>
  <si>
    <t>(○)</t>
    <phoneticPr fontId="35"/>
  </si>
  <si>
    <t>（0.5）</t>
    <phoneticPr fontId="35"/>
  </si>
  <si>
    <t>（無）</t>
    <rPh sb="1" eb="2">
      <t>ナ</t>
    </rPh>
    <phoneticPr fontId="35"/>
  </si>
  <si>
    <t>無</t>
    <rPh sb="0" eb="1">
      <t>ナシ</t>
    </rPh>
    <phoneticPr fontId="35"/>
  </si>
  <si>
    <t>袖ケ浦福王台</t>
    <rPh sb="0" eb="3">
      <t>ソデガウラ</t>
    </rPh>
    <rPh sb="3" eb="4">
      <t>フク</t>
    </rPh>
    <rPh sb="4" eb="5">
      <t>オウ</t>
    </rPh>
    <rPh sb="5" eb="6">
      <t>ダイ</t>
    </rPh>
    <phoneticPr fontId="35"/>
  </si>
  <si>
    <t>袖ケ浦大曽根</t>
    <rPh sb="0" eb="3">
      <t>ソデガウラ</t>
    </rPh>
    <phoneticPr fontId="35"/>
  </si>
  <si>
    <t>君津</t>
    <rPh sb="0" eb="1">
      <t>キミツ</t>
    </rPh>
    <phoneticPr fontId="35"/>
  </si>
  <si>
    <t>木更津市</t>
    <rPh sb="0" eb="4">
      <t>キサラヅシ</t>
    </rPh>
    <phoneticPr fontId="35"/>
  </si>
  <si>
    <t>木更津牛袋</t>
    <rPh sb="0" eb="3">
      <t>キサラヅ</t>
    </rPh>
    <rPh sb="3" eb="5">
      <t>ウシブクロ</t>
    </rPh>
    <phoneticPr fontId="35"/>
  </si>
  <si>
    <t>（0）</t>
    <phoneticPr fontId="35"/>
  </si>
  <si>
    <t>(0.3)</t>
    <phoneticPr fontId="35"/>
  </si>
  <si>
    <t>廃止局</t>
    <rPh sb="0" eb="3">
      <t>ハイシキョク</t>
    </rPh>
    <phoneticPr fontId="35"/>
  </si>
  <si>
    <t>市原五井自排</t>
    <rPh sb="4" eb="5">
      <t>ジ</t>
    </rPh>
    <rPh sb="5" eb="6">
      <t>ハイ</t>
    </rPh>
    <phoneticPr fontId="35"/>
  </si>
  <si>
    <t>(0.5)</t>
    <phoneticPr fontId="35"/>
  </si>
  <si>
    <t>(無)</t>
    <rPh sb="1" eb="2">
      <t>ム</t>
    </rPh>
    <phoneticPr fontId="35"/>
  </si>
  <si>
    <t>市川市</t>
    <rPh sb="0" eb="3">
      <t>イチカワシ</t>
    </rPh>
    <phoneticPr fontId="35"/>
  </si>
  <si>
    <t>市川若宮</t>
    <rPh sb="0" eb="2">
      <t>イチカワ</t>
    </rPh>
    <rPh sb="2" eb="4">
      <t>ワカミヤ</t>
    </rPh>
    <phoneticPr fontId="35"/>
  </si>
  <si>
    <t>鎌ケ谷市</t>
    <rPh sb="0" eb="3">
      <t>カマガヤ</t>
    </rPh>
    <phoneticPr fontId="35"/>
  </si>
  <si>
    <t>(備考）</t>
    <rPh sb="1" eb="3">
      <t>ビコウ</t>
    </rPh>
    <phoneticPr fontId="8"/>
  </si>
  <si>
    <t>１．短期的評価による環境基準との比較：○は短期的評価による環境基準達成局（1時間値の８時間平均値が20.0ppm以下で、かつ、日平均値が10.0ppm以下である測定局)。</t>
    <phoneticPr fontId="35"/>
  </si>
  <si>
    <t>　　　　　　　　　　　　　　　　　　　　　　　　　 ×は短期的評価による環境基準未達成局</t>
    <phoneticPr fontId="35"/>
  </si>
  <si>
    <t>２．長期的評価　「２日連続の有無※」 :日平均値が10.0ppmを超えた日が２日以上連続したことの有無を表す。</t>
    <rPh sb="2" eb="5">
      <t>チョウキテキ</t>
    </rPh>
    <rPh sb="5" eb="7">
      <t>ヒョウカ</t>
    </rPh>
    <rPh sb="9" eb="11">
      <t>フツカ</t>
    </rPh>
    <rPh sb="11" eb="13">
      <t>レンゾク</t>
    </rPh>
    <rPh sb="14" eb="16">
      <t>ウム</t>
    </rPh>
    <rPh sb="20" eb="21">
      <t>ニチ</t>
    </rPh>
    <rPh sb="21" eb="24">
      <t>ヘイキンチ</t>
    </rPh>
    <rPh sb="33" eb="34">
      <t>コ</t>
    </rPh>
    <rPh sb="36" eb="37">
      <t>ヒ</t>
    </rPh>
    <rPh sb="49" eb="51">
      <t>ウム</t>
    </rPh>
    <rPh sb="52" eb="53">
      <t>アラワ</t>
    </rPh>
    <phoneticPr fontId="2"/>
  </si>
  <si>
    <t>３．長期的評価による環境基準との比較：長期的評価は有効測定局(年間の測定時間が6,000時間以上）を対象とする。</t>
    <rPh sb="2" eb="5">
      <t>チョウキテキ</t>
    </rPh>
    <rPh sb="5" eb="7">
      <t>ヒョウカ</t>
    </rPh>
    <rPh sb="10" eb="12">
      <t>カンキョウ</t>
    </rPh>
    <rPh sb="12" eb="14">
      <t>キジュン</t>
    </rPh>
    <rPh sb="16" eb="18">
      <t>ヒカク</t>
    </rPh>
    <rPh sb="19" eb="22">
      <t>チョウキテキ</t>
    </rPh>
    <rPh sb="22" eb="24">
      <t>ヒョウカ</t>
    </rPh>
    <rPh sb="25" eb="27">
      <t>ユウコウ</t>
    </rPh>
    <rPh sb="27" eb="30">
      <t>ソクテイキョク</t>
    </rPh>
    <rPh sb="31" eb="33">
      <t>ネンカン</t>
    </rPh>
    <rPh sb="34" eb="36">
      <t>ソクテイ</t>
    </rPh>
    <rPh sb="36" eb="38">
      <t>ジカン</t>
    </rPh>
    <rPh sb="44" eb="48">
      <t>ジカンイジョウ</t>
    </rPh>
    <rPh sb="50" eb="52">
      <t>タイショウ</t>
    </rPh>
    <phoneticPr fontId="2"/>
  </si>
  <si>
    <t>　　　　　　　　　　　　　　　　　　　　　　　　　○は長期的評価による環境基準達成局（日平均値の2%除外値が10.0ppm以下で、かつ、日平均値が10.0ppmを超えた日が２日以上連続していない測定局)</t>
    <phoneticPr fontId="2"/>
  </si>
  <si>
    <t>　　　　　　　　　　　　　　　　　　　　　　　　　×は長期的評価による環境基準未達成局、＊は評価の対象ではないことを表す。</t>
    <rPh sb="46" eb="48">
      <t>ヒョウカ</t>
    </rPh>
    <rPh sb="49" eb="51">
      <t>タイショウ</t>
    </rPh>
    <rPh sb="58" eb="59">
      <t>アラワ</t>
    </rPh>
    <phoneticPr fontId="2"/>
  </si>
  <si>
    <t>４.―は全データ欠測、空欄は未測定、（ ）内は年間の測定時間が6,000時間未満の測定局の結果を表す。</t>
    <rPh sb="4" eb="5">
      <t>ゼン</t>
    </rPh>
    <rPh sb="8" eb="10">
      <t>ケッソク</t>
    </rPh>
    <rPh sb="11" eb="13">
      <t>クウラン</t>
    </rPh>
    <rPh sb="14" eb="17">
      <t>ミソクテイ</t>
    </rPh>
    <rPh sb="21" eb="22">
      <t>ナイ</t>
    </rPh>
    <rPh sb="41" eb="44">
      <t>ソクテイキョク</t>
    </rPh>
    <rPh sb="45" eb="47">
      <t>ケッカ</t>
    </rPh>
    <rPh sb="48" eb="49">
      <t>アラワ</t>
    </rPh>
    <phoneticPr fontId="2"/>
  </si>
  <si>
    <t>東　葛</t>
    <rPh sb="0" eb="1">
      <t>ヒガシ</t>
    </rPh>
    <rPh sb="2" eb="3">
      <t>クズ</t>
    </rPh>
    <phoneticPr fontId="35"/>
  </si>
  <si>
    <t>流山若葉台</t>
    <phoneticPr fontId="35"/>
  </si>
  <si>
    <t>柏市</t>
    <rPh sb="1" eb="2">
      <t>シ</t>
    </rPh>
    <phoneticPr fontId="35"/>
  </si>
  <si>
    <t>柏西原</t>
    <phoneticPr fontId="35"/>
  </si>
  <si>
    <t>松戸市</t>
    <rPh sb="2" eb="3">
      <t>シ</t>
    </rPh>
    <phoneticPr fontId="35"/>
  </si>
  <si>
    <t>松戸上本郷</t>
    <phoneticPr fontId="35"/>
  </si>
  <si>
    <t>商</t>
    <phoneticPr fontId="35"/>
  </si>
  <si>
    <t>葛　　　　南</t>
    <rPh sb="5" eb="6">
      <t>ミナミ</t>
    </rPh>
    <phoneticPr fontId="35"/>
  </si>
  <si>
    <t>市川市</t>
    <rPh sb="0" eb="2">
      <t>イチカワ</t>
    </rPh>
    <rPh sb="2" eb="3">
      <t>シ</t>
    </rPh>
    <phoneticPr fontId="35"/>
  </si>
  <si>
    <t>市川市市川</t>
    <rPh sb="0" eb="2">
      <t>イチカワ</t>
    </rPh>
    <rPh sb="2" eb="3">
      <t>シ</t>
    </rPh>
    <phoneticPr fontId="35"/>
  </si>
  <si>
    <t>市川行徳</t>
    <rPh sb="0" eb="2">
      <t>イチカワ</t>
    </rPh>
    <rPh sb="2" eb="3">
      <t>ギョウ</t>
    </rPh>
    <rPh sb="3" eb="4">
      <t>トク</t>
    </rPh>
    <phoneticPr fontId="35"/>
  </si>
  <si>
    <t>市川稲荷木</t>
    <rPh sb="0" eb="2">
      <t>イチカワ</t>
    </rPh>
    <rPh sb="2" eb="5">
      <t>イナリキ</t>
    </rPh>
    <phoneticPr fontId="35"/>
  </si>
  <si>
    <t>浦安市</t>
    <rPh sb="2" eb="3">
      <t>シ</t>
    </rPh>
    <phoneticPr fontId="35"/>
  </si>
  <si>
    <t>浦安美浜</t>
    <phoneticPr fontId="35"/>
  </si>
  <si>
    <t>船橋市</t>
    <rPh sb="2" eb="3">
      <t>シ</t>
    </rPh>
    <phoneticPr fontId="35"/>
  </si>
  <si>
    <t>船橋海神</t>
    <phoneticPr fontId="35"/>
  </si>
  <si>
    <t>船橋日の出</t>
    <phoneticPr fontId="35"/>
  </si>
  <si>
    <t>八千代市</t>
    <rPh sb="3" eb="4">
      <t>シ</t>
    </rPh>
    <phoneticPr fontId="35"/>
  </si>
  <si>
    <t>八千代村上</t>
    <phoneticPr fontId="35"/>
  </si>
  <si>
    <t>習志野市</t>
    <rPh sb="3" eb="4">
      <t>シ</t>
    </rPh>
    <phoneticPr fontId="35"/>
  </si>
  <si>
    <t>習志野秋津</t>
    <phoneticPr fontId="35"/>
  </si>
  <si>
    <t>千　　葉</t>
    <rPh sb="3" eb="4">
      <t>ハ</t>
    </rPh>
    <phoneticPr fontId="35"/>
  </si>
  <si>
    <t>千葉市</t>
    <rPh sb="2" eb="3">
      <t>シ</t>
    </rPh>
    <phoneticPr fontId="35"/>
  </si>
  <si>
    <t>佐倉市</t>
    <rPh sb="0" eb="2">
      <t>サクラ</t>
    </rPh>
    <rPh sb="2" eb="3">
      <t>シ</t>
    </rPh>
    <phoneticPr fontId="35"/>
  </si>
  <si>
    <t>佐倉山王</t>
    <rPh sb="0" eb="2">
      <t>サクラ</t>
    </rPh>
    <rPh sb="2" eb="4">
      <t>サンオウ</t>
    </rPh>
    <phoneticPr fontId="35"/>
  </si>
  <si>
    <t>市原市</t>
    <rPh sb="0" eb="3">
      <t>イチハラシ</t>
    </rPh>
    <phoneticPr fontId="35"/>
  </si>
  <si>
    <t>（0.026）</t>
    <phoneticPr fontId="35"/>
  </si>
  <si>
    <t>袖ケ浦市</t>
    <rPh sb="0" eb="3">
      <t>ソデガウラ</t>
    </rPh>
    <rPh sb="3" eb="4">
      <t>シ</t>
    </rPh>
    <phoneticPr fontId="35"/>
  </si>
  <si>
    <t>君津</t>
    <rPh sb="0" eb="2">
      <t>キミツ</t>
    </rPh>
    <phoneticPr fontId="35"/>
  </si>
  <si>
    <t>木更津市</t>
    <rPh sb="0" eb="3">
      <t>キサラヅ</t>
    </rPh>
    <rPh sb="3" eb="4">
      <t>シ</t>
    </rPh>
    <phoneticPr fontId="35"/>
  </si>
  <si>
    <t>木更津請西</t>
    <rPh sb="0" eb="3">
      <t>キサラヅ</t>
    </rPh>
    <rPh sb="3" eb="4">
      <t>ウ</t>
    </rPh>
    <rPh sb="4" eb="5">
      <t>ニシ</t>
    </rPh>
    <phoneticPr fontId="35"/>
  </si>
  <si>
    <t>木更津牛袋</t>
    <rPh sb="3" eb="4">
      <t>ウシ</t>
    </rPh>
    <rPh sb="4" eb="5">
      <t>フクロ</t>
    </rPh>
    <phoneticPr fontId="35"/>
  </si>
  <si>
    <t>成田市</t>
    <rPh sb="2" eb="3">
      <t>シ</t>
    </rPh>
    <phoneticPr fontId="35"/>
  </si>
  <si>
    <t>成田花崎</t>
    <phoneticPr fontId="35"/>
  </si>
  <si>
    <t>野田</t>
    <rPh sb="0" eb="2">
      <t>ノダ</t>
    </rPh>
    <phoneticPr fontId="2"/>
  </si>
  <si>
    <t>野田市</t>
    <rPh sb="0" eb="3">
      <t>ノダシ</t>
    </rPh>
    <phoneticPr fontId="2"/>
  </si>
  <si>
    <t>野田宮崎</t>
    <rPh sb="0" eb="2">
      <t>ノダ</t>
    </rPh>
    <rPh sb="2" eb="4">
      <t>ミヤザキ</t>
    </rPh>
    <phoneticPr fontId="2"/>
  </si>
  <si>
    <t>未</t>
    <rPh sb="0" eb="1">
      <t>ミ</t>
    </rPh>
    <phoneticPr fontId="2"/>
  </si>
  <si>
    <t>×</t>
    <phoneticPr fontId="2"/>
  </si>
  <si>
    <t>東葛</t>
    <rPh sb="0" eb="2">
      <t>トウカツ</t>
    </rPh>
    <phoneticPr fontId="2"/>
  </si>
  <si>
    <t>柏大津ケ丘</t>
    <rPh sb="0" eb="1">
      <t>カシワ</t>
    </rPh>
    <rPh sb="1" eb="3">
      <t>オオツ</t>
    </rPh>
    <rPh sb="4" eb="5">
      <t>オカ</t>
    </rPh>
    <phoneticPr fontId="2"/>
  </si>
  <si>
    <t>○</t>
    <phoneticPr fontId="2"/>
  </si>
  <si>
    <t>松戸市</t>
    <rPh sb="0" eb="3">
      <t>マツドシ</t>
    </rPh>
    <phoneticPr fontId="2"/>
  </si>
  <si>
    <t>松戸上本郷</t>
    <rPh sb="0" eb="2">
      <t>マツド</t>
    </rPh>
    <rPh sb="2" eb="3">
      <t>ウエ</t>
    </rPh>
    <rPh sb="3" eb="5">
      <t>ホンゴウ</t>
    </rPh>
    <phoneticPr fontId="2"/>
  </si>
  <si>
    <t>葛 南</t>
    <rPh sb="0" eb="1">
      <t>クズ</t>
    </rPh>
    <rPh sb="2" eb="3">
      <t>ミナミ</t>
    </rPh>
    <phoneticPr fontId="2"/>
  </si>
  <si>
    <t>市川行徳</t>
    <rPh sb="0" eb="2">
      <t>イチカワ</t>
    </rPh>
    <rPh sb="2" eb="4">
      <t>ギョウトク</t>
    </rPh>
    <phoneticPr fontId="2"/>
  </si>
  <si>
    <t>市川稲荷木</t>
    <rPh sb="0" eb="2">
      <t>イチカワ</t>
    </rPh>
    <rPh sb="2" eb="4">
      <t>イナリ</t>
    </rPh>
    <rPh sb="4" eb="5">
      <t>キ</t>
    </rPh>
    <phoneticPr fontId="2"/>
  </si>
  <si>
    <t>船橋日の出</t>
    <rPh sb="0" eb="2">
      <t>フナバシ</t>
    </rPh>
    <rPh sb="2" eb="3">
      <t>ヒ</t>
    </rPh>
    <rPh sb="4" eb="5">
      <t>デ</t>
    </rPh>
    <phoneticPr fontId="2"/>
  </si>
  <si>
    <t>準工</t>
    <phoneticPr fontId="2"/>
  </si>
  <si>
    <t>習志野市</t>
    <rPh sb="0" eb="4">
      <t>ナラシノシ</t>
    </rPh>
    <phoneticPr fontId="2"/>
  </si>
  <si>
    <t>習志野秋津</t>
    <rPh sb="0" eb="3">
      <t>ナラシノ</t>
    </rPh>
    <rPh sb="3" eb="5">
      <t>アキツ</t>
    </rPh>
    <phoneticPr fontId="2"/>
  </si>
  <si>
    <t>千葉</t>
    <rPh sb="0" eb="2">
      <t>チバ</t>
    </rPh>
    <phoneticPr fontId="2"/>
  </si>
  <si>
    <t>千草自排</t>
    <rPh sb="0" eb="2">
      <t>チグサ</t>
    </rPh>
    <rPh sb="2" eb="3">
      <t>ジ</t>
    </rPh>
    <rPh sb="3" eb="4">
      <t>ハイ</t>
    </rPh>
    <phoneticPr fontId="2"/>
  </si>
  <si>
    <t>真砂自排</t>
    <rPh sb="0" eb="2">
      <t>マサゴ</t>
    </rPh>
    <rPh sb="2" eb="3">
      <t>ジ</t>
    </rPh>
    <rPh sb="3" eb="4">
      <t>ハイ</t>
    </rPh>
    <phoneticPr fontId="2"/>
  </si>
  <si>
    <t>市原</t>
    <rPh sb="0" eb="2">
      <t>イチハラ</t>
    </rPh>
    <phoneticPr fontId="2"/>
  </si>
  <si>
    <t>袖ケ浦大曽根</t>
    <rPh sb="0" eb="3">
      <t>ソデガウラ</t>
    </rPh>
    <rPh sb="3" eb="6">
      <t>オオソネ</t>
    </rPh>
    <phoneticPr fontId="2"/>
  </si>
  <si>
    <t>その他</t>
    <rPh sb="2" eb="3">
      <t>タ</t>
    </rPh>
    <phoneticPr fontId="2"/>
  </si>
  <si>
    <t>(37.8)</t>
  </si>
  <si>
    <t>(15.2)</t>
  </si>
  <si>
    <t>君津</t>
    <rPh sb="0" eb="2">
      <t>キミツ</t>
    </rPh>
    <phoneticPr fontId="2"/>
  </si>
  <si>
    <t>木更津牛袋</t>
    <rPh sb="0" eb="3">
      <t>キサラヅ</t>
    </rPh>
    <rPh sb="3" eb="5">
      <t>ウシブクロ</t>
    </rPh>
    <phoneticPr fontId="2"/>
  </si>
  <si>
    <t>(18.4)</t>
  </si>
  <si>
    <t>(10.6)</t>
  </si>
  <si>
    <t>成田花崎</t>
    <rPh sb="0" eb="2">
      <t>ナリタ</t>
    </rPh>
    <rPh sb="2" eb="4">
      <t>ハナザキ</t>
    </rPh>
    <phoneticPr fontId="2"/>
  </si>
  <si>
    <t>5.3 二酸化窒素に係る千葉県環境目標値</t>
    <phoneticPr fontId="2"/>
  </si>
  <si>
    <t>5.4.1　一般環境大気測定局</t>
    <phoneticPr fontId="31"/>
  </si>
  <si>
    <t>5.4.2　自動車排出ガス測定局</t>
    <rPh sb="6" eb="9">
      <t>ジドウシャ</t>
    </rPh>
    <rPh sb="9" eb="11">
      <t>ハイシュツ</t>
    </rPh>
    <phoneticPr fontId="31"/>
  </si>
  <si>
    <t>5.5.1　一般環境大気測定局</t>
    <phoneticPr fontId="2"/>
  </si>
  <si>
    <t>5.5.2　自動車排出ガス測定局</t>
    <phoneticPr fontId="2"/>
  </si>
  <si>
    <t>　　　年間の有効測定日（1日の欠測が4時間を超えない日）数が250日以上）を対象に評価。＊は評価対象でないことを表す。</t>
    <rPh sb="3" eb="5">
      <t>ネンカン</t>
    </rPh>
    <rPh sb="6" eb="8">
      <t>ユウコウ</t>
    </rPh>
    <rPh sb="8" eb="10">
      <t>ソクテイ</t>
    </rPh>
    <rPh sb="10" eb="11">
      <t>ビ</t>
    </rPh>
    <rPh sb="13" eb="14">
      <t>ニチ</t>
    </rPh>
    <rPh sb="15" eb="17">
      <t>ケッソク</t>
    </rPh>
    <rPh sb="19" eb="21">
      <t>ジカン</t>
    </rPh>
    <rPh sb="22" eb="23">
      <t>コ</t>
    </rPh>
    <rPh sb="26" eb="27">
      <t>ヒ</t>
    </rPh>
    <rPh sb="28" eb="29">
      <t>カズ</t>
    </rPh>
    <rPh sb="33" eb="36">
      <t>ニチイジョウ</t>
    </rPh>
    <rPh sb="38" eb="40">
      <t>タイショウ</t>
    </rPh>
    <rPh sb="41" eb="43">
      <t>ヒョウカ</t>
    </rPh>
    <rPh sb="46" eb="48">
      <t>ヒョウカ</t>
    </rPh>
    <rPh sb="48" eb="50">
      <t>タイショウ</t>
    </rPh>
    <rPh sb="56" eb="57">
      <t>アラワ</t>
    </rPh>
    <phoneticPr fontId="31"/>
  </si>
  <si>
    <t>＊は評価対象でないことを表す。</t>
    <phoneticPr fontId="2"/>
  </si>
  <si>
    <t>(　)内は有効測定局ではない測定局の結果を表します。なお、(－)と記載されているものは全データ欠測を表す。</t>
    <rPh sb="33" eb="35">
      <t>キサイ</t>
    </rPh>
    <rPh sb="43" eb="44">
      <t>ゼン</t>
    </rPh>
    <rPh sb="47" eb="49">
      <t>ケッソク</t>
    </rPh>
    <rPh sb="50" eb="51">
      <t>アラワ</t>
    </rPh>
    <phoneticPr fontId="2"/>
  </si>
  <si>
    <t>注３：(　)内は有効測定局ではない測定局の結果を表す。なお、(－)と記載されているものは全データ欠測を表す。</t>
    <rPh sb="0" eb="1">
      <t>チュウ</t>
    </rPh>
    <phoneticPr fontId="31"/>
  </si>
  <si>
    <t>5.2　大気汚染に係る環境基準</t>
    <rPh sb="4" eb="6">
      <t>タイキ</t>
    </rPh>
    <rPh sb="6" eb="8">
      <t>オセン</t>
    </rPh>
    <rPh sb="9" eb="10">
      <t>カカ</t>
    </rPh>
    <phoneticPr fontId="2"/>
  </si>
  <si>
    <t>-</t>
  </si>
  <si>
    <t>(―)</t>
  </si>
  <si>
    <t>5.1　県が実施した大気汚染防止法に基づくばい煙発生施設立入検査結果</t>
    <phoneticPr fontId="2"/>
  </si>
  <si>
    <t>年度</t>
  </si>
  <si>
    <t>立入検査事業所数</t>
  </si>
  <si>
    <t>立入検査施設数</t>
  </si>
  <si>
    <t>うち測定施設数</t>
  </si>
  <si>
    <t>違反･不適合数</t>
  </si>
  <si>
    <t>行政措置</t>
  </si>
  <si>
    <t>改善命令</t>
  </si>
  <si>
    <t>改善勧告</t>
  </si>
  <si>
    <t>5.2　大気汚染に係る環境基準</t>
    <phoneticPr fontId="2"/>
  </si>
  <si>
    <t>環境上の条件</t>
  </si>
  <si>
    <t>評価方法（達成条件）</t>
  </si>
  <si>
    <t>1時間値の1日平均値が0.04ppm以下であり、かつ、1時間値が0.1ppm以下であること。</t>
  </si>
  <si>
    <t>1日平均値の2%除外値が0.040ppm以下で、かつ、1日平均値が0.040ppmを超えた日が2日以上連続していないこと。</t>
  </si>
  <si>
    <t>1時間値が0.06ppm以下であること。</t>
  </si>
  <si>
    <t>連続または随時に測定した1時間値が0.060ppm以下であること。</t>
  </si>
  <si>
    <t>1時間値の1日平均値が0.04ppmから0.06ppmまでのゾーン内又はそれ以下であること。</t>
  </si>
  <si>
    <t>1日平均値の年間98%値が0.060ppm以下であること。</t>
  </si>
  <si>
    <t>1時間値の1日平均値が10ppm以下であり、かつ、1時間値の8時間平均値が20ppm以下であること。</t>
  </si>
  <si>
    <t>1日平均値の2%除外値が10.0ppm以下で、かつ、1日平均値が10.0ppmを超えた日が　2日以上連続していないこと。</t>
  </si>
  <si>
    <r>
      <t>1時間値の1日平均値が0.10mg/m</t>
    </r>
    <r>
      <rPr>
        <vertAlign val="superscript"/>
        <sz val="10"/>
        <rFont val="ＭＳ 明朝"/>
        <family val="1"/>
        <charset val="128"/>
      </rPr>
      <t>3</t>
    </r>
    <r>
      <rPr>
        <sz val="10"/>
        <rFont val="ＭＳ 明朝"/>
        <family val="1"/>
        <charset val="128"/>
      </rPr>
      <t>以下であり、かつ、1時間値が0.20mg/m</t>
    </r>
    <r>
      <rPr>
        <vertAlign val="superscript"/>
        <sz val="10"/>
        <rFont val="ＭＳ 明朝"/>
        <family val="1"/>
        <charset val="128"/>
      </rPr>
      <t>3</t>
    </r>
    <r>
      <rPr>
        <sz val="10"/>
        <rFont val="ＭＳ 明朝"/>
        <family val="1"/>
        <charset val="128"/>
      </rPr>
      <t>以下であること。</t>
    </r>
  </si>
  <si>
    <r>
      <t>1日平均値の2%除外値が0.100mg/m</t>
    </r>
    <r>
      <rPr>
        <vertAlign val="superscript"/>
        <sz val="10"/>
        <rFont val="ＭＳ 明朝"/>
        <family val="1"/>
        <charset val="128"/>
      </rPr>
      <t>3</t>
    </r>
    <r>
      <rPr>
        <sz val="10"/>
        <rFont val="ＭＳ 明朝"/>
        <family val="1"/>
        <charset val="128"/>
      </rPr>
      <t>以下で、かつ、1日平均値が0.100mg/m</t>
    </r>
    <r>
      <rPr>
        <vertAlign val="superscript"/>
        <sz val="10"/>
        <rFont val="ＭＳ 明朝"/>
        <family val="1"/>
        <charset val="128"/>
      </rPr>
      <t>3</t>
    </r>
    <r>
      <rPr>
        <sz val="10"/>
        <rFont val="ＭＳ 明朝"/>
        <family val="1"/>
        <charset val="128"/>
      </rPr>
      <t>を超えた日が2日以上連続していないこと。</t>
    </r>
  </si>
  <si>
    <r>
      <t>1年平均値が15μg/m</t>
    </r>
    <r>
      <rPr>
        <vertAlign val="superscript"/>
        <sz val="10"/>
        <rFont val="ＭＳ 明朝"/>
        <family val="1"/>
        <charset val="128"/>
      </rPr>
      <t>3</t>
    </r>
    <r>
      <rPr>
        <sz val="10"/>
        <rFont val="ＭＳ 明朝"/>
        <family val="1"/>
        <charset val="128"/>
      </rPr>
      <t>以下であり、かつ、1日平均値が35μg/m</t>
    </r>
    <r>
      <rPr>
        <vertAlign val="superscript"/>
        <sz val="10"/>
        <rFont val="ＭＳ 明朝"/>
        <family val="1"/>
        <charset val="128"/>
      </rPr>
      <t>3</t>
    </r>
    <r>
      <rPr>
        <sz val="10"/>
        <rFont val="ＭＳ 明朝"/>
        <family val="1"/>
        <charset val="128"/>
      </rPr>
      <t>以下であること。</t>
    </r>
  </si>
  <si>
    <r>
      <t>1年平均値が15μg/m</t>
    </r>
    <r>
      <rPr>
        <vertAlign val="superscript"/>
        <sz val="10"/>
        <rFont val="ＭＳ 明朝"/>
        <family val="1"/>
        <charset val="128"/>
      </rPr>
      <t>3</t>
    </r>
    <r>
      <rPr>
        <sz val="10"/>
        <rFont val="ＭＳ 明朝"/>
        <family val="1"/>
        <charset val="128"/>
      </rPr>
      <t>以下で、かつ、1日平均値の年間98%値が35μg/m</t>
    </r>
    <r>
      <rPr>
        <vertAlign val="superscript"/>
        <sz val="10"/>
        <rFont val="ＭＳ 明朝"/>
        <family val="1"/>
        <charset val="128"/>
      </rPr>
      <t>3</t>
    </r>
    <r>
      <rPr>
        <sz val="10"/>
        <rFont val="ＭＳ 明朝"/>
        <family val="1"/>
        <charset val="128"/>
      </rPr>
      <t>以下であること。</t>
    </r>
  </si>
  <si>
    <r>
      <t>1年平均値が0.003mg/m</t>
    </r>
    <r>
      <rPr>
        <vertAlign val="superscript"/>
        <sz val="10"/>
        <rFont val="ＭＳ 明朝"/>
        <family val="1"/>
        <charset val="128"/>
      </rPr>
      <t>3</t>
    </r>
    <r>
      <rPr>
        <sz val="10"/>
        <rFont val="ＭＳ 明朝"/>
        <family val="1"/>
        <charset val="128"/>
      </rPr>
      <t>以下であること。</t>
    </r>
  </si>
  <si>
    <r>
      <t>連続24時間サンプリングした測定値(原則月1回)を算術平均した年平均値が3μg/m</t>
    </r>
    <r>
      <rPr>
        <vertAlign val="superscript"/>
        <sz val="10"/>
        <rFont val="ＭＳ 明朝"/>
        <family val="1"/>
        <charset val="128"/>
      </rPr>
      <t>3</t>
    </r>
    <r>
      <rPr>
        <sz val="10"/>
        <rFont val="ＭＳ 明朝"/>
        <family val="1"/>
        <charset val="128"/>
      </rPr>
      <t>以下であること。</t>
    </r>
  </si>
  <si>
    <r>
      <t>1年平均値が0.13mg/m</t>
    </r>
    <r>
      <rPr>
        <vertAlign val="superscript"/>
        <sz val="10"/>
        <rFont val="ＭＳ 明朝"/>
        <family val="1"/>
        <charset val="128"/>
      </rPr>
      <t>3</t>
    </r>
    <r>
      <rPr>
        <sz val="10"/>
        <rFont val="ＭＳ 明朝"/>
        <family val="1"/>
        <charset val="128"/>
      </rPr>
      <t>以下であること。</t>
    </r>
  </si>
  <si>
    <r>
      <t>連続24時間サンプリングした測定値(原則月1回)を算術平均した年平均値が130μg/m</t>
    </r>
    <r>
      <rPr>
        <vertAlign val="superscript"/>
        <sz val="10"/>
        <rFont val="ＭＳ 明朝"/>
        <family val="1"/>
        <charset val="128"/>
      </rPr>
      <t>3</t>
    </r>
    <r>
      <rPr>
        <sz val="10"/>
        <rFont val="ＭＳ 明朝"/>
        <family val="1"/>
        <charset val="128"/>
      </rPr>
      <t>以下であること。</t>
    </r>
  </si>
  <si>
    <r>
      <t>1年平均値が0.2mg/m</t>
    </r>
    <r>
      <rPr>
        <vertAlign val="superscript"/>
        <sz val="10"/>
        <rFont val="ＭＳ 明朝"/>
        <family val="1"/>
        <charset val="128"/>
      </rPr>
      <t>3</t>
    </r>
    <r>
      <rPr>
        <sz val="10"/>
        <rFont val="ＭＳ 明朝"/>
        <family val="1"/>
        <charset val="128"/>
      </rPr>
      <t>以下であること。</t>
    </r>
  </si>
  <si>
    <r>
      <t>連続24時間サンプリングした測定値(原則月1回)を算術平均した年平均値が200μg/m</t>
    </r>
    <r>
      <rPr>
        <vertAlign val="superscript"/>
        <sz val="10"/>
        <rFont val="ＭＳ 明朝"/>
        <family val="1"/>
        <charset val="128"/>
      </rPr>
      <t>3</t>
    </r>
    <r>
      <rPr>
        <sz val="10"/>
        <rFont val="ＭＳ 明朝"/>
        <family val="1"/>
        <charset val="128"/>
      </rPr>
      <t>以下であること。</t>
    </r>
  </si>
  <si>
    <r>
      <t>1年平均値が0.15mg/m</t>
    </r>
    <r>
      <rPr>
        <vertAlign val="superscript"/>
        <sz val="10"/>
        <rFont val="ＭＳ 明朝"/>
        <family val="1"/>
        <charset val="128"/>
      </rPr>
      <t>3</t>
    </r>
    <r>
      <rPr>
        <sz val="10"/>
        <rFont val="ＭＳ 明朝"/>
        <family val="1"/>
        <charset val="128"/>
      </rPr>
      <t>以下であること。</t>
    </r>
  </si>
  <si>
    <r>
      <t>連続24時間サンプリングした測定値(原則月1回)を算術平均した年平均値が150μg/m</t>
    </r>
    <r>
      <rPr>
        <vertAlign val="superscript"/>
        <sz val="10"/>
        <rFont val="ＭＳ 明朝"/>
        <family val="1"/>
        <charset val="128"/>
      </rPr>
      <t>3</t>
    </r>
    <r>
      <rPr>
        <sz val="10"/>
        <rFont val="ＭＳ 明朝"/>
        <family val="1"/>
        <charset val="128"/>
      </rPr>
      <t>以下であること。</t>
    </r>
  </si>
  <si>
    <r>
      <t>1年平均値が0.6pg-TEQ/m</t>
    </r>
    <r>
      <rPr>
        <vertAlign val="superscript"/>
        <sz val="10"/>
        <rFont val="ＭＳ 明朝"/>
        <family val="1"/>
        <charset val="128"/>
      </rPr>
      <t>3</t>
    </r>
    <r>
      <rPr>
        <sz val="10"/>
        <rFont val="ＭＳ 明朝"/>
        <family val="1"/>
        <charset val="128"/>
      </rPr>
      <t>以下であること。</t>
    </r>
  </si>
  <si>
    <r>
      <t>年平均値が0.6pg-TEQ/m</t>
    </r>
    <r>
      <rPr>
        <vertAlign val="superscript"/>
        <sz val="10"/>
        <rFont val="ＭＳ 明朝"/>
        <family val="1"/>
        <charset val="128"/>
      </rPr>
      <t>3</t>
    </r>
    <r>
      <rPr>
        <sz val="10"/>
        <rFont val="ＭＳ 明朝"/>
        <family val="1"/>
        <charset val="128"/>
      </rPr>
      <t>以下であること。</t>
    </r>
  </si>
  <si>
    <t>日平均値の年間98%値が0.04ppm以下であること。</t>
  </si>
  <si>
    <t>5.6.1　地域区分別測定結果（幾何平均値）　</t>
  </si>
  <si>
    <t>地域区分</t>
  </si>
  <si>
    <t>最小値</t>
  </si>
  <si>
    <t>最大値</t>
  </si>
  <si>
    <t>平均値</t>
  </si>
  <si>
    <t>住宅地域</t>
  </si>
  <si>
    <t>不検出</t>
  </si>
  <si>
    <t>商工業地域</t>
  </si>
  <si>
    <t>内陸山間地域</t>
  </si>
  <si>
    <t>道路沿線地域</t>
  </si>
  <si>
    <t>農業地域</t>
  </si>
  <si>
    <t>廃棄物処分場等周辺地域</t>
  </si>
  <si>
    <t>全域</t>
  </si>
  <si>
    <t>－</t>
  </si>
  <si>
    <t xml:space="preserve">注1：地域区分は、環境省が定めた区分。 
</t>
    <phoneticPr fontId="2"/>
  </si>
  <si>
    <t>注3：大気汚染防止法で定める特定粉じん発生施設の敷地境界基準は10本/L以下。</t>
    <phoneticPr fontId="2"/>
  </si>
  <si>
    <t>測定地点数</t>
    <phoneticPr fontId="2"/>
  </si>
  <si>
    <t>地域区分
（注１）</t>
    <phoneticPr fontId="2"/>
  </si>
  <si>
    <t>（単位：本/Ｌ）</t>
    <phoneticPr fontId="2"/>
  </si>
  <si>
    <t>（本／ﾘｯﾄﾙ）</t>
    <phoneticPr fontId="2"/>
  </si>
  <si>
    <t>　　　　（本／ﾘｯﾄﾙ）</t>
    <phoneticPr fontId="2"/>
  </si>
  <si>
    <t>測定地点(施設名)</t>
    <rPh sb="0" eb="2">
      <t>ソクテイ</t>
    </rPh>
    <rPh sb="2" eb="4">
      <t>チテン</t>
    </rPh>
    <rPh sb="5" eb="8">
      <t>シセツメイ</t>
    </rPh>
    <phoneticPr fontId="2"/>
  </si>
  <si>
    <t>実施
機関</t>
    <rPh sb="3" eb="5">
      <t>キカン</t>
    </rPh>
    <phoneticPr fontId="2"/>
  </si>
  <si>
    <t>測定日</t>
  </si>
  <si>
    <t>測定値</t>
  </si>
  <si>
    <t>No</t>
  </si>
  <si>
    <t>野田桐ケ作局</t>
  </si>
  <si>
    <t>千葉県</t>
  </si>
  <si>
    <t>宮田小学校</t>
  </si>
  <si>
    <t>浦安美浜(車)局</t>
  </si>
  <si>
    <t>市川二俣局</t>
  </si>
  <si>
    <t>市川大野局</t>
  </si>
  <si>
    <t>袖ケ浦長浦局</t>
  </si>
  <si>
    <t>市川行徳(車)局</t>
  </si>
  <si>
    <t>君津久保局</t>
  </si>
  <si>
    <t>柏永楽台局</t>
  </si>
  <si>
    <t>成田加良部局</t>
  </si>
  <si>
    <t>柏市役所</t>
  </si>
  <si>
    <t>香取大倉局</t>
  </si>
  <si>
    <t>柏旭(車)局</t>
  </si>
  <si>
    <t>銚子市市民センター</t>
  </si>
  <si>
    <t>廃棄物処理施設</t>
  </si>
  <si>
    <t>茂原高師局</t>
  </si>
  <si>
    <t>沼南老人福祉センター</t>
  </si>
  <si>
    <t>館山亀ケ原局</t>
  </si>
  <si>
    <t>沼南体育館</t>
  </si>
  <si>
    <t>寒川小学校局</t>
  </si>
  <si>
    <t>柏大室局</t>
  </si>
  <si>
    <t>検見川小学校局</t>
  </si>
  <si>
    <t>高田小学校</t>
  </si>
  <si>
    <t>宮野木局</t>
  </si>
  <si>
    <t>市原郡本局</t>
  </si>
  <si>
    <t>大宮小学校局</t>
  </si>
  <si>
    <t>市原姉崎局</t>
  </si>
  <si>
    <t>土気局</t>
  </si>
  <si>
    <t>市原八幡局</t>
  </si>
  <si>
    <t>真砂公園局</t>
  </si>
  <si>
    <t>市原奉免局</t>
  </si>
  <si>
    <t>船橋高根局</t>
  </si>
  <si>
    <t>市原平野局</t>
  </si>
  <si>
    <t>船橋高根台局</t>
  </si>
  <si>
    <t>当代島公民館</t>
  </si>
  <si>
    <t>船橋豊富局</t>
  </si>
  <si>
    <t>日の出公民館</t>
  </si>
  <si>
    <t>船橋印内局</t>
  </si>
  <si>
    <t>今川記念会館</t>
  </si>
  <si>
    <t>船橋海神(車)局</t>
  </si>
  <si>
    <t>船橋若松局</t>
  </si>
  <si>
    <t>注2　測定値：各地点で3日間測定して得られた個々の測定値を地点ごとに幾何平均した。</t>
    <rPh sb="0" eb="1">
      <t>チュウ</t>
    </rPh>
    <phoneticPr fontId="2"/>
  </si>
  <si>
    <t>注3　幾何平均値の算出において、検出下限値未満の値は検出下限値の値（0.056本/ﾘｯﾄﾙ）を用いた。また、3日間の測定結果が</t>
    <rPh sb="0" eb="1">
      <t>チュウ</t>
    </rPh>
    <phoneticPr fontId="2"/>
  </si>
  <si>
    <t>　　 いずれも検出下限値未満だった場合、測定値は「不検出」とした。</t>
  </si>
  <si>
    <t>0(1)</t>
  </si>
  <si>
    <t>無</t>
    <rPh sb="0" eb="1">
      <t>ム</t>
    </rPh>
    <phoneticPr fontId="1"/>
  </si>
  <si>
    <t>花見川小学校</t>
  </si>
  <si>
    <t>千城台わかば小学校</t>
  </si>
  <si>
    <t>無</t>
    <rPh sb="0" eb="1">
      <t>ム</t>
    </rPh>
    <phoneticPr fontId="13"/>
  </si>
  <si>
    <t>佐倉山王(車)局</t>
  </si>
  <si>
    <t>注1　測定地点：「○○局」は一般環境大気測定局、「○○(車)局」は自動車排出ガス測定局を指す。</t>
    <rPh sb="0" eb="1">
      <t>チュウ</t>
    </rPh>
    <phoneticPr fontId="2"/>
  </si>
  <si>
    <t>(不検出)～0.90</t>
    <phoneticPr fontId="2"/>
  </si>
  <si>
    <t>勝浦植野</t>
  </si>
  <si>
    <t>(0.010)</t>
  </si>
  <si>
    <t>(0.024)</t>
  </si>
  <si>
    <t>5.8　県ディーゼル条例と自動車ＮＯｘ・ＰＭ法の比較</t>
    <phoneticPr fontId="2"/>
  </si>
  <si>
    <t>ディーゼル条例【運行規制】</t>
  </si>
  <si>
    <t>自動車ＮＯｘ・ＰＭ法</t>
  </si>
  <si>
    <t>規制対象物質</t>
  </si>
  <si>
    <r>
      <t>粒子状物質（ＰＭ）</t>
    </r>
    <r>
      <rPr>
        <sz val="8"/>
        <color rgb="FF000000"/>
        <rFont val="Century"/>
        <family val="1"/>
      </rPr>
      <t xml:space="preserve">       </t>
    </r>
  </si>
  <si>
    <r>
      <t>窒素酸化物（ＮＯｘ）、粒子状物質（ＰＭ）</t>
    </r>
    <r>
      <rPr>
        <sz val="8"/>
        <color rgb="FF000000"/>
        <rFont val="Century"/>
        <family val="1"/>
      </rPr>
      <t xml:space="preserve">   </t>
    </r>
  </si>
  <si>
    <r>
      <t>規</t>
    </r>
    <r>
      <rPr>
        <sz val="8"/>
        <color rgb="FF000000"/>
        <rFont val="Century"/>
        <family val="1"/>
      </rPr>
      <t xml:space="preserve"> </t>
    </r>
    <r>
      <rPr>
        <sz val="8"/>
        <color rgb="FF000000"/>
        <rFont val="ＭＳ 明朝"/>
        <family val="1"/>
        <charset val="128"/>
      </rPr>
      <t>制</t>
    </r>
    <r>
      <rPr>
        <sz val="8"/>
        <color rgb="FF000000"/>
        <rFont val="Century"/>
        <family val="1"/>
      </rPr>
      <t xml:space="preserve"> </t>
    </r>
    <r>
      <rPr>
        <sz val="8"/>
        <color rgb="FF000000"/>
        <rFont val="ＭＳ 明朝"/>
        <family val="1"/>
        <charset val="128"/>
      </rPr>
      <t>地</t>
    </r>
    <r>
      <rPr>
        <sz val="8"/>
        <color rgb="FF000000"/>
        <rFont val="Century"/>
        <family val="1"/>
      </rPr>
      <t xml:space="preserve"> </t>
    </r>
    <r>
      <rPr>
        <sz val="8"/>
        <color rgb="FF000000"/>
        <rFont val="ＭＳ 明朝"/>
        <family val="1"/>
        <charset val="128"/>
      </rPr>
      <t>域</t>
    </r>
  </si>
  <si>
    <t>県全域</t>
  </si>
  <si>
    <t>16市（法対策地域）</t>
  </si>
  <si>
    <r>
      <t>（自動車ＮＯｘ・ＰＭ法の16市を含む。）</t>
    </r>
    <r>
      <rPr>
        <sz val="8"/>
        <color rgb="FF000000"/>
        <rFont val="Century"/>
        <family val="1"/>
      </rPr>
      <t xml:space="preserve">     </t>
    </r>
  </si>
  <si>
    <t>千葉市、市川市、船橋市、松戸市、野田市、佐倉市、習志野市、柏市、市原市、流山市、八千代市、我孫子市、鎌ケ谷市、浦安市、四街道市、白井市</t>
  </si>
  <si>
    <r>
      <t>規</t>
    </r>
    <r>
      <rPr>
        <sz val="8"/>
        <color rgb="FF000000"/>
        <rFont val="Century"/>
        <family val="1"/>
      </rPr>
      <t xml:space="preserve"> </t>
    </r>
    <r>
      <rPr>
        <sz val="8"/>
        <color rgb="FF000000"/>
        <rFont val="ＭＳ 明朝"/>
        <family val="1"/>
        <charset val="128"/>
      </rPr>
      <t>制</t>
    </r>
    <r>
      <rPr>
        <sz val="8"/>
        <color rgb="FF000000"/>
        <rFont val="Century"/>
        <family val="1"/>
      </rPr>
      <t xml:space="preserve"> </t>
    </r>
    <r>
      <rPr>
        <sz val="8"/>
        <color rgb="FF000000"/>
        <rFont val="ＭＳ 明朝"/>
        <family val="1"/>
        <charset val="128"/>
      </rPr>
      <t>内</t>
    </r>
    <r>
      <rPr>
        <sz val="8"/>
        <color rgb="FF000000"/>
        <rFont val="Century"/>
        <family val="1"/>
      </rPr>
      <t xml:space="preserve"> </t>
    </r>
    <r>
      <rPr>
        <sz val="8"/>
        <color rgb="FF000000"/>
        <rFont val="ＭＳ 明朝"/>
        <family val="1"/>
        <charset val="128"/>
      </rPr>
      <t>容</t>
    </r>
  </si>
  <si>
    <t>ＰＭの排出基準に適合しないディーゼル自動車の県内の運行を禁止する。</t>
  </si>
  <si>
    <t>車種規制の基準に適合しない車両の対策地域内での継続登録ができない。（車検証が交付されない）</t>
  </si>
  <si>
    <r>
      <t>施</t>
    </r>
    <r>
      <rPr>
        <sz val="8"/>
        <color rgb="FF000000"/>
        <rFont val="Century"/>
        <family val="1"/>
      </rPr>
      <t xml:space="preserve"> </t>
    </r>
    <r>
      <rPr>
        <sz val="8"/>
        <color rgb="FF000000"/>
        <rFont val="ＭＳ 明朝"/>
        <family val="1"/>
        <charset val="128"/>
      </rPr>
      <t>行</t>
    </r>
    <r>
      <rPr>
        <sz val="8"/>
        <color rgb="FF000000"/>
        <rFont val="Century"/>
        <family val="1"/>
      </rPr>
      <t xml:space="preserve"> </t>
    </r>
    <r>
      <rPr>
        <sz val="8"/>
        <color rgb="FF000000"/>
        <rFont val="ＭＳ 明朝"/>
        <family val="1"/>
        <charset val="128"/>
      </rPr>
      <t>日</t>
    </r>
  </si>
  <si>
    <t>使用過程車は平成15年9月末以降の車検満了時以降に適用</t>
  </si>
  <si>
    <r>
      <t>平成20年1月1日　一部改正</t>
    </r>
    <r>
      <rPr>
        <sz val="8"/>
        <color rgb="FF000000"/>
        <rFont val="Century"/>
        <family val="1"/>
      </rPr>
      <t xml:space="preserve"> </t>
    </r>
  </si>
  <si>
    <r>
      <t>規</t>
    </r>
    <r>
      <rPr>
        <sz val="8"/>
        <color rgb="FF000000"/>
        <rFont val="Century"/>
        <family val="1"/>
      </rPr>
      <t xml:space="preserve"> </t>
    </r>
    <r>
      <rPr>
        <sz val="8"/>
        <color rgb="FF000000"/>
        <rFont val="ＭＳ 明朝"/>
        <family val="1"/>
        <charset val="128"/>
      </rPr>
      <t>制</t>
    </r>
    <r>
      <rPr>
        <sz val="8"/>
        <color rgb="FF000000"/>
        <rFont val="Century"/>
        <family val="1"/>
      </rPr>
      <t xml:space="preserve"> </t>
    </r>
    <r>
      <rPr>
        <sz val="8"/>
        <color rgb="FF000000"/>
        <rFont val="ＭＳ 明朝"/>
        <family val="1"/>
        <charset val="128"/>
      </rPr>
      <t>基</t>
    </r>
    <r>
      <rPr>
        <sz val="8"/>
        <color rgb="FF000000"/>
        <rFont val="Century"/>
        <family val="1"/>
      </rPr>
      <t xml:space="preserve"> </t>
    </r>
    <r>
      <rPr>
        <sz val="8"/>
        <color rgb="FF000000"/>
        <rFont val="ＭＳ 明朝"/>
        <family val="1"/>
        <charset val="128"/>
      </rPr>
      <t>準</t>
    </r>
  </si>
  <si>
    <t>車両総重量</t>
  </si>
  <si>
    <t>ＰＭ</t>
  </si>
  <si>
    <t>ＮＯｘ</t>
  </si>
  <si>
    <t>車両総重量に関わらず</t>
  </si>
  <si>
    <t>長期規制値</t>
  </si>
  <si>
    <t>3.5t以下</t>
  </si>
  <si>
    <t>新短期規制値の1/2</t>
  </si>
  <si>
    <t>S63～H7規制</t>
  </si>
  <si>
    <t>ガソリン車並</t>
  </si>
  <si>
    <t>3.5t超</t>
  </si>
  <si>
    <r>
      <t>対</t>
    </r>
    <r>
      <rPr>
        <sz val="8"/>
        <color rgb="FF000000"/>
        <rFont val="Century"/>
        <family val="1"/>
      </rPr>
      <t xml:space="preserve"> </t>
    </r>
    <r>
      <rPr>
        <sz val="8"/>
        <color rgb="FF000000"/>
        <rFont val="ＭＳ 明朝"/>
        <family val="1"/>
        <charset val="128"/>
      </rPr>
      <t>象</t>
    </r>
    <r>
      <rPr>
        <sz val="8"/>
        <color rgb="FF000000"/>
        <rFont val="Century"/>
        <family val="1"/>
      </rPr>
      <t xml:space="preserve"> </t>
    </r>
    <r>
      <rPr>
        <sz val="8"/>
        <color rgb="FF000000"/>
        <rFont val="ＭＳ 明朝"/>
        <family val="1"/>
        <charset val="128"/>
      </rPr>
      <t>車</t>
    </r>
    <r>
      <rPr>
        <sz val="8"/>
        <color rgb="FF000000"/>
        <rFont val="Century"/>
        <family val="1"/>
      </rPr>
      <t xml:space="preserve"> </t>
    </r>
    <r>
      <rPr>
        <sz val="8"/>
        <color rgb="FF000000"/>
        <rFont val="ＭＳ 明朝"/>
        <family val="1"/>
        <charset val="128"/>
      </rPr>
      <t>種</t>
    </r>
  </si>
  <si>
    <t>軽油を燃料とするディーゼル自動車に限る。</t>
  </si>
  <si>
    <t>燃料の種類を問わない。</t>
  </si>
  <si>
    <t>（1）小型貨物自動車</t>
  </si>
  <si>
    <t>（2）普通貨物自動車</t>
  </si>
  <si>
    <t>（3）マイクロバス</t>
  </si>
  <si>
    <t>（4）大型バス</t>
  </si>
  <si>
    <t>（5）特種自動車（貨物、バスベースに限る。）</t>
  </si>
  <si>
    <t>（5）特種自動車</t>
  </si>
  <si>
    <t xml:space="preserve">（ディーゼル乗用車は規制対象外）  </t>
  </si>
  <si>
    <t>（6）乗用車（ディーゼル乗用車に限る）</t>
  </si>
  <si>
    <r>
      <t>猶</t>
    </r>
    <r>
      <rPr>
        <sz val="8"/>
        <color rgb="FF000000"/>
        <rFont val="Century"/>
        <family val="1"/>
      </rPr>
      <t xml:space="preserve"> </t>
    </r>
    <r>
      <rPr>
        <sz val="8"/>
        <color rgb="FF000000"/>
        <rFont val="ＭＳ 明朝"/>
        <family val="1"/>
        <charset val="128"/>
      </rPr>
      <t>予</t>
    </r>
    <r>
      <rPr>
        <sz val="8"/>
        <color rgb="FF000000"/>
        <rFont val="Century"/>
        <family val="1"/>
      </rPr>
      <t xml:space="preserve"> </t>
    </r>
    <r>
      <rPr>
        <sz val="8"/>
        <color rgb="FF000000"/>
        <rFont val="ＭＳ 明朝"/>
        <family val="1"/>
        <charset val="128"/>
      </rPr>
      <t>期</t>
    </r>
    <r>
      <rPr>
        <sz val="8"/>
        <color rgb="FF000000"/>
        <rFont val="Century"/>
        <family val="1"/>
      </rPr>
      <t xml:space="preserve"> </t>
    </r>
    <r>
      <rPr>
        <sz val="8"/>
        <color rgb="FF000000"/>
        <rFont val="ＭＳ 明朝"/>
        <family val="1"/>
        <charset val="128"/>
      </rPr>
      <t>間</t>
    </r>
  </si>
  <si>
    <r>
      <t>全対象車種とも原則として初度登録から7年間</t>
    </r>
    <r>
      <rPr>
        <sz val="8"/>
        <color rgb="FF000000"/>
        <rFont val="Century"/>
        <family val="1"/>
      </rPr>
      <t xml:space="preserve"> </t>
    </r>
  </si>
  <si>
    <t>車種ごとに初度登録から　8年から12年間</t>
  </si>
  <si>
    <t>（特例）</t>
  </si>
  <si>
    <t>（1）小型貨物自動車　　 8年</t>
  </si>
  <si>
    <t>1　自動車ＮＯｘ・ＰＭ法の対策地域外のみを運行すると認められる車両は初度登録から12年間</t>
  </si>
  <si>
    <t>（2）普通貨物自動車　 　9年</t>
  </si>
  <si>
    <t>（1）他法令の許可、市町村の委託等により運行の範囲が法対象地域外と認められる路線バス等（届出不要）</t>
  </si>
  <si>
    <t>（3）マイクロバス　　　 10年</t>
  </si>
  <si>
    <t>（2）上記のほか届出により認められる車両</t>
  </si>
  <si>
    <t>（4）大型バス 　　　　　12年</t>
  </si>
  <si>
    <t>2　特種自動車のうち警察自動車、消防自動車など特殊な構造・用途のためのものは初度登録から15年間又は20年間</t>
  </si>
  <si>
    <t>（5）特種自動車（特例あり）         10年</t>
  </si>
  <si>
    <t>（6）乗用車（ディーゼル乗用車に限る）9年</t>
  </si>
  <si>
    <t xml:space="preserve">（特例）    </t>
  </si>
  <si>
    <r>
      <t xml:space="preserve">  </t>
    </r>
    <r>
      <rPr>
        <sz val="8"/>
        <color rgb="FF000000"/>
        <rFont val="ＭＳ 明朝"/>
        <family val="1"/>
        <charset val="128"/>
      </rPr>
      <t>特種自動車のうち警察自動車、消防自動車など特殊な構造・用途のためのものは15年間又は20年間</t>
    </r>
  </si>
  <si>
    <t>規制基準</t>
  </si>
  <si>
    <t>知事が指定する粒子状物質減少装置を装着した場合は、規制基準に適合したものとみなす。</t>
  </si>
  <si>
    <t>国土交通省の「窒素酸化物又は粒子状物質を低減させる装置の性能評価制度」で優秀と評価された装置を装着した場合は、規制基準に適合していると判定する。</t>
  </si>
  <si>
    <t>不適合車の取扱</t>
  </si>
  <si>
    <r>
      <t>罰</t>
    </r>
    <r>
      <rPr>
        <sz val="8"/>
        <color rgb="FF000000"/>
        <rFont val="Century"/>
        <family val="1"/>
      </rPr>
      <t xml:space="preserve">  </t>
    </r>
    <r>
      <rPr>
        <sz val="8"/>
        <color rgb="FF000000"/>
        <rFont val="ＭＳ 明朝"/>
        <family val="1"/>
        <charset val="128"/>
      </rPr>
      <t>則</t>
    </r>
    <r>
      <rPr>
        <sz val="8"/>
        <color rgb="FF000000"/>
        <rFont val="Century"/>
        <family val="1"/>
      </rPr>
      <t xml:space="preserve">  </t>
    </r>
    <r>
      <rPr>
        <sz val="8"/>
        <color rgb="FF000000"/>
        <rFont val="ＭＳ 明朝"/>
        <family val="1"/>
        <charset val="128"/>
      </rPr>
      <t>等</t>
    </r>
  </si>
  <si>
    <t xml:space="preserve">（1）基準に適合しない自動車の使用者又は運転者に運行禁止命令 </t>
  </si>
  <si>
    <t>車検証の不交付</t>
  </si>
  <si>
    <t>（2）運行禁止命令の違反者に対して50万円以下の罰金</t>
  </si>
  <si>
    <t>（3）使用人又は従業員が違反した場合に、法人又は人に同様の罰金</t>
  </si>
  <si>
    <t>ディーゼル条例【燃料規制】</t>
  </si>
  <si>
    <t>ＰＭを増大させる燃料をディーゼル自動車の燃料として県内で使用し、また販売することを禁止する。</t>
  </si>
  <si>
    <r>
      <t>対</t>
    </r>
    <r>
      <rPr>
        <sz val="8"/>
        <color rgb="FF000000"/>
        <rFont val="Century"/>
        <family val="1"/>
      </rPr>
      <t xml:space="preserve"> </t>
    </r>
    <r>
      <rPr>
        <sz val="8"/>
        <color rgb="FF000000"/>
        <rFont val="ＭＳ 明朝"/>
        <family val="1"/>
        <charset val="128"/>
      </rPr>
      <t>象</t>
    </r>
    <r>
      <rPr>
        <sz val="8"/>
        <color rgb="FF000000"/>
        <rFont val="Century"/>
        <family val="1"/>
      </rPr>
      <t xml:space="preserve"> </t>
    </r>
    <r>
      <rPr>
        <sz val="8"/>
        <color rgb="FF000000"/>
        <rFont val="ＭＳ 明朝"/>
        <family val="1"/>
        <charset val="128"/>
      </rPr>
      <t>燃</t>
    </r>
    <r>
      <rPr>
        <sz val="8"/>
        <color rgb="FF000000"/>
        <rFont val="Century"/>
        <family val="1"/>
      </rPr>
      <t xml:space="preserve"> </t>
    </r>
    <r>
      <rPr>
        <sz val="8"/>
        <color rgb="FF000000"/>
        <rFont val="ＭＳ 明朝"/>
        <family val="1"/>
        <charset val="128"/>
      </rPr>
      <t>料</t>
    </r>
  </si>
  <si>
    <t>1　重油</t>
  </si>
  <si>
    <t>2　重油を混和した燃料</t>
  </si>
  <si>
    <t>3　次に掲げる燃料の性状に係る値のいずれかを満たさない燃料</t>
  </si>
  <si>
    <t>（1）90％留出温度　　　　　摂氏360度以下</t>
  </si>
  <si>
    <t>（2）10％残油の残留炭素分　0.1質量％以下</t>
  </si>
  <si>
    <t>（3）セタン指数　　　　　　45以上</t>
  </si>
  <si>
    <t>（4）硫黄分　　　　　　　　0.001質量％以下</t>
  </si>
  <si>
    <t>（1）ＰＭを増大させる燃料を使用しているディーゼル自動車を運行し又は運行させている者に使用禁止命令</t>
  </si>
  <si>
    <t>（2）ＰＭを増大させる燃料を販売している者に販売禁止命令</t>
  </si>
  <si>
    <t>（3）使用禁止命令、販売禁止命令の違反者に対して50万円以下の罰金</t>
  </si>
  <si>
    <t>（4）使用人又は従業員が違反した場合に、法人又は人に同様の罰金</t>
  </si>
  <si>
    <t>5.4　大気環境常時測定機器の整備状況 (2022年度)</t>
    <rPh sb="25" eb="27">
      <t>ネンド</t>
    </rPh>
    <phoneticPr fontId="31"/>
  </si>
  <si>
    <t>8(5)</t>
  </si>
  <si>
    <t>5(4)</t>
  </si>
  <si>
    <t>1(0)</t>
  </si>
  <si>
    <t>5.5　環境基準等達成状況(2022年度)</t>
    <rPh sb="18" eb="20">
      <t>ネンド</t>
    </rPh>
    <phoneticPr fontId="2"/>
  </si>
  <si>
    <t>(0.032)</t>
  </si>
  <si>
    <t>(無)</t>
    <rPh sb="1" eb="2">
      <t>ム</t>
    </rPh>
    <phoneticPr fontId="1"/>
  </si>
  <si>
    <t>(－)</t>
  </si>
  <si>
    <t>(9.4)</t>
  </si>
  <si>
    <t>(21.3)</t>
  </si>
  <si>
    <t>(0.004)</t>
  </si>
  <si>
    <t>(無)</t>
    <rPh sb="1" eb="2">
      <t>ナ</t>
    </rPh>
    <phoneticPr fontId="1"/>
  </si>
  <si>
    <t>(0.029)</t>
  </si>
  <si>
    <t>(9.6)</t>
  </si>
  <si>
    <t>(21.1)</t>
  </si>
  <si>
    <t>(23)</t>
  </si>
  <si>
    <t>(116)</t>
  </si>
  <si>
    <t>(0.013)</t>
  </si>
  <si>
    <t>(24)</t>
  </si>
  <si>
    <t>(131)</t>
  </si>
  <si>
    <t>(0.020)</t>
  </si>
  <si>
    <t>(18)</t>
  </si>
  <si>
    <t>(102)</t>
  </si>
  <si>
    <t>（－）</t>
  </si>
  <si>
    <t>(36)</t>
  </si>
  <si>
    <t>(172)</t>
  </si>
  <si>
    <t>(0.031)</t>
  </si>
  <si>
    <t>勝浦市</t>
    <rPh sb="0" eb="3">
      <t>カツウラシ</t>
    </rPh>
    <phoneticPr fontId="2"/>
  </si>
  <si>
    <t>(0.4)</t>
  </si>
  <si>
    <t>（無）</t>
    <rPh sb="1" eb="2">
      <t>ナ</t>
    </rPh>
    <phoneticPr fontId="1"/>
  </si>
  <si>
    <t>無</t>
    <rPh sb="0" eb="1">
      <t>ナシ</t>
    </rPh>
    <phoneticPr fontId="1"/>
  </si>
  <si>
    <t>5.6　大気中のアスベスト濃度測定結果（2022年度）</t>
    <phoneticPr fontId="2"/>
  </si>
  <si>
    <t>環境省調査の濃度範囲
（注２）</t>
    <rPh sb="0" eb="3">
      <t>カンキョウショウ</t>
    </rPh>
    <phoneticPr fontId="2"/>
  </si>
  <si>
    <t>(不検出)～0.62</t>
    <phoneticPr fontId="2"/>
  </si>
  <si>
    <t>(不検出)～1.8</t>
    <phoneticPr fontId="2"/>
  </si>
  <si>
    <t>0.056～1.8</t>
    <phoneticPr fontId="2"/>
  </si>
  <si>
    <t>0.056～2.4</t>
    <phoneticPr fontId="2"/>
  </si>
  <si>
    <t>注2：環境省が実施した測定結果を集計したもので、測定期間は2019(平成31)年1月～2021(令和3)年12月。</t>
    <rPh sb="7" eb="9">
      <t>ジッシ</t>
    </rPh>
    <rPh sb="48" eb="50">
      <t>レイワ</t>
    </rPh>
    <rPh sb="52" eb="53">
      <t>ネン</t>
    </rPh>
    <phoneticPr fontId="2"/>
  </si>
  <si>
    <t>R5.1.31～2.2</t>
  </si>
  <si>
    <t>R4.7.20～22</t>
  </si>
  <si>
    <t>R5.1.31，2.2～3</t>
  </si>
  <si>
    <t>R5.2.6～8</t>
  </si>
  <si>
    <t>R4.7.11～13</t>
  </si>
  <si>
    <t>R4.7.11,12,14</t>
  </si>
  <si>
    <t>R4.12.12～14</t>
  </si>
  <si>
    <t>R5.2.1～3</t>
  </si>
  <si>
    <t>5.6.2 地点別の測定結果（令和４年度）</t>
    <rPh sb="15" eb="17">
      <t>レイワ</t>
    </rPh>
    <rPh sb="18" eb="20">
      <t>ネンド</t>
    </rPh>
    <rPh sb="19" eb="20">
      <t>ドヘイネンド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</si>
</sst>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0_);[Red]\(0.000\)"/>
    <numFmt numFmtId="177" formatCode="0.000"/>
    <numFmt numFmtId="178" formatCode="0.0"/>
    <numFmt numFmtId="179" formatCode="0.0_);[Red]\(0.0\)"/>
    <numFmt numFmtId="180" formatCode="0.000_ "/>
    <numFmt numFmtId="181" formatCode="0_ "/>
    <numFmt numFmtId="182" formatCode="0.0_);\(0.0\)"/>
    <numFmt numFmtId="183" formatCode="0_);[Red]\(0\)"/>
    <numFmt numFmtId="184" formatCode="0.0_ "/>
    <numFmt numFmtId="185" formatCode="0.00_ "/>
  </numFmts>
  <fonts count="61">
    <font>
      <sz val="11"/>
      <name val="ＭＳ Ｐゴシック"/>
      <family val="3"/>
      <charset val="128"/>
    </font>
    <font>
      <sz val="20"/>
      <name val="ＭＳ Ｐ明朝"/>
      <family val="1"/>
      <charset val="128"/>
    </font>
    <font>
      <sz val="6"/>
      <name val="ＭＳ Ｐゴシック"/>
      <family val="3"/>
      <charset val="128"/>
    </font>
    <font>
      <sz val="12"/>
      <color indexed="8"/>
      <name val="ＭＳ Ｐ明朝"/>
      <family val="1"/>
      <charset val="128"/>
    </font>
    <font>
      <vertAlign val="subscript"/>
      <sz val="12"/>
      <color indexed="8"/>
      <name val="ＭＳ Ｐ明朝"/>
      <family val="1"/>
      <charset val="128"/>
    </font>
    <font>
      <sz val="11"/>
      <name val="ＭＳ Ｐ明朝"/>
      <family val="1"/>
      <charset val="128"/>
    </font>
    <font>
      <sz val="13"/>
      <color indexed="8"/>
      <name val="ＭＳ Ｐ明朝"/>
      <family val="1"/>
      <charset val="128"/>
    </font>
    <font>
      <sz val="13"/>
      <name val="ＭＳ Ｐ明朝"/>
      <family val="1"/>
      <charset val="128"/>
    </font>
    <font>
      <sz val="9"/>
      <name val="明朝"/>
      <family val="1"/>
      <charset val="128"/>
    </font>
    <font>
      <sz val="11"/>
      <color indexed="8"/>
      <name val="ＭＳ Ｐ明朝"/>
      <family val="1"/>
      <charset val="128"/>
    </font>
    <font>
      <sz val="12"/>
      <name val="ＭＳ Ｐ明朝"/>
      <family val="1"/>
      <charset val="128"/>
    </font>
    <font>
      <sz val="10.5"/>
      <name val="Century"/>
      <family val="1"/>
    </font>
    <font>
      <sz val="7"/>
      <name val="ＭＳ Ｐ明朝"/>
      <family val="1"/>
      <charset val="128"/>
    </font>
    <font>
      <vertAlign val="superscript"/>
      <sz val="7"/>
      <name val="ＭＳ Ｐ明朝"/>
      <family val="1"/>
      <charset val="128"/>
    </font>
    <font>
      <sz val="16"/>
      <color indexed="8"/>
      <name val="ＭＳ Ｐ明朝"/>
      <family val="1"/>
      <charset val="128"/>
    </font>
    <font>
      <sz val="9"/>
      <color indexed="8"/>
      <name val="ＭＳ Ｐ明朝"/>
      <family val="1"/>
      <charset val="128"/>
    </font>
    <font>
      <sz val="10"/>
      <color indexed="8"/>
      <name val="ＭＳ Ｐ明朝"/>
      <family val="1"/>
      <charset val="128"/>
    </font>
    <font>
      <vertAlign val="subscript"/>
      <sz val="10"/>
      <color indexed="8"/>
      <name val="ＭＳ Ｐ明朝"/>
      <family val="1"/>
      <charset val="128"/>
    </font>
    <font>
      <sz val="11"/>
      <color indexed="8"/>
      <name val="ＭＳ Ｐゴシック"/>
      <family val="3"/>
      <charset val="128"/>
    </font>
    <font>
      <sz val="10"/>
      <name val="ＭＳ Ｐ明朝"/>
      <family val="1"/>
      <charset val="128"/>
    </font>
    <font>
      <sz val="6"/>
      <color indexed="8"/>
      <name val="ＭＳ Ｐ明朝"/>
      <family val="1"/>
      <charset val="128"/>
    </font>
    <font>
      <sz val="20"/>
      <color indexed="8"/>
      <name val="ＭＳ Ｐ明朝"/>
      <family val="1"/>
      <charset val="128"/>
    </font>
    <font>
      <sz val="8"/>
      <color indexed="8"/>
      <name val="ＭＳ Ｐ明朝"/>
      <family val="1"/>
      <charset val="128"/>
    </font>
    <font>
      <vertAlign val="superscript"/>
      <sz val="13"/>
      <color indexed="8"/>
      <name val="ＭＳ Ｐ明朝"/>
      <family val="1"/>
      <charset val="128"/>
    </font>
    <font>
      <vertAlign val="superscript"/>
      <sz val="12"/>
      <color indexed="8"/>
      <name val="ＭＳ Ｐ明朝"/>
      <family val="1"/>
      <charset val="128"/>
    </font>
    <font>
      <vertAlign val="superscript"/>
      <sz val="9"/>
      <color indexed="8"/>
      <name val="ＭＳ Ｐ明朝"/>
      <family val="1"/>
      <charset val="128"/>
    </font>
    <font>
      <sz val="9"/>
      <name val="ＭＳ Ｐ明朝"/>
      <family val="1"/>
      <charset val="128"/>
    </font>
    <font>
      <sz val="8"/>
      <name val="ＭＳ Ｐ明朝"/>
      <family val="1"/>
      <charset val="128"/>
    </font>
    <font>
      <sz val="11"/>
      <color theme="1"/>
      <name val="游ゴシック"/>
      <family val="2"/>
      <scheme val="minor"/>
    </font>
    <font>
      <sz val="9"/>
      <color rgb="FF000000"/>
      <name val="ＭＳ ゴシック"/>
      <family val="3"/>
      <charset val="128"/>
    </font>
    <font>
      <b/>
      <sz val="16"/>
      <color rgb="FF000000"/>
      <name val="ＭＳ ゴシック"/>
      <family val="3"/>
      <charset val="128"/>
    </font>
    <font>
      <sz val="6"/>
      <name val="游ゴシック"/>
      <family val="3"/>
      <charset val="128"/>
      <scheme val="minor"/>
    </font>
    <font>
      <sz val="11"/>
      <name val="ＭＳ Ｐゴシック"/>
      <family val="3"/>
      <charset val="128"/>
    </font>
    <font>
      <sz val="12"/>
      <color rgb="FF000000"/>
      <name val="ＭＳ ゴシック"/>
      <family val="3"/>
      <charset val="128"/>
    </font>
    <font>
      <sz val="12"/>
      <name val="ＭＳ ゴシック"/>
      <family val="3"/>
      <charset val="128"/>
    </font>
    <font>
      <sz val="20"/>
      <name val="明朝"/>
      <family val="1"/>
      <charset val="128"/>
    </font>
    <font>
      <sz val="9"/>
      <name val="ＭＳ Ｐゴシック"/>
      <family val="3"/>
      <charset val="128"/>
    </font>
    <font>
      <sz val="9"/>
      <color indexed="8"/>
      <name val="ＭＳ Ｐゴシック"/>
      <family val="3"/>
      <charset val="128"/>
    </font>
    <font>
      <sz val="11"/>
      <color indexed="52"/>
      <name val="ＭＳ Ｐゴシック"/>
      <family val="3"/>
      <charset val="128"/>
    </font>
    <font>
      <sz val="11"/>
      <color indexed="10"/>
      <name val="ＭＳ Ｐゴシック"/>
      <family val="3"/>
      <charset val="128"/>
    </font>
    <font>
      <b/>
      <sz val="11"/>
      <color indexed="9"/>
      <name val="ＭＳ Ｐゴシック"/>
      <family val="3"/>
      <charset val="128"/>
    </font>
    <font>
      <sz val="11"/>
      <color indexed="20"/>
      <name val="ＭＳ Ｐゴシック"/>
      <family val="3"/>
      <charset val="128"/>
    </font>
    <font>
      <sz val="12"/>
      <color indexed="8"/>
      <name val="明朝"/>
      <family val="1"/>
      <charset val="128"/>
    </font>
    <font>
      <sz val="11"/>
      <color theme="1"/>
      <name val="ＭＳ Ｐゴシック"/>
      <family val="3"/>
      <charset val="128"/>
    </font>
    <font>
      <sz val="9"/>
      <color rgb="FF000000"/>
      <name val="ＭＳ 明朝"/>
      <family val="1"/>
      <charset val="128"/>
    </font>
    <font>
      <sz val="11"/>
      <color theme="1"/>
      <name val="ＭＳ 明朝"/>
      <family val="1"/>
      <charset val="128"/>
    </font>
    <font>
      <sz val="9"/>
      <name val="ＭＳ 明朝"/>
      <family val="1"/>
      <charset val="128"/>
    </font>
    <font>
      <sz val="10.5"/>
      <color rgb="FF000000"/>
      <name val="ＭＳ 明朝"/>
      <family val="1"/>
      <charset val="128"/>
    </font>
    <font>
      <sz val="10.5"/>
      <name val="ＭＳ 明朝"/>
      <family val="1"/>
      <charset val="128"/>
    </font>
    <font>
      <sz val="10"/>
      <name val="ＭＳ 明朝"/>
      <family val="1"/>
      <charset val="128"/>
    </font>
    <font>
      <vertAlign val="superscript"/>
      <sz val="10"/>
      <name val="ＭＳ 明朝"/>
      <family val="1"/>
      <charset val="128"/>
    </font>
    <font>
      <sz val="10"/>
      <name val="Century"/>
      <family val="1"/>
    </font>
    <font>
      <sz val="11"/>
      <name val="ＭＳ 明朝"/>
      <family val="1"/>
      <charset val="128"/>
    </font>
    <font>
      <sz val="11"/>
      <name val="ＭＳ ゴシック"/>
      <family val="3"/>
      <charset val="128"/>
    </font>
    <font>
      <sz val="14"/>
      <color indexed="8"/>
      <name val="ＭＳ ゴシック"/>
      <family val="3"/>
      <charset val="128"/>
    </font>
    <font>
      <sz val="10"/>
      <name val="ＭＳ Ｐゴシック"/>
      <family val="3"/>
      <charset val="128"/>
    </font>
    <font>
      <sz val="10"/>
      <color indexed="8"/>
      <name val="ＭＳ 明朝"/>
      <family val="1"/>
      <charset val="128"/>
    </font>
    <font>
      <sz val="8"/>
      <name val="Century"/>
      <family val="1"/>
    </font>
    <font>
      <sz val="8"/>
      <name val="ＭＳ ゴシック"/>
      <family val="3"/>
      <charset val="128"/>
    </font>
    <font>
      <sz val="8"/>
      <color rgb="FF000000"/>
      <name val="ＭＳ 明朝"/>
      <family val="1"/>
      <charset val="128"/>
    </font>
    <font>
      <sz val="8"/>
      <color rgb="FF000000"/>
      <name val="Century"/>
      <family val="1"/>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s>
  <borders count="25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dotted">
        <color indexed="64"/>
      </right>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right style="medium">
        <color indexed="64"/>
      </right>
      <top style="dotted">
        <color indexed="64"/>
      </top>
      <bottom style="double">
        <color indexed="64"/>
      </bottom>
      <diagonal/>
    </border>
    <border>
      <left style="dotted">
        <color indexed="64"/>
      </left>
      <right style="dotted">
        <color indexed="64"/>
      </right>
      <top/>
      <bottom style="double">
        <color indexed="64"/>
      </bottom>
      <diagonal/>
    </border>
    <border>
      <left style="thin">
        <color indexed="64"/>
      </left>
      <right style="dotted">
        <color indexed="64"/>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medium">
        <color indexed="64"/>
      </right>
      <top style="double">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medium">
        <color indexed="64"/>
      </right>
      <top style="thin">
        <color indexed="64"/>
      </top>
      <bottom/>
      <diagonal/>
    </border>
    <border>
      <left/>
      <right style="medium">
        <color indexed="64"/>
      </right>
      <top/>
      <bottom style="thin">
        <color indexed="64"/>
      </bottom>
      <diagonal/>
    </border>
    <border>
      <left style="dotted">
        <color indexed="64"/>
      </left>
      <right/>
      <top/>
      <bottom/>
      <diagonal/>
    </border>
    <border>
      <left style="dotted">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style="thin">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style="thin">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style="dotted">
        <color indexed="64"/>
      </right>
      <top style="double">
        <color indexed="64"/>
      </top>
      <bottom/>
      <diagonal/>
    </border>
    <border>
      <left style="dotted">
        <color indexed="64"/>
      </left>
      <right style="dotted">
        <color indexed="64"/>
      </right>
      <top style="double">
        <color indexed="64"/>
      </top>
      <bottom/>
      <diagonal/>
    </border>
    <border>
      <left style="dotted">
        <color indexed="64"/>
      </left>
      <right/>
      <top style="double">
        <color indexed="64"/>
      </top>
      <bottom/>
      <diagonal/>
    </border>
    <border>
      <left style="thin">
        <color indexed="64"/>
      </left>
      <right style="dotted">
        <color indexed="64"/>
      </right>
      <top style="double">
        <color indexed="64"/>
      </top>
      <bottom/>
      <diagonal/>
    </border>
    <border>
      <left style="dotted">
        <color indexed="64"/>
      </left>
      <right style="medium">
        <color indexed="64"/>
      </right>
      <top style="double">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style="thin">
        <color indexed="64"/>
      </right>
      <top style="double">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dotted">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medium">
        <color indexed="64"/>
      </right>
      <top style="dotted">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dotted">
        <color indexed="64"/>
      </left>
      <right style="thin">
        <color indexed="64"/>
      </right>
      <top style="medium">
        <color indexed="64"/>
      </top>
      <bottom/>
      <diagonal/>
    </border>
    <border>
      <left style="dotted">
        <color indexed="64"/>
      </left>
      <right style="thin">
        <color indexed="64"/>
      </right>
      <top style="thin">
        <color indexed="64"/>
      </top>
      <bottom/>
      <diagonal/>
    </border>
    <border>
      <left style="thin">
        <color indexed="64"/>
      </left>
      <right/>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double">
        <color indexed="64"/>
      </top>
      <bottom/>
      <diagonal/>
    </border>
    <border>
      <left style="medium">
        <color indexed="64"/>
      </left>
      <right style="dotted">
        <color indexed="64"/>
      </right>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bottom style="dotted">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style="dotted">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dotted">
        <color indexed="64"/>
      </left>
      <right style="dotted">
        <color indexed="64"/>
      </right>
      <top style="dotted">
        <color indexed="64"/>
      </top>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double">
        <color indexed="64"/>
      </bottom>
      <diagonal/>
    </border>
    <border>
      <left/>
      <right/>
      <top style="thin">
        <color indexed="64"/>
      </top>
      <bottom style="double">
        <color indexed="64"/>
      </bottom>
      <diagonal/>
    </border>
    <border>
      <left/>
      <right style="dotted">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dotted">
        <color indexed="64"/>
      </top>
      <bottom/>
      <diagonal/>
    </border>
    <border>
      <left style="dotted">
        <color indexed="64"/>
      </left>
      <right style="dotted">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dotted">
        <color indexed="64"/>
      </right>
      <top style="double">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thin">
        <color indexed="64"/>
      </left>
      <right style="dotted">
        <color indexed="64"/>
      </right>
      <top/>
      <bottom style="dashed">
        <color indexed="64"/>
      </bottom>
      <diagonal/>
    </border>
    <border>
      <left style="dotted">
        <color indexed="64"/>
      </left>
      <right style="dotted">
        <color indexed="64"/>
      </right>
      <top/>
      <bottom style="dashed">
        <color indexed="64"/>
      </bottom>
      <diagonal/>
    </border>
    <border>
      <left style="dotted">
        <color indexed="64"/>
      </left>
      <right/>
      <top/>
      <bottom style="dashed">
        <color indexed="64"/>
      </bottom>
      <diagonal/>
    </border>
    <border>
      <left style="dotted">
        <color indexed="64"/>
      </left>
      <right style="thin">
        <color indexed="64"/>
      </right>
      <top/>
      <bottom style="dashed">
        <color indexed="64"/>
      </bottom>
      <diagonal/>
    </border>
    <border>
      <left/>
      <right style="dotted">
        <color indexed="64"/>
      </right>
      <top/>
      <bottom style="dashed">
        <color indexed="64"/>
      </bottom>
      <diagonal/>
    </border>
    <border>
      <left style="dotted">
        <color indexed="64"/>
      </left>
      <right style="medium">
        <color indexed="64"/>
      </right>
      <top/>
      <bottom style="dashed">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tted">
        <color indexed="64"/>
      </left>
      <right/>
      <top style="medium">
        <color indexed="64"/>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top style="double">
        <color indexed="64"/>
      </top>
      <bottom style="thin">
        <color indexed="64"/>
      </bottom>
      <diagonal/>
    </border>
    <border>
      <left style="dotted">
        <color indexed="64"/>
      </left>
      <right style="medium">
        <color indexed="64"/>
      </right>
      <top style="double">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tted">
        <color indexed="64"/>
      </left>
      <right style="thin">
        <color indexed="64"/>
      </right>
      <top/>
      <bottom style="double">
        <color indexed="64"/>
      </bottom>
      <diagonal/>
    </border>
    <border>
      <left style="dotted">
        <color indexed="64"/>
      </left>
      <right/>
      <top/>
      <bottom style="double">
        <color indexed="64"/>
      </bottom>
      <diagonal/>
    </border>
    <border>
      <left style="thin">
        <color indexed="64"/>
      </left>
      <right style="medium">
        <color indexed="64"/>
      </right>
      <top/>
      <bottom style="double">
        <color indexed="64"/>
      </bottom>
      <diagonal/>
    </border>
    <border>
      <left style="dotted">
        <color indexed="64"/>
      </left>
      <right style="medium">
        <color indexed="64"/>
      </right>
      <top/>
      <bottom style="double">
        <color indexed="64"/>
      </bottom>
      <diagonal/>
    </border>
    <border>
      <left style="thin">
        <color indexed="64"/>
      </left>
      <right style="thin">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right style="dotted">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dotted">
        <color indexed="64"/>
      </left>
      <right style="thin">
        <color indexed="64"/>
      </right>
      <top style="double">
        <color indexed="64"/>
      </top>
      <bottom style="medium">
        <color indexed="64"/>
      </bottom>
      <diagonal/>
    </border>
    <border>
      <left style="dotted">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dotted">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tted">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dotted">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thin">
        <color indexed="64"/>
      </left>
      <right/>
      <top style="double">
        <color indexed="64"/>
      </top>
      <bottom style="medium">
        <color indexed="64"/>
      </bottom>
      <diagonal/>
    </border>
    <border>
      <left style="dashed">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s>
  <cellStyleXfs count="5">
    <xf numFmtId="0" fontId="0" fillId="0" borderId="0"/>
    <xf numFmtId="0" fontId="28" fillId="0" borderId="0"/>
    <xf numFmtId="0" fontId="32" fillId="0" borderId="0"/>
    <xf numFmtId="0" fontId="43" fillId="0" borderId="0">
      <alignment vertical="center"/>
    </xf>
    <xf numFmtId="0" fontId="32" fillId="0" borderId="0">
      <alignment vertical="center"/>
    </xf>
  </cellStyleXfs>
  <cellXfs count="1795">
    <xf numFmtId="0" fontId="0" fillId="0" borderId="0" xfId="0"/>
    <xf numFmtId="0" fontId="1" fillId="0" borderId="0" xfId="0" applyFont="1" applyAlignment="1" applyProtection="1">
      <alignment horizontal="left" vertical="center"/>
      <protection locked="0"/>
    </xf>
    <xf numFmtId="0" fontId="3" fillId="0" borderId="0" xfId="0" applyFont="1" applyAlignment="1">
      <alignment vertical="center"/>
    </xf>
    <xf numFmtId="176" fontId="3" fillId="0" borderId="0" xfId="0" applyNumberFormat="1"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Continuous" vertical="center"/>
    </xf>
    <xf numFmtId="0" fontId="3" fillId="0" borderId="11" xfId="0" applyFont="1" applyBorder="1" applyAlignment="1">
      <alignment horizontal="centerContinuous" vertical="center"/>
    </xf>
    <xf numFmtId="176" fontId="3" fillId="0" borderId="10" xfId="0" applyNumberFormat="1" applyFont="1" applyBorder="1" applyAlignment="1">
      <alignment horizontal="centerContinuous" vertical="center"/>
    </xf>
    <xf numFmtId="0" fontId="3" fillId="0" borderId="12" xfId="0" applyFont="1" applyBorder="1" applyAlignment="1">
      <alignment horizontal="center" vertical="center"/>
    </xf>
    <xf numFmtId="0" fontId="3" fillId="0" borderId="13" xfId="0" applyFont="1" applyBorder="1" applyAlignment="1">
      <alignment vertical="center"/>
    </xf>
    <xf numFmtId="0" fontId="3" fillId="0" borderId="13" xfId="0"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14"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21" xfId="0" applyFont="1" applyBorder="1" applyAlignment="1">
      <alignment horizontal="center" vertical="center"/>
    </xf>
    <xf numFmtId="176" fontId="3" fillId="0" borderId="22" xfId="0" applyNumberFormat="1" applyFont="1" applyBorder="1" applyAlignment="1">
      <alignment horizontal="center" vertical="center"/>
    </xf>
    <xf numFmtId="0" fontId="3" fillId="0" borderId="14" xfId="0" applyFont="1" applyBorder="1" applyAlignment="1">
      <alignment horizontal="center" vertical="center"/>
    </xf>
    <xf numFmtId="0" fontId="3" fillId="0" borderId="23" xfId="0" applyFont="1" applyBorder="1" applyAlignment="1">
      <alignment horizontal="center" vertical="center"/>
    </xf>
    <xf numFmtId="176" fontId="3" fillId="0" borderId="22" xfId="0" applyNumberFormat="1" applyFont="1" applyBorder="1" applyAlignment="1">
      <alignment vertical="center"/>
    </xf>
    <xf numFmtId="0" fontId="5" fillId="0" borderId="0" xfId="0" applyFont="1" applyAlignment="1">
      <alignment horizontal="center"/>
    </xf>
    <xf numFmtId="176" fontId="3" fillId="0" borderId="22" xfId="0" quotePrefix="1" applyNumberFormat="1" applyFont="1" applyBorder="1" applyAlignment="1">
      <alignment horizontal="center" vertical="center"/>
    </xf>
    <xf numFmtId="0" fontId="3" fillId="0" borderId="24" xfId="0" applyFont="1" applyBorder="1" applyAlignment="1">
      <alignment vertical="center"/>
    </xf>
    <xf numFmtId="0" fontId="3" fillId="0" borderId="0" xfId="0" quotePrefix="1" applyFont="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7" xfId="0" quotePrefix="1"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176" fontId="3" fillId="0" borderId="36" xfId="0" applyNumberFormat="1" applyFont="1" applyBorder="1" applyAlignment="1">
      <alignment vertical="center"/>
    </xf>
    <xf numFmtId="0" fontId="3"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shrinkToFit="1"/>
    </xf>
    <xf numFmtId="0" fontId="6" fillId="0" borderId="39" xfId="0" applyFont="1" applyBorder="1" applyAlignment="1">
      <alignment vertical="center"/>
    </xf>
    <xf numFmtId="0" fontId="6" fillId="0" borderId="40" xfId="0" applyFont="1" applyBorder="1" applyAlignment="1">
      <alignment vertical="center"/>
    </xf>
    <xf numFmtId="0" fontId="6" fillId="0" borderId="39" xfId="0" applyFont="1" applyBorder="1" applyAlignment="1">
      <alignment horizontal="left" vertical="center"/>
    </xf>
    <xf numFmtId="0" fontId="6" fillId="0" borderId="39" xfId="0" applyFont="1" applyBorder="1" applyAlignment="1">
      <alignment horizontal="center" vertical="center"/>
    </xf>
    <xf numFmtId="0" fontId="7" fillId="0" borderId="40"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177" fontId="7" fillId="0" borderId="44" xfId="0" applyNumberFormat="1" applyFont="1" applyBorder="1" applyAlignment="1">
      <alignment horizontal="center" vertical="center"/>
    </xf>
    <xf numFmtId="177" fontId="7" fillId="0" borderId="45" xfId="0" applyNumberFormat="1" applyFont="1" applyBorder="1" applyAlignment="1">
      <alignment horizontal="center" vertical="center"/>
    </xf>
    <xf numFmtId="177" fontId="7" fillId="0" borderId="47" xfId="0" applyNumberFormat="1" applyFont="1" applyBorder="1" applyAlignment="1">
      <alignment horizontal="center" vertical="center"/>
    </xf>
    <xf numFmtId="0" fontId="6" fillId="0" borderId="0" xfId="0" applyFont="1" applyAlignment="1">
      <alignment vertical="center"/>
    </xf>
    <xf numFmtId="0" fontId="6" fillId="0" borderId="49" xfId="0" applyFont="1" applyBorder="1" applyAlignment="1">
      <alignment vertical="center"/>
    </xf>
    <xf numFmtId="0" fontId="6" fillId="0" borderId="5" xfId="0" applyFont="1" applyBorder="1" applyAlignment="1">
      <alignment vertical="center"/>
    </xf>
    <xf numFmtId="0" fontId="6" fillId="0" borderId="49" xfId="0" applyFont="1" applyBorder="1" applyAlignment="1">
      <alignment horizontal="left" vertical="center"/>
    </xf>
    <xf numFmtId="0" fontId="7" fillId="0" borderId="0" xfId="0" applyFont="1" applyAlignment="1">
      <alignment horizontal="center" vertical="center"/>
    </xf>
    <xf numFmtId="0" fontId="6" fillId="0" borderId="0" xfId="0" applyFont="1" applyAlignment="1">
      <alignment horizontal="center" vertical="center"/>
    </xf>
    <xf numFmtId="0" fontId="6" fillId="0" borderId="19" xfId="0" applyFont="1" applyBorder="1" applyAlignment="1">
      <alignment horizontal="center" vertical="center"/>
    </xf>
    <xf numFmtId="0" fontId="6" fillId="0" borderId="14" xfId="0" applyFont="1" applyBorder="1" applyAlignment="1">
      <alignment horizontal="center" vertical="center"/>
    </xf>
    <xf numFmtId="177" fontId="7" fillId="0" borderId="51" xfId="0" applyNumberFormat="1" applyFont="1" applyBorder="1" applyAlignment="1">
      <alignment horizontal="center" vertical="center"/>
    </xf>
    <xf numFmtId="177" fontId="7" fillId="0" borderId="52" xfId="0" applyNumberFormat="1" applyFont="1" applyBorder="1" applyAlignment="1">
      <alignment horizontal="center" vertical="center"/>
    </xf>
    <xf numFmtId="177" fontId="7" fillId="0" borderId="54" xfId="0" applyNumberFormat="1" applyFont="1" applyBorder="1" applyAlignment="1">
      <alignment horizontal="center" vertical="center"/>
    </xf>
    <xf numFmtId="0" fontId="6" fillId="0" borderId="1" xfId="0" applyFont="1" applyBorder="1" applyAlignment="1">
      <alignment vertical="center"/>
    </xf>
    <xf numFmtId="0" fontId="6" fillId="0" borderId="55" xfId="0" applyFont="1" applyBorder="1" applyAlignment="1">
      <alignment horizontal="left" vertical="center"/>
    </xf>
    <xf numFmtId="0" fontId="7" fillId="0" borderId="2"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56" xfId="0" applyFont="1" applyBorder="1" applyAlignment="1">
      <alignment horizontal="center" vertical="center"/>
    </xf>
    <xf numFmtId="177" fontId="7" fillId="0" borderId="23" xfId="0" applyNumberFormat="1" applyFont="1" applyBorder="1" applyAlignment="1">
      <alignment horizontal="center" vertical="center"/>
    </xf>
    <xf numFmtId="177" fontId="7" fillId="0" borderId="58" xfId="0" applyNumberFormat="1" applyFont="1" applyBorder="1" applyAlignment="1">
      <alignment horizontal="center" vertical="center"/>
    </xf>
    <xf numFmtId="177" fontId="7" fillId="0" borderId="60" xfId="0" applyNumberFormat="1" applyFont="1" applyBorder="1" applyAlignment="1">
      <alignment horizontal="center" vertical="center"/>
    </xf>
    <xf numFmtId="0" fontId="6" fillId="0" borderId="13" xfId="0" applyFont="1" applyBorder="1" applyAlignment="1">
      <alignment vertical="center"/>
    </xf>
    <xf numFmtId="0" fontId="6" fillId="0" borderId="4" xfId="0" applyFont="1" applyBorder="1" applyAlignment="1">
      <alignment vertical="center"/>
    </xf>
    <xf numFmtId="0" fontId="7" fillId="0" borderId="5"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61" xfId="0" applyFont="1" applyBorder="1" applyAlignment="1">
      <alignment horizontal="center" vertical="center"/>
    </xf>
    <xf numFmtId="0" fontId="6" fillId="0" borderId="13" xfId="0" applyFont="1" applyBorder="1" applyAlignment="1">
      <alignment horizontal="left" vertical="center"/>
    </xf>
    <xf numFmtId="177" fontId="7" fillId="0" borderId="62" xfId="0" applyNumberFormat="1" applyFont="1" applyBorder="1" applyAlignment="1">
      <alignment horizontal="center" vertical="center"/>
    </xf>
    <xf numFmtId="177" fontId="7" fillId="0" borderId="63" xfId="0" applyNumberFormat="1" applyFont="1" applyBorder="1" applyAlignment="1">
      <alignment horizontal="center" vertical="center"/>
    </xf>
    <xf numFmtId="0" fontId="6" fillId="0" borderId="65" xfId="0" applyFont="1" applyBorder="1" applyAlignment="1">
      <alignment vertical="center"/>
    </xf>
    <xf numFmtId="0" fontId="6" fillId="0" borderId="66" xfId="0" applyFont="1" applyBorder="1" applyAlignment="1">
      <alignment vertical="center"/>
    </xf>
    <xf numFmtId="0" fontId="6" fillId="0" borderId="65" xfId="0" applyFont="1" applyBorder="1" applyAlignment="1">
      <alignment horizontal="left" vertical="center"/>
    </xf>
    <xf numFmtId="0" fontId="7" fillId="0" borderId="66" xfId="0" applyFont="1" applyBorder="1" applyAlignment="1">
      <alignment horizontal="center" vertical="center"/>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6" fillId="0" borderId="68" xfId="0" applyFont="1" applyBorder="1" applyAlignment="1">
      <alignment horizontal="center" vertical="center"/>
    </xf>
    <xf numFmtId="177" fontId="7" fillId="0" borderId="70" xfId="0" applyNumberFormat="1" applyFont="1" applyBorder="1" applyAlignment="1">
      <alignment horizontal="center" vertical="center"/>
    </xf>
    <xf numFmtId="177" fontId="7" fillId="0" borderId="71" xfId="0" applyNumberFormat="1" applyFont="1" applyBorder="1" applyAlignment="1">
      <alignment horizontal="center" vertical="center"/>
    </xf>
    <xf numFmtId="177" fontId="7" fillId="0" borderId="73" xfId="0" applyNumberFormat="1" applyFont="1" applyBorder="1" applyAlignment="1">
      <alignment horizontal="center" vertical="center"/>
    </xf>
    <xf numFmtId="0" fontId="6" fillId="0" borderId="75" xfId="0" applyFont="1" applyBorder="1" applyAlignment="1">
      <alignment vertical="center"/>
    </xf>
    <xf numFmtId="0" fontId="6" fillId="0" borderId="8" xfId="0" applyFont="1" applyBorder="1" applyAlignment="1">
      <alignment horizontal="left" vertical="center"/>
    </xf>
    <xf numFmtId="177" fontId="7" fillId="0" borderId="77" xfId="0" applyNumberFormat="1" applyFont="1" applyBorder="1" applyAlignment="1">
      <alignment horizontal="center" vertical="center"/>
    </xf>
    <xf numFmtId="177" fontId="7" fillId="0" borderId="78" xfId="0" applyNumberFormat="1" applyFont="1" applyBorder="1" applyAlignment="1">
      <alignment horizontal="center" vertical="center"/>
    </xf>
    <xf numFmtId="177" fontId="7" fillId="0" borderId="80" xfId="0" applyNumberFormat="1" applyFont="1" applyBorder="1" applyAlignment="1">
      <alignment horizontal="center" vertical="center"/>
    </xf>
    <xf numFmtId="0" fontId="6" fillId="0" borderId="18" xfId="0" applyFont="1" applyBorder="1" applyAlignment="1">
      <alignment vertical="center"/>
    </xf>
    <xf numFmtId="0" fontId="6" fillId="0" borderId="81" xfId="0" applyFont="1" applyBorder="1" applyAlignment="1">
      <alignment vertical="center"/>
    </xf>
    <xf numFmtId="0" fontId="6" fillId="0" borderId="15" xfId="0" applyFont="1" applyBorder="1" applyAlignment="1">
      <alignment vertical="center"/>
    </xf>
    <xf numFmtId="0" fontId="6" fillId="0" borderId="81" xfId="0" applyFont="1" applyBorder="1" applyAlignment="1">
      <alignment horizontal="left" vertical="center"/>
    </xf>
    <xf numFmtId="0" fontId="6" fillId="0" borderId="81" xfId="0" applyFont="1" applyBorder="1" applyAlignment="1">
      <alignment horizontal="center" vertical="center"/>
    </xf>
    <xf numFmtId="0" fontId="7" fillId="0" borderId="15" xfId="0" applyFont="1" applyBorder="1" applyAlignment="1">
      <alignment horizontal="center" vertical="center"/>
    </xf>
    <xf numFmtId="0" fontId="6" fillId="0" borderId="15" xfId="0" applyFont="1" applyBorder="1" applyAlignment="1">
      <alignment horizontal="center" vertical="center"/>
    </xf>
    <xf numFmtId="0" fontId="6" fillId="0" borderId="82" xfId="0" applyFont="1" applyBorder="1" applyAlignment="1">
      <alignment horizontal="center" vertical="center"/>
    </xf>
    <xf numFmtId="0" fontId="6" fillId="0" borderId="17" xfId="0" applyFont="1" applyBorder="1" applyAlignment="1">
      <alignment horizontal="center" vertical="center"/>
    </xf>
    <xf numFmtId="177" fontId="7" fillId="0" borderId="84" xfId="0" applyNumberFormat="1" applyFont="1" applyBorder="1" applyAlignment="1">
      <alignment horizontal="center" vertical="center"/>
    </xf>
    <xf numFmtId="177" fontId="7" fillId="0" borderId="85" xfId="0" applyNumberFormat="1" applyFont="1" applyBorder="1" applyAlignment="1">
      <alignment horizontal="center" vertical="center"/>
    </xf>
    <xf numFmtId="177" fontId="7" fillId="0" borderId="87" xfId="0" applyNumberFormat="1" applyFont="1" applyBorder="1" applyAlignment="1">
      <alignment horizontal="center" vertical="center"/>
    </xf>
    <xf numFmtId="0" fontId="6" fillId="0" borderId="26" xfId="0" applyFont="1" applyBorder="1" applyAlignment="1">
      <alignment vertical="center"/>
    </xf>
    <xf numFmtId="0" fontId="6" fillId="0" borderId="24" xfId="0" applyFont="1" applyBorder="1" applyAlignment="1">
      <alignment horizontal="left" vertical="center"/>
    </xf>
    <xf numFmtId="0" fontId="6" fillId="0" borderId="24" xfId="0" applyFont="1" applyBorder="1" applyAlignment="1">
      <alignment horizontal="center" vertical="center"/>
    </xf>
    <xf numFmtId="177" fontId="7" fillId="0" borderId="89" xfId="0" applyNumberFormat="1" applyFont="1" applyBorder="1" applyAlignment="1">
      <alignment horizontal="center" vertical="center"/>
    </xf>
    <xf numFmtId="177" fontId="7" fillId="0" borderId="90" xfId="0" applyNumberFormat="1" applyFont="1" applyBorder="1" applyAlignment="1">
      <alignment horizontal="center" vertical="center"/>
    </xf>
    <xf numFmtId="177" fontId="7" fillId="0" borderId="92" xfId="0" applyNumberFormat="1" applyFont="1" applyBorder="1" applyAlignment="1">
      <alignment horizontal="center" vertical="center"/>
    </xf>
    <xf numFmtId="0" fontId="6" fillId="0" borderId="55" xfId="0" applyFont="1" applyBorder="1" applyAlignment="1">
      <alignment vertical="center"/>
    </xf>
    <xf numFmtId="0" fontId="6" fillId="0" borderId="2" xfId="0" applyFont="1" applyBorder="1" applyAlignment="1">
      <alignment vertical="center"/>
    </xf>
    <xf numFmtId="0" fontId="9" fillId="0" borderId="0" xfId="0" applyFont="1" applyAlignment="1">
      <alignment vertical="center"/>
    </xf>
    <xf numFmtId="179" fontId="9" fillId="0" borderId="0" xfId="0" applyNumberFormat="1" applyFont="1" applyAlignment="1">
      <alignment vertical="center"/>
    </xf>
    <xf numFmtId="0" fontId="9" fillId="0" borderId="0" xfId="0" applyFont="1" applyAlignment="1">
      <alignment horizontal="center" vertical="center"/>
    </xf>
    <xf numFmtId="179" fontId="9" fillId="0" borderId="0" xfId="0" applyNumberFormat="1" applyFont="1" applyAlignment="1">
      <alignment horizontal="right" vertical="center"/>
    </xf>
    <xf numFmtId="178" fontId="9" fillId="0" borderId="0" xfId="0" applyNumberFormat="1" applyFont="1" applyAlignment="1">
      <alignment horizontal="right" vertical="center"/>
    </xf>
    <xf numFmtId="0" fontId="6" fillId="0" borderId="94" xfId="0" applyFont="1" applyBorder="1" applyAlignment="1">
      <alignment vertical="center"/>
    </xf>
    <xf numFmtId="0" fontId="6" fillId="0" borderId="95" xfId="0" applyFont="1" applyBorder="1" applyAlignment="1">
      <alignment vertical="center"/>
    </xf>
    <xf numFmtId="0" fontId="6" fillId="0" borderId="94" xfId="0" applyFont="1" applyBorder="1" applyAlignment="1">
      <alignment horizontal="left" vertical="center"/>
    </xf>
    <xf numFmtId="0" fontId="6" fillId="0" borderId="94" xfId="0" applyFont="1" applyBorder="1" applyAlignment="1">
      <alignment horizontal="center" vertical="center"/>
    </xf>
    <xf numFmtId="0" fontId="7" fillId="0" borderId="95" xfId="0" applyFont="1" applyBorder="1" applyAlignment="1">
      <alignment horizontal="center" vertical="center"/>
    </xf>
    <xf numFmtId="0" fontId="6" fillId="0" borderId="95" xfId="0" applyFont="1" applyBorder="1" applyAlignment="1">
      <alignment horizontal="center" vertical="center"/>
    </xf>
    <xf numFmtId="0" fontId="6" fillId="0" borderId="96" xfId="0" applyFont="1" applyBorder="1" applyAlignment="1">
      <alignment horizontal="center" vertical="center"/>
    </xf>
    <xf numFmtId="0" fontId="6" fillId="0" borderId="97" xfId="0" applyFont="1" applyBorder="1" applyAlignment="1">
      <alignment horizontal="center" vertical="center"/>
    </xf>
    <xf numFmtId="177" fontId="7" fillId="0" borderId="99" xfId="0" applyNumberFormat="1" applyFont="1" applyBorder="1" applyAlignment="1">
      <alignment horizontal="center" vertical="center"/>
    </xf>
    <xf numFmtId="177" fontId="7" fillId="0" borderId="100" xfId="0" applyNumberFormat="1" applyFont="1" applyBorder="1" applyAlignment="1">
      <alignment horizontal="center" vertical="center"/>
    </xf>
    <xf numFmtId="177" fontId="7" fillId="0" borderId="102" xfId="0" applyNumberFormat="1" applyFont="1" applyBorder="1" applyAlignment="1">
      <alignment horizontal="center" vertical="center"/>
    </xf>
    <xf numFmtId="0" fontId="6" fillId="0" borderId="24" xfId="0" applyFont="1" applyBorder="1" applyAlignment="1">
      <alignment vertical="center"/>
    </xf>
    <xf numFmtId="0" fontId="7" fillId="0" borderId="27" xfId="0" applyFont="1" applyBorder="1" applyAlignment="1">
      <alignment horizontal="center" vertical="center"/>
    </xf>
    <xf numFmtId="0" fontId="6" fillId="0" borderId="27" xfId="0" applyFont="1" applyBorder="1" applyAlignment="1">
      <alignment horizontal="center" vertical="center"/>
    </xf>
    <xf numFmtId="0" fontId="6" fillId="0" borderId="25" xfId="0" applyFont="1" applyBorder="1" applyAlignment="1">
      <alignment horizontal="center" vertical="center"/>
    </xf>
    <xf numFmtId="0" fontId="6" fillId="0" borderId="28" xfId="0" applyFont="1" applyBorder="1" applyAlignment="1">
      <alignment horizontal="center" vertical="center"/>
    </xf>
    <xf numFmtId="0" fontId="6" fillId="0" borderId="103" xfId="0" applyFont="1" applyBorder="1" applyAlignment="1">
      <alignment vertical="center"/>
    </xf>
    <xf numFmtId="0" fontId="6" fillId="0" borderId="104" xfId="0" applyFont="1" applyBorder="1" applyAlignment="1">
      <alignment horizontal="center" vertical="center" shrinkToFit="1"/>
    </xf>
    <xf numFmtId="0" fontId="6" fillId="0" borderId="104" xfId="0" applyFont="1" applyBorder="1" applyAlignment="1">
      <alignment horizontal="left" vertical="center"/>
    </xf>
    <xf numFmtId="0" fontId="6" fillId="0" borderId="104" xfId="0" applyFont="1" applyBorder="1" applyAlignment="1">
      <alignment horizontal="center" vertical="center"/>
    </xf>
    <xf numFmtId="0" fontId="7" fillId="0" borderId="105" xfId="0" applyFont="1" applyBorder="1" applyAlignment="1">
      <alignment horizontal="center" vertical="center"/>
    </xf>
    <xf numFmtId="0" fontId="6" fillId="0" borderId="105" xfId="0" applyFont="1" applyBorder="1" applyAlignment="1">
      <alignment horizontal="center" vertical="center"/>
    </xf>
    <xf numFmtId="0" fontId="6" fillId="0" borderId="106" xfId="0" applyFont="1" applyBorder="1" applyAlignment="1">
      <alignment horizontal="center" vertical="center"/>
    </xf>
    <xf numFmtId="0" fontId="6" fillId="0" borderId="107" xfId="0" applyFont="1" applyBorder="1" applyAlignment="1">
      <alignment horizontal="center" vertical="center"/>
    </xf>
    <xf numFmtId="177" fontId="7" fillId="0" borderId="109" xfId="0" applyNumberFormat="1" applyFont="1" applyBorder="1" applyAlignment="1">
      <alignment horizontal="center" vertical="center"/>
    </xf>
    <xf numFmtId="177" fontId="7" fillId="0" borderId="110" xfId="0" applyNumberFormat="1" applyFont="1" applyBorder="1" applyAlignment="1">
      <alignment horizontal="center" vertical="center"/>
    </xf>
    <xf numFmtId="177" fontId="7" fillId="0" borderId="112" xfId="0" applyNumberFormat="1" applyFont="1" applyBorder="1" applyAlignment="1">
      <alignment horizontal="center" vertical="center"/>
    </xf>
    <xf numFmtId="0" fontId="7" fillId="0" borderId="13" xfId="0" applyFont="1" applyBorder="1" applyAlignment="1">
      <alignment horizontal="center" vertical="center"/>
    </xf>
    <xf numFmtId="0" fontId="7" fillId="0" borderId="24" xfId="0" applyFont="1" applyBorder="1" applyAlignment="1">
      <alignment horizontal="center" vertical="center"/>
    </xf>
    <xf numFmtId="0" fontId="7" fillId="0" borderId="65"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94" xfId="0" applyFont="1" applyBorder="1" applyAlignment="1">
      <alignment horizontal="center" vertical="center"/>
    </xf>
    <xf numFmtId="0" fontId="7" fillId="0" borderId="96" xfId="0" applyFont="1" applyBorder="1" applyAlignment="1">
      <alignment horizontal="center" vertical="center"/>
    </xf>
    <xf numFmtId="0" fontId="7" fillId="0" borderId="97" xfId="0" applyFont="1" applyBorder="1" applyAlignment="1">
      <alignment horizontal="center" vertical="center"/>
    </xf>
    <xf numFmtId="177" fontId="7" fillId="0" borderId="113" xfId="0" applyNumberFormat="1" applyFont="1" applyBorder="1" applyAlignment="1">
      <alignment horizontal="center" vertical="center"/>
    </xf>
    <xf numFmtId="0" fontId="7" fillId="0" borderId="19" xfId="0" applyFont="1" applyBorder="1" applyAlignment="1">
      <alignment horizontal="center" vertical="center"/>
    </xf>
    <xf numFmtId="0" fontId="7" fillId="0" borderId="14" xfId="0" applyFont="1" applyBorder="1" applyAlignment="1">
      <alignment horizontal="center" vertical="center"/>
    </xf>
    <xf numFmtId="177" fontId="7" fillId="0" borderId="114" xfId="0" applyNumberFormat="1" applyFont="1" applyBorder="1" applyAlignment="1">
      <alignment horizontal="center" vertical="center"/>
    </xf>
    <xf numFmtId="0" fontId="6" fillId="0" borderId="19" xfId="0" applyFont="1" applyBorder="1" applyAlignment="1">
      <alignment vertical="center"/>
    </xf>
    <xf numFmtId="0" fontId="7" fillId="0" borderId="49" xfId="0" applyFont="1" applyBorder="1" applyAlignment="1">
      <alignment horizontal="center" vertical="center"/>
    </xf>
    <xf numFmtId="0" fontId="7" fillId="0" borderId="6" xfId="0" applyFont="1" applyBorder="1" applyAlignment="1">
      <alignment horizontal="center" vertical="center"/>
    </xf>
    <xf numFmtId="0" fontId="7" fillId="0" borderId="61" xfId="0" applyFont="1" applyBorder="1" applyAlignment="1">
      <alignment horizontal="center" vertical="center"/>
    </xf>
    <xf numFmtId="177" fontId="7" fillId="0" borderId="115" xfId="0" applyNumberFormat="1" applyFont="1" applyBorder="1" applyAlignment="1">
      <alignment horizontal="center" vertical="center"/>
    </xf>
    <xf numFmtId="0" fontId="7" fillId="0" borderId="55" xfId="0" applyFont="1" applyBorder="1" applyAlignment="1">
      <alignment horizontal="center" vertical="center"/>
    </xf>
    <xf numFmtId="0" fontId="7" fillId="0" borderId="25" xfId="0" applyFont="1" applyBorder="1" applyAlignment="1">
      <alignment horizontal="center" vertical="center"/>
    </xf>
    <xf numFmtId="0" fontId="7" fillId="0" borderId="28" xfId="0" applyFont="1" applyBorder="1" applyAlignment="1">
      <alignment horizontal="center" vertical="center"/>
    </xf>
    <xf numFmtId="177" fontId="7" fillId="0" borderId="116" xfId="0" applyNumberFormat="1" applyFont="1" applyBorder="1" applyAlignment="1">
      <alignment horizontal="center" vertical="center"/>
    </xf>
    <xf numFmtId="0" fontId="6" fillId="0" borderId="117" xfId="0" applyFont="1" applyBorder="1" applyAlignment="1">
      <alignment vertical="center"/>
    </xf>
    <xf numFmtId="0" fontId="6" fillId="0" borderId="117" xfId="0" applyFont="1" applyBorder="1" applyAlignment="1">
      <alignment horizontal="left" vertical="center"/>
    </xf>
    <xf numFmtId="0" fontId="7" fillId="0" borderId="117" xfId="0" applyFont="1" applyBorder="1" applyAlignment="1">
      <alignment horizontal="center" vertical="center"/>
    </xf>
    <xf numFmtId="0" fontId="7" fillId="0" borderId="118" xfId="0" applyFont="1" applyBorder="1" applyAlignment="1">
      <alignment horizontal="center" vertical="center"/>
    </xf>
    <xf numFmtId="0" fontId="7" fillId="0" borderId="119" xfId="0" applyFont="1" applyBorder="1" applyAlignment="1">
      <alignment horizontal="center" vertical="center"/>
    </xf>
    <xf numFmtId="0" fontId="7" fillId="0" borderId="120" xfId="0" applyFont="1" applyBorder="1" applyAlignment="1">
      <alignment horizontal="center" vertical="center"/>
    </xf>
    <xf numFmtId="177" fontId="7" fillId="0" borderId="122" xfId="0" applyNumberFormat="1" applyFont="1" applyBorder="1" applyAlignment="1">
      <alignment horizontal="center" vertical="center"/>
    </xf>
    <xf numFmtId="177" fontId="7" fillId="0" borderId="124" xfId="0" applyNumberFormat="1" applyFont="1" applyBorder="1" applyAlignment="1">
      <alignment horizontal="center" vertical="center"/>
    </xf>
    <xf numFmtId="177" fontId="7" fillId="0" borderId="125" xfId="0" applyNumberFormat="1" applyFont="1" applyBorder="1" applyAlignment="1">
      <alignment horizontal="center"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8" xfId="0" applyFont="1" applyBorder="1" applyAlignment="1">
      <alignment horizontal="left" vertical="center" shrinkToFit="1"/>
    </xf>
    <xf numFmtId="0" fontId="7" fillId="0" borderId="9" xfId="0" applyFont="1" applyBorder="1" applyAlignment="1">
      <alignment horizontal="center" vertical="center"/>
    </xf>
    <xf numFmtId="0" fontId="7" fillId="0" borderId="126" xfId="0" applyFont="1" applyBorder="1" applyAlignment="1">
      <alignment horizontal="center" vertical="center"/>
    </xf>
    <xf numFmtId="0" fontId="7" fillId="0" borderId="127" xfId="0" applyFont="1" applyBorder="1" applyAlignment="1">
      <alignment horizontal="center" vertical="center"/>
    </xf>
    <xf numFmtId="177" fontId="7" fillId="0" borderId="128" xfId="0" applyNumberFormat="1" applyFont="1" applyBorder="1" applyAlignment="1">
      <alignment horizontal="center" vertical="center"/>
    </xf>
    <xf numFmtId="177" fontId="7" fillId="0" borderId="129" xfId="0" applyNumberFormat="1" applyFont="1" applyBorder="1" applyAlignment="1">
      <alignment horizontal="center" vertical="center"/>
    </xf>
    <xf numFmtId="177" fontId="7" fillId="0" borderId="131"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0" xfId="0" applyNumberFormat="1" applyFont="1" applyAlignment="1">
      <alignment horizontal="center" vertical="center"/>
    </xf>
    <xf numFmtId="49" fontId="7" fillId="0" borderId="132" xfId="0" applyNumberFormat="1" applyFont="1" applyBorder="1" applyAlignment="1">
      <alignment horizontal="center" vertical="center"/>
    </xf>
    <xf numFmtId="49" fontId="7" fillId="0" borderId="95" xfId="0" applyNumberFormat="1" applyFont="1" applyBorder="1" applyAlignment="1">
      <alignment horizontal="center" vertical="center"/>
    </xf>
    <xf numFmtId="49" fontId="7" fillId="0" borderId="96" xfId="0" applyNumberFormat="1" applyFont="1" applyBorder="1" applyAlignment="1">
      <alignment horizontal="center" vertical="center"/>
    </xf>
    <xf numFmtId="49" fontId="6" fillId="0" borderId="0" xfId="0" applyNumberFormat="1" applyFont="1" applyAlignment="1">
      <alignment horizontal="center" vertical="center"/>
    </xf>
    <xf numFmtId="49" fontId="7" fillId="0" borderId="18" xfId="0" applyNumberFormat="1" applyFont="1" applyBorder="1" applyAlignment="1">
      <alignment horizontal="center" vertical="center"/>
    </xf>
    <xf numFmtId="49" fontId="6" fillId="0" borderId="19" xfId="0" applyNumberFormat="1" applyFont="1" applyBorder="1" applyAlignment="1">
      <alignment horizontal="center" vertical="center"/>
    </xf>
    <xf numFmtId="49" fontId="6" fillId="0" borderId="0" xfId="0" applyNumberFormat="1" applyFont="1" applyAlignment="1">
      <alignment vertical="center"/>
    </xf>
    <xf numFmtId="0" fontId="6" fillId="0" borderId="103" xfId="0" applyFont="1" applyBorder="1" applyAlignment="1">
      <alignment horizontal="right" vertical="center"/>
    </xf>
    <xf numFmtId="49" fontId="6" fillId="0" borderId="4" xfId="0" applyNumberFormat="1" applyFont="1" applyBorder="1" applyAlignment="1">
      <alignment horizontal="left" vertical="center"/>
    </xf>
    <xf numFmtId="49" fontId="6" fillId="0" borderId="49" xfId="0" applyNumberFormat="1" applyFont="1" applyBorder="1" applyAlignment="1">
      <alignment horizontal="center" vertical="center"/>
    </xf>
    <xf numFmtId="49" fontId="7" fillId="0" borderId="19" xfId="0" applyNumberFormat="1" applyFont="1" applyBorder="1" applyAlignment="1">
      <alignment horizontal="center" vertical="center"/>
    </xf>
    <xf numFmtId="0" fontId="6" fillId="0" borderId="106" xfId="0" applyFont="1" applyBorder="1" applyAlignment="1">
      <alignment vertical="center"/>
    </xf>
    <xf numFmtId="49" fontId="6" fillId="0" borderId="135" xfId="0" applyNumberFormat="1" applyFont="1" applyBorder="1" applyAlignment="1">
      <alignment horizontal="center" vertical="center"/>
    </xf>
    <xf numFmtId="49" fontId="6" fillId="0" borderId="105" xfId="0" applyNumberFormat="1" applyFont="1" applyBorder="1" applyAlignment="1">
      <alignment horizontal="center" vertical="center"/>
    </xf>
    <xf numFmtId="49" fontId="7" fillId="0" borderId="27" xfId="0" applyNumberFormat="1" applyFont="1" applyBorder="1" applyAlignment="1">
      <alignment horizontal="center" vertical="center"/>
    </xf>
    <xf numFmtId="49" fontId="7" fillId="0" borderId="130" xfId="0" applyNumberFormat="1" applyFont="1" applyBorder="1" applyAlignment="1">
      <alignment horizontal="center" vertical="center"/>
    </xf>
    <xf numFmtId="49" fontId="7" fillId="0" borderId="66" xfId="0" applyNumberFormat="1" applyFont="1" applyBorder="1" applyAlignment="1">
      <alignment horizontal="center" vertical="center"/>
    </xf>
    <xf numFmtId="49" fontId="7" fillId="0" borderId="67" xfId="0" applyNumberFormat="1" applyFont="1" applyBorder="1" applyAlignment="1">
      <alignment horizontal="center" vertical="center"/>
    </xf>
    <xf numFmtId="0" fontId="6" fillId="0" borderId="137" xfId="0" applyFont="1" applyBorder="1" applyAlignment="1">
      <alignment horizontal="center" vertical="center"/>
    </xf>
    <xf numFmtId="0" fontId="6" fillId="0" borderId="138" xfId="0" applyFont="1" applyBorder="1" applyAlignment="1">
      <alignment horizontal="center" vertical="center" shrinkToFit="1"/>
    </xf>
    <xf numFmtId="0" fontId="6" fillId="0" borderId="138" xfId="0" applyFont="1" applyBorder="1" applyAlignment="1">
      <alignment vertical="center"/>
    </xf>
    <xf numFmtId="0" fontId="6" fillId="0" borderId="138" xfId="0" applyFont="1" applyBorder="1" applyAlignment="1">
      <alignment horizontal="left" vertical="center"/>
    </xf>
    <xf numFmtId="0" fontId="6" fillId="0" borderId="138" xfId="0" applyFont="1" applyBorder="1" applyAlignment="1">
      <alignment horizontal="center" vertical="center"/>
    </xf>
    <xf numFmtId="49" fontId="7" fillId="0" borderId="139" xfId="0" applyNumberFormat="1" applyFont="1" applyBorder="1" applyAlignment="1">
      <alignment horizontal="center" vertical="center"/>
    </xf>
    <xf numFmtId="49" fontId="7" fillId="0" borderId="140" xfId="0" applyNumberFormat="1" applyFont="1" applyBorder="1" applyAlignment="1">
      <alignment horizontal="center" vertical="center"/>
    </xf>
    <xf numFmtId="0" fontId="7" fillId="0" borderId="139" xfId="0" applyFont="1" applyBorder="1" applyAlignment="1">
      <alignment horizontal="center" vertical="center"/>
    </xf>
    <xf numFmtId="177" fontId="7" fillId="0" borderId="141" xfId="0" applyNumberFormat="1" applyFont="1" applyBorder="1" applyAlignment="1">
      <alignment horizontal="center" vertical="center"/>
    </xf>
    <xf numFmtId="177" fontId="7" fillId="0" borderId="143" xfId="0" applyNumberFormat="1" applyFont="1" applyBorder="1" applyAlignment="1">
      <alignment horizontal="center" vertical="center"/>
    </xf>
    <xf numFmtId="177" fontId="7" fillId="0" borderId="144" xfId="0" applyNumberFormat="1" applyFont="1" applyBorder="1" applyAlignment="1">
      <alignment horizontal="center" vertical="center"/>
    </xf>
    <xf numFmtId="0" fontId="6" fillId="0" borderId="145" xfId="0" applyFont="1" applyBorder="1" applyAlignment="1">
      <alignment vertical="center" shrinkToFit="1"/>
    </xf>
    <xf numFmtId="0" fontId="6" fillId="0" borderId="139" xfId="0" applyFont="1" applyBorder="1" applyAlignment="1">
      <alignment vertical="center"/>
    </xf>
    <xf numFmtId="177" fontId="7" fillId="0" borderId="147" xfId="0" applyNumberFormat="1" applyFont="1" applyBorder="1" applyAlignment="1">
      <alignment horizontal="center" vertical="center"/>
    </xf>
    <xf numFmtId="0" fontId="11" fillId="0" borderId="0" xfId="0" applyFont="1" applyAlignment="1">
      <alignment vertical="center" wrapText="1"/>
    </xf>
    <xf numFmtId="0" fontId="0" fillId="0" borderId="0" xfId="0" applyAlignment="1">
      <alignment horizontal="center"/>
    </xf>
    <xf numFmtId="0" fontId="14" fillId="0" borderId="0" xfId="0" quotePrefix="1" applyFont="1" applyAlignment="1" applyProtection="1">
      <alignment horizontal="left" vertical="center"/>
      <protection locked="0"/>
    </xf>
    <xf numFmtId="0" fontId="15" fillId="0" borderId="0" xfId="0" applyFont="1" applyAlignment="1">
      <alignment vertical="center"/>
    </xf>
    <xf numFmtId="0" fontId="15" fillId="0" borderId="0" xfId="0" applyFont="1" applyAlignment="1">
      <alignment horizontal="center" vertical="center"/>
    </xf>
    <xf numFmtId="0" fontId="16" fillId="0" borderId="0" xfId="0" applyFont="1" applyAlignment="1">
      <alignment vertical="center"/>
    </xf>
    <xf numFmtId="0" fontId="16" fillId="0" borderId="1"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4" xfId="0" applyFont="1" applyBorder="1" applyAlignment="1">
      <alignment vertical="center"/>
    </xf>
    <xf numFmtId="0" fontId="16" fillId="0" borderId="5" xfId="0" applyFont="1" applyBorder="1" applyAlignment="1">
      <alignment vertical="center"/>
    </xf>
    <xf numFmtId="0" fontId="16" fillId="0" borderId="6" xfId="0" applyFont="1" applyBorder="1" applyAlignment="1">
      <alignment vertical="center"/>
    </xf>
    <xf numFmtId="0" fontId="16" fillId="0" borderId="0" xfId="0" applyFont="1" applyAlignment="1" applyProtection="1">
      <alignment horizontal="right" vertical="center"/>
      <protection locked="0"/>
    </xf>
    <xf numFmtId="0" fontId="16" fillId="0" borderId="8" xfId="0" applyFont="1" applyBorder="1" applyAlignment="1">
      <alignment vertical="center"/>
    </xf>
    <xf numFmtId="0" fontId="16" fillId="0" borderId="8" xfId="0" applyFont="1" applyBorder="1" applyAlignment="1">
      <alignment horizontal="center" vertical="center"/>
    </xf>
    <xf numFmtId="0" fontId="16" fillId="0" borderId="13" xfId="0" applyFont="1" applyBorder="1" applyAlignment="1">
      <alignment horizontal="center" vertical="center"/>
    </xf>
    <xf numFmtId="0" fontId="16" fillId="0" borderId="13" xfId="0" applyFont="1" applyBorder="1" applyAlignment="1">
      <alignment vertical="center"/>
    </xf>
    <xf numFmtId="0" fontId="16" fillId="0" borderId="1" xfId="0" applyFont="1" applyBorder="1" applyAlignment="1">
      <alignment horizontal="center" vertical="center"/>
    </xf>
    <xf numFmtId="0" fontId="16" fillId="0" borderId="21" xfId="0" applyFont="1" applyBorder="1" applyAlignment="1">
      <alignment horizontal="center" vertical="center"/>
    </xf>
    <xf numFmtId="0" fontId="16" fillId="0" borderId="2" xfId="0" applyFont="1" applyBorder="1" applyAlignment="1">
      <alignment horizontal="center" vertical="center"/>
    </xf>
    <xf numFmtId="0" fontId="16" fillId="0" borderId="56" xfId="0" applyFont="1" applyBorder="1" applyAlignment="1">
      <alignment horizontal="center" vertical="center"/>
    </xf>
    <xf numFmtId="0" fontId="16" fillId="0" borderId="18" xfId="0" applyFont="1" applyBorder="1" applyAlignment="1">
      <alignment horizontal="center" vertical="center"/>
    </xf>
    <xf numFmtId="0" fontId="16" fillId="0" borderId="23" xfId="0" applyFont="1" applyBorder="1" applyAlignment="1">
      <alignment horizontal="center" vertical="center"/>
    </xf>
    <xf numFmtId="0" fontId="16" fillId="0" borderId="0" xfId="0" applyFont="1" applyAlignment="1">
      <alignment horizontal="center" vertical="center"/>
    </xf>
    <xf numFmtId="0" fontId="16" fillId="0" borderId="14" xfId="0" applyFont="1" applyBorder="1" applyAlignment="1">
      <alignment horizontal="center" vertical="center"/>
    </xf>
    <xf numFmtId="0" fontId="16" fillId="0" borderId="30" xfId="0" applyFont="1" applyBorder="1" applyAlignment="1">
      <alignment vertical="center"/>
    </xf>
    <xf numFmtId="0" fontId="16" fillId="0" borderId="30" xfId="0" applyFont="1" applyBorder="1" applyAlignment="1">
      <alignment horizontal="center" vertical="center"/>
    </xf>
    <xf numFmtId="0" fontId="16" fillId="0" borderId="151" xfId="0" applyFont="1" applyBorder="1" applyAlignment="1">
      <alignment horizontal="center" vertical="center"/>
    </xf>
    <xf numFmtId="0" fontId="16" fillId="0" borderId="35" xfId="0" applyFont="1" applyBorder="1" applyAlignment="1">
      <alignment horizontal="center" vertical="center"/>
    </xf>
    <xf numFmtId="0" fontId="16" fillId="0" borderId="31" xfId="0" applyFont="1" applyBorder="1" applyAlignment="1">
      <alignment horizontal="center" vertical="center"/>
    </xf>
    <xf numFmtId="0" fontId="16" fillId="0" borderId="37" xfId="0" applyFont="1" applyBorder="1" applyAlignment="1">
      <alignment horizontal="center" vertical="center"/>
    </xf>
    <xf numFmtId="0" fontId="16" fillId="0" borderId="132" xfId="0" applyFont="1" applyBorder="1" applyAlignment="1">
      <alignment vertical="center"/>
    </xf>
    <xf numFmtId="0" fontId="16" fillId="0" borderId="94" xfId="0" applyFont="1" applyBorder="1" applyAlignment="1">
      <alignment vertical="center"/>
    </xf>
    <xf numFmtId="0" fontId="16" fillId="0" borderId="94" xfId="0" applyFont="1" applyBorder="1" applyAlignment="1">
      <alignment horizontal="left" vertical="center"/>
    </xf>
    <xf numFmtId="0" fontId="16" fillId="0" borderId="94" xfId="0" applyFont="1" applyBorder="1" applyAlignment="1">
      <alignment horizontal="center" vertical="center"/>
    </xf>
    <xf numFmtId="0" fontId="19" fillId="0" borderId="99" xfId="0" applyFont="1" applyBorder="1" applyAlignment="1">
      <alignment horizontal="center" vertical="center"/>
    </xf>
    <xf numFmtId="0" fontId="19" fillId="0" borderId="95" xfId="0" applyFont="1" applyBorder="1" applyAlignment="1">
      <alignment horizontal="center" vertical="center"/>
    </xf>
    <xf numFmtId="0" fontId="19" fillId="0" borderId="97" xfId="0" applyFont="1" applyBorder="1" applyAlignment="1">
      <alignment horizontal="center" vertical="center"/>
    </xf>
    <xf numFmtId="0" fontId="16" fillId="0" borderId="65" xfId="0" applyFont="1" applyBorder="1" applyAlignment="1">
      <alignment vertical="center"/>
    </xf>
    <xf numFmtId="0" fontId="16" fillId="0" borderId="65" xfId="0" applyFont="1" applyBorder="1" applyAlignment="1">
      <alignment horizontal="left" vertical="center"/>
    </xf>
    <xf numFmtId="0" fontId="16" fillId="0" borderId="65" xfId="0" applyFont="1" applyBorder="1" applyAlignment="1">
      <alignment horizontal="center" vertical="center"/>
    </xf>
    <xf numFmtId="0" fontId="19" fillId="0" borderId="70" xfId="0" applyFont="1" applyBorder="1" applyAlignment="1">
      <alignment horizontal="center" vertical="center"/>
    </xf>
    <xf numFmtId="0" fontId="19" fillId="0" borderId="66" xfId="0" applyFont="1" applyBorder="1" applyAlignment="1">
      <alignment horizontal="center" vertical="center"/>
    </xf>
    <xf numFmtId="0" fontId="19" fillId="0" borderId="68" xfId="0" applyFont="1" applyBorder="1" applyAlignment="1">
      <alignment horizontal="center" vertical="center"/>
    </xf>
    <xf numFmtId="0" fontId="16" fillId="0" borderId="49" xfId="0" applyFont="1" applyBorder="1" applyAlignment="1">
      <alignment vertical="center"/>
    </xf>
    <xf numFmtId="0" fontId="16" fillId="0" borderId="49" xfId="0" applyFont="1" applyBorder="1" applyAlignment="1">
      <alignment horizontal="left" vertical="center"/>
    </xf>
    <xf numFmtId="0" fontId="16" fillId="0" borderId="49" xfId="0" applyFont="1" applyBorder="1" applyAlignment="1">
      <alignment horizontal="center" vertical="center"/>
    </xf>
    <xf numFmtId="0" fontId="19" fillId="0" borderId="51" xfId="0" applyFont="1" applyBorder="1" applyAlignment="1">
      <alignment horizontal="center" vertical="center"/>
    </xf>
    <xf numFmtId="0" fontId="19" fillId="0" borderId="5" xfId="0" applyFont="1" applyBorder="1" applyAlignment="1">
      <alignment horizontal="center" vertical="center"/>
    </xf>
    <xf numFmtId="0" fontId="19" fillId="0" borderId="61" xfId="0" applyFont="1" applyBorder="1" applyAlignment="1">
      <alignment horizontal="center" vertical="center"/>
    </xf>
    <xf numFmtId="0" fontId="16" fillId="0" borderId="13" xfId="0" applyFont="1" applyBorder="1" applyAlignment="1">
      <alignment horizontal="left" vertical="center"/>
    </xf>
    <xf numFmtId="0" fontId="19" fillId="0" borderId="23" xfId="0" applyFont="1" applyBorder="1" applyAlignment="1">
      <alignment horizontal="center" vertical="center"/>
    </xf>
    <xf numFmtId="0" fontId="19" fillId="0" borderId="0" xfId="0" applyFont="1" applyAlignment="1">
      <alignment horizontal="center" vertical="center"/>
    </xf>
    <xf numFmtId="0" fontId="19" fillId="0" borderId="14" xfId="0" applyFont="1" applyBorder="1" applyAlignment="1">
      <alignment horizontal="center" vertical="center"/>
    </xf>
    <xf numFmtId="49" fontId="19" fillId="0" borderId="0" xfId="0" applyNumberFormat="1" applyFont="1" applyAlignment="1">
      <alignment horizontal="center" vertical="center"/>
    </xf>
    <xf numFmtId="49" fontId="19" fillId="0" borderId="14" xfId="0" applyNumberFormat="1" applyFont="1" applyBorder="1" applyAlignment="1">
      <alignment horizontal="center" vertical="center"/>
    </xf>
    <xf numFmtId="0" fontId="16" fillId="0" borderId="55" xfId="0" applyFont="1" applyBorder="1" applyAlignment="1">
      <alignment vertical="center"/>
    </xf>
    <xf numFmtId="0" fontId="16" fillId="0" borderId="55" xfId="0" applyFont="1" applyBorder="1" applyAlignment="1">
      <alignment horizontal="left" vertical="center"/>
    </xf>
    <xf numFmtId="0" fontId="16" fillId="0" borderId="55" xfId="0" applyFont="1" applyBorder="1" applyAlignment="1">
      <alignment horizontal="center" vertical="center"/>
    </xf>
    <xf numFmtId="0" fontId="19" fillId="0" borderId="21" xfId="0" applyFont="1" applyBorder="1" applyAlignment="1">
      <alignment horizontal="center" vertical="center"/>
    </xf>
    <xf numFmtId="0" fontId="19" fillId="0" borderId="2" xfId="0" applyFont="1" applyBorder="1" applyAlignment="1">
      <alignment horizontal="center" vertical="center"/>
    </xf>
    <xf numFmtId="0" fontId="19" fillId="0" borderId="56" xfId="0" applyFont="1" applyBorder="1" applyAlignment="1">
      <alignment horizontal="center" vertical="center"/>
    </xf>
    <xf numFmtId="0" fontId="16" fillId="0" borderId="66" xfId="0" applyFont="1" applyBorder="1" applyAlignment="1">
      <alignment vertical="center"/>
    </xf>
    <xf numFmtId="0" fontId="16" fillId="0" borderId="18" xfId="0" applyFont="1" applyBorder="1" applyAlignment="1">
      <alignment vertical="center"/>
    </xf>
    <xf numFmtId="0" fontId="16" fillId="0" borderId="24" xfId="0" applyFont="1" applyBorder="1" applyAlignment="1">
      <alignment vertical="center"/>
    </xf>
    <xf numFmtId="0" fontId="16" fillId="0" borderId="24" xfId="0" applyFont="1" applyBorder="1" applyAlignment="1">
      <alignment horizontal="left" vertical="center"/>
    </xf>
    <xf numFmtId="0" fontId="16" fillId="0" borderId="24" xfId="0" applyFont="1" applyBorder="1" applyAlignment="1">
      <alignment horizontal="center" vertical="center"/>
    </xf>
    <xf numFmtId="0" fontId="19" fillId="0" borderId="89" xfId="0" applyFont="1" applyBorder="1" applyAlignment="1">
      <alignment horizontal="center" vertical="center"/>
    </xf>
    <xf numFmtId="0" fontId="19" fillId="0" borderId="27" xfId="0" applyFont="1" applyBorder="1" applyAlignment="1">
      <alignment horizontal="center" vertical="center"/>
    </xf>
    <xf numFmtId="0" fontId="19" fillId="0" borderId="28" xfId="0" applyFont="1" applyBorder="1" applyAlignment="1">
      <alignment horizontal="center" vertical="center"/>
    </xf>
    <xf numFmtId="0" fontId="16" fillId="0" borderId="15" xfId="0" applyFont="1" applyBorder="1" applyAlignment="1">
      <alignment vertical="center"/>
    </xf>
    <xf numFmtId="0" fontId="16" fillId="0" borderId="81" xfId="0" applyFont="1" applyBorder="1" applyAlignment="1">
      <alignment vertical="center"/>
    </xf>
    <xf numFmtId="0" fontId="16" fillId="0" borderId="81" xfId="0" applyFont="1" applyBorder="1" applyAlignment="1">
      <alignment horizontal="left" vertical="center"/>
    </xf>
    <xf numFmtId="0" fontId="19" fillId="0" borderId="84" xfId="0" applyFont="1" applyBorder="1" applyAlignment="1">
      <alignment horizontal="center" vertical="center"/>
    </xf>
    <xf numFmtId="0" fontId="19" fillId="0" borderId="15" xfId="0" applyFont="1" applyBorder="1" applyAlignment="1">
      <alignment horizontal="center" vertical="center"/>
    </xf>
    <xf numFmtId="0" fontId="19" fillId="0" borderId="17" xfId="0" applyFont="1" applyBorder="1" applyAlignment="1">
      <alignment horizontal="center" vertical="center"/>
    </xf>
    <xf numFmtId="0" fontId="16" fillId="0" borderId="26" xfId="0" applyFont="1" applyBorder="1" applyAlignment="1">
      <alignment vertical="center"/>
    </xf>
    <xf numFmtId="0" fontId="16" fillId="0" borderId="16" xfId="0" applyFont="1" applyBorder="1" applyAlignment="1">
      <alignment vertical="center"/>
    </xf>
    <xf numFmtId="177" fontId="9" fillId="0" borderId="0" xfId="0" applyNumberFormat="1" applyFont="1" applyAlignment="1">
      <alignment vertical="center"/>
    </xf>
    <xf numFmtId="0" fontId="16" fillId="0" borderId="117" xfId="0" applyFont="1" applyBorder="1" applyAlignment="1">
      <alignment vertical="center"/>
    </xf>
    <xf numFmtId="0" fontId="16" fillId="0" borderId="103" xfId="0" applyFont="1" applyBorder="1" applyAlignment="1">
      <alignment vertical="center"/>
    </xf>
    <xf numFmtId="0" fontId="19" fillId="0" borderId="58" xfId="0" applyFont="1" applyBorder="1" applyAlignment="1">
      <alignment horizontal="center" vertical="center"/>
    </xf>
    <xf numFmtId="0" fontId="19" fillId="0" borderId="60" xfId="0" applyFont="1" applyBorder="1" applyAlignment="1">
      <alignment horizontal="center" vertical="center"/>
    </xf>
    <xf numFmtId="49" fontId="19" fillId="0" borderId="23" xfId="0" applyNumberFormat="1" applyFont="1" applyBorder="1" applyAlignment="1">
      <alignment horizontal="center" vertical="center"/>
    </xf>
    <xf numFmtId="0" fontId="16" fillId="0" borderId="9" xfId="0" applyFont="1" applyBorder="1" applyAlignment="1">
      <alignment vertical="center"/>
    </xf>
    <xf numFmtId="0" fontId="16" fillId="0" borderId="8" xfId="0" applyFont="1" applyBorder="1" applyAlignment="1">
      <alignment horizontal="left" vertical="center"/>
    </xf>
    <xf numFmtId="0" fontId="19" fillId="0" borderId="77" xfId="0" applyFont="1" applyBorder="1" applyAlignment="1">
      <alignment horizontal="center" vertical="center"/>
    </xf>
    <xf numFmtId="0" fontId="19" fillId="0" borderId="9" xfId="0" applyFont="1" applyBorder="1" applyAlignment="1">
      <alignment horizontal="center" vertical="center"/>
    </xf>
    <xf numFmtId="0" fontId="19" fillId="0" borderId="127" xfId="0" applyFont="1" applyBorder="1" applyAlignment="1">
      <alignment horizontal="center" vertical="center"/>
    </xf>
    <xf numFmtId="0" fontId="16" fillId="0" borderId="130" xfId="0" applyFont="1" applyBorder="1" applyAlignment="1">
      <alignment vertical="center"/>
    </xf>
    <xf numFmtId="0" fontId="19" fillId="0" borderId="13" xfId="0" applyFont="1" applyBorder="1" applyAlignment="1">
      <alignment horizontal="center" vertical="center"/>
    </xf>
    <xf numFmtId="0" fontId="19" fillId="0" borderId="24" xfId="0" applyFont="1" applyBorder="1" applyAlignment="1">
      <alignment horizontal="center" vertical="center"/>
    </xf>
    <xf numFmtId="0" fontId="19" fillId="0" borderId="153" xfId="0" applyFont="1" applyBorder="1" applyAlignment="1">
      <alignment horizontal="center" vertical="center"/>
    </xf>
    <xf numFmtId="0" fontId="19" fillId="0" borderId="118" xfId="0" applyFont="1" applyBorder="1" applyAlignment="1">
      <alignment horizontal="center" vertical="center"/>
    </xf>
    <xf numFmtId="0" fontId="19" fillId="0" borderId="120" xfId="0" applyFont="1" applyBorder="1" applyAlignment="1">
      <alignment horizontal="center" vertical="center"/>
    </xf>
    <xf numFmtId="0" fontId="19" fillId="0" borderId="65" xfId="0" applyFont="1" applyBorder="1" applyAlignment="1">
      <alignment horizontal="center" vertical="center"/>
    </xf>
    <xf numFmtId="0" fontId="19" fillId="0" borderId="55" xfId="0" applyFont="1" applyBorder="1" applyAlignment="1">
      <alignment horizontal="center" vertical="center"/>
    </xf>
    <xf numFmtId="0" fontId="19" fillId="0" borderId="8" xfId="0" applyFont="1" applyBorder="1" applyAlignment="1">
      <alignment horizontal="center" vertical="center" shrinkToFit="1"/>
    </xf>
    <xf numFmtId="180" fontId="19" fillId="0" borderId="89" xfId="0" applyNumberFormat="1" applyFont="1" applyBorder="1" applyAlignment="1">
      <alignment horizontal="center" vertical="center"/>
    </xf>
    <xf numFmtId="180" fontId="19" fillId="0" borderId="27" xfId="0" applyNumberFormat="1" applyFont="1" applyBorder="1" applyAlignment="1">
      <alignment horizontal="center" vertical="center"/>
    </xf>
    <xf numFmtId="180" fontId="19" fillId="0" borderId="28" xfId="0" applyNumberFormat="1" applyFont="1" applyBorder="1" applyAlignment="1">
      <alignment horizontal="center" vertical="center"/>
    </xf>
    <xf numFmtId="0" fontId="19" fillId="0" borderId="49" xfId="0" applyFont="1" applyBorder="1" applyAlignment="1">
      <alignment horizontal="center" vertical="center"/>
    </xf>
    <xf numFmtId="0" fontId="16" fillId="0" borderId="104" xfId="0" applyFont="1" applyBorder="1" applyAlignment="1">
      <alignment horizontal="center" vertical="center" shrinkToFit="1"/>
    </xf>
    <xf numFmtId="0" fontId="19" fillId="0" borderId="109" xfId="0" applyFont="1" applyBorder="1" applyAlignment="1">
      <alignment horizontal="center" vertical="center"/>
    </xf>
    <xf numFmtId="0" fontId="19" fillId="0" borderId="105" xfId="0" applyFont="1" applyBorder="1" applyAlignment="1">
      <alignment horizontal="center" vertical="center"/>
    </xf>
    <xf numFmtId="0" fontId="19" fillId="0" borderId="107" xfId="0" applyFont="1" applyBorder="1" applyAlignment="1">
      <alignment horizontal="center" vertical="center"/>
    </xf>
    <xf numFmtId="0" fontId="16" fillId="0" borderId="66" xfId="0" applyFont="1" applyBorder="1" applyAlignment="1">
      <alignment horizontal="center" vertical="center"/>
    </xf>
    <xf numFmtId="0" fontId="16" fillId="0" borderId="154" xfId="0" applyFont="1" applyBorder="1" applyAlignment="1">
      <alignment vertical="center"/>
    </xf>
    <xf numFmtId="49" fontId="19" fillId="0" borderId="70" xfId="0" applyNumberFormat="1" applyFont="1" applyBorder="1" applyAlignment="1">
      <alignment horizontal="center" vertical="center"/>
    </xf>
    <xf numFmtId="49" fontId="19" fillId="0" borderId="66" xfId="0" applyNumberFormat="1" applyFont="1" applyBorder="1" applyAlignment="1">
      <alignment horizontal="center" vertical="center"/>
    </xf>
    <xf numFmtId="181" fontId="19" fillId="0" borderId="70" xfId="0" applyNumberFormat="1" applyFont="1" applyBorder="1" applyAlignment="1">
      <alignment horizontal="center" vertical="center"/>
    </xf>
    <xf numFmtId="181" fontId="19" fillId="0" borderId="66" xfId="0" applyNumberFormat="1" applyFont="1" applyBorder="1" applyAlignment="1">
      <alignment horizontal="center" vertical="center"/>
    </xf>
    <xf numFmtId="0" fontId="16" fillId="0" borderId="155" xfId="0" applyFont="1" applyBorder="1" applyAlignment="1">
      <alignment vertical="center"/>
    </xf>
    <xf numFmtId="0" fontId="16" fillId="0" borderId="155" xfId="0" applyFont="1" applyBorder="1" applyAlignment="1">
      <alignment horizontal="left" vertical="center"/>
    </xf>
    <xf numFmtId="0" fontId="19" fillId="0" borderId="157"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6" fillId="0" borderId="104" xfId="0" applyFont="1" applyBorder="1" applyAlignment="1">
      <alignment vertical="center"/>
    </xf>
    <xf numFmtId="0" fontId="16" fillId="0" borderId="104" xfId="0" applyFont="1" applyBorder="1" applyAlignment="1">
      <alignment horizontal="left" vertical="center"/>
    </xf>
    <xf numFmtId="0" fontId="16" fillId="0" borderId="104" xfId="0" applyFont="1" applyBorder="1" applyAlignment="1">
      <alignment horizontal="center" vertical="center"/>
    </xf>
    <xf numFmtId="0" fontId="21" fillId="0" borderId="0" xfId="0" applyFont="1" applyAlignment="1" applyProtection="1">
      <alignment horizontal="left" vertical="center"/>
      <protection locked="0"/>
    </xf>
    <xf numFmtId="0" fontId="15" fillId="0" borderId="0" xfId="0" applyFont="1" applyAlignment="1">
      <alignment horizontal="right" vertical="center"/>
    </xf>
    <xf numFmtId="179" fontId="15" fillId="0" borderId="0" xfId="0" applyNumberFormat="1" applyFont="1" applyAlignment="1">
      <alignment vertical="center"/>
    </xf>
    <xf numFmtId="179" fontId="15" fillId="0" borderId="0" xfId="0" applyNumberFormat="1" applyFont="1" applyAlignment="1">
      <alignment horizontal="right" vertical="center"/>
    </xf>
    <xf numFmtId="0" fontId="3" fillId="0" borderId="16" xfId="0" applyFont="1" applyBorder="1" applyAlignment="1">
      <alignment horizontal="centerContinuous" vertical="center"/>
    </xf>
    <xf numFmtId="0" fontId="3" fillId="0" borderId="15" xfId="0" applyFont="1" applyBorder="1" applyAlignment="1">
      <alignment horizontal="centerContinuous" vertical="center"/>
    </xf>
    <xf numFmtId="179" fontId="3" fillId="0" borderId="15" xfId="0" applyNumberFormat="1" applyFont="1" applyBorder="1" applyAlignment="1">
      <alignment horizontal="centerContinuous" vertical="center"/>
    </xf>
    <xf numFmtId="0" fontId="3" fillId="0" borderId="82" xfId="0" applyFont="1" applyBorder="1" applyAlignment="1">
      <alignment horizontal="centerContinuous" vertical="center"/>
    </xf>
    <xf numFmtId="179" fontId="3" fillId="0" borderId="0" xfId="0" applyNumberFormat="1" applyFont="1" applyAlignment="1">
      <alignment vertical="center"/>
    </xf>
    <xf numFmtId="179" fontId="3" fillId="0" borderId="0" xfId="0" applyNumberFormat="1" applyFont="1" applyAlignment="1" applyProtection="1">
      <alignment horizontal="right" vertical="center"/>
      <protection locked="0"/>
    </xf>
    <xf numFmtId="0" fontId="3" fillId="0" borderId="0" xfId="0" applyFont="1" applyAlignment="1" applyProtection="1">
      <alignment horizontal="right" vertical="center"/>
      <protection locked="0"/>
    </xf>
    <xf numFmtId="0" fontId="3" fillId="0" borderId="21" xfId="0" applyFont="1" applyBorder="1" applyAlignment="1">
      <alignment vertical="center"/>
    </xf>
    <xf numFmtId="0" fontId="3" fillId="0" borderId="56" xfId="0" applyFont="1" applyBorder="1" applyAlignment="1">
      <alignment vertical="center"/>
    </xf>
    <xf numFmtId="0" fontId="3" fillId="0" borderId="159" xfId="0" applyFont="1" applyBorder="1" applyAlignment="1">
      <alignment horizontal="center" vertical="center"/>
    </xf>
    <xf numFmtId="0" fontId="3" fillId="0" borderId="160" xfId="0" applyFont="1" applyBorder="1" applyAlignment="1">
      <alignment horizontal="center" vertical="center"/>
    </xf>
    <xf numFmtId="0" fontId="3" fillId="0" borderId="152" xfId="0" applyFont="1" applyBorder="1" applyAlignment="1">
      <alignment horizontal="center" vertical="center"/>
    </xf>
    <xf numFmtId="0" fontId="3" fillId="0" borderId="161" xfId="0" applyFont="1" applyBorder="1" applyAlignment="1">
      <alignment horizontal="center" vertical="center"/>
    </xf>
    <xf numFmtId="0" fontId="6" fillId="0" borderId="132" xfId="0" applyFont="1" applyBorder="1" applyAlignment="1">
      <alignment horizontal="right" vertical="center"/>
    </xf>
    <xf numFmtId="0" fontId="7" fillId="0" borderId="98" xfId="0" applyFont="1" applyBorder="1" applyAlignment="1">
      <alignment horizontal="center" vertical="center"/>
    </xf>
    <xf numFmtId="0" fontId="7" fillId="0" borderId="99" xfId="0" applyFont="1" applyBorder="1" applyAlignment="1">
      <alignment horizontal="center" vertical="center"/>
    </xf>
    <xf numFmtId="0" fontId="6" fillId="0" borderId="99" xfId="0" applyFont="1" applyBorder="1" applyAlignment="1">
      <alignment horizontal="center" vertical="center"/>
    </xf>
    <xf numFmtId="179" fontId="7" fillId="0" borderId="95" xfId="0" applyNumberFormat="1" applyFont="1" applyBorder="1" applyAlignment="1">
      <alignment horizontal="center" vertical="center"/>
    </xf>
    <xf numFmtId="0" fontId="7" fillId="0" borderId="101" xfId="0" applyFont="1" applyBorder="1" applyAlignment="1">
      <alignment horizontal="center" vertical="center"/>
    </xf>
    <xf numFmtId="1" fontId="7" fillId="0" borderId="101" xfId="0" applyNumberFormat="1" applyFont="1" applyBorder="1" applyAlignment="1">
      <alignment horizontal="center" vertical="center"/>
    </xf>
    <xf numFmtId="1" fontId="7" fillId="0" borderId="99" xfId="0" applyNumberFormat="1" applyFont="1" applyBorder="1" applyAlignment="1">
      <alignment horizontal="center" vertical="center"/>
    </xf>
    <xf numFmtId="178" fontId="6" fillId="0" borderId="99" xfId="0" applyNumberFormat="1" applyFont="1" applyBorder="1" applyAlignment="1">
      <alignment horizontal="center" vertical="center"/>
    </xf>
    <xf numFmtId="178" fontId="7" fillId="0" borderId="95" xfId="0" applyNumberFormat="1" applyFont="1" applyBorder="1" applyAlignment="1">
      <alignment horizontal="center" vertical="center"/>
    </xf>
    <xf numFmtId="178" fontId="7" fillId="0" borderId="97" xfId="0" applyNumberFormat="1" applyFont="1" applyBorder="1" applyAlignment="1">
      <alignment horizontal="center" vertical="center"/>
    </xf>
    <xf numFmtId="0" fontId="6" fillId="0" borderId="66" xfId="0" applyFont="1" applyBorder="1" applyAlignment="1">
      <alignment horizontal="right" vertical="center"/>
    </xf>
    <xf numFmtId="0" fontId="7" fillId="0" borderId="70" xfId="0" applyFont="1" applyBorder="1" applyAlignment="1">
      <alignment horizontal="center" vertical="center"/>
    </xf>
    <xf numFmtId="0" fontId="6" fillId="0" borderId="70" xfId="0" applyFont="1" applyBorder="1" applyAlignment="1">
      <alignment horizontal="center" vertical="center"/>
    </xf>
    <xf numFmtId="179" fontId="7" fillId="0" borderId="66" xfId="0" applyNumberFormat="1" applyFont="1" applyBorder="1" applyAlignment="1">
      <alignment horizontal="center" vertical="center"/>
    </xf>
    <xf numFmtId="0" fontId="7" fillId="0" borderId="72" xfId="0" applyFont="1" applyBorder="1" applyAlignment="1">
      <alignment horizontal="center" vertical="center"/>
    </xf>
    <xf numFmtId="1" fontId="7" fillId="0" borderId="72" xfId="0" applyNumberFormat="1" applyFont="1" applyBorder="1" applyAlignment="1">
      <alignment horizontal="center" vertical="center"/>
    </xf>
    <xf numFmtId="1" fontId="7" fillId="0" borderId="70" xfId="0" applyNumberFormat="1" applyFont="1" applyBorder="1" applyAlignment="1">
      <alignment horizontal="center" vertical="center"/>
    </xf>
    <xf numFmtId="178" fontId="6" fillId="0" borderId="70" xfId="0" applyNumberFormat="1" applyFont="1" applyBorder="1" applyAlignment="1">
      <alignment horizontal="center" vertical="center"/>
    </xf>
    <xf numFmtId="178" fontId="7" fillId="0" borderId="66" xfId="0" applyNumberFormat="1" applyFont="1" applyBorder="1" applyAlignment="1">
      <alignment horizontal="center" vertical="center"/>
    </xf>
    <xf numFmtId="178" fontId="7" fillId="0" borderId="68" xfId="0" applyNumberFormat="1" applyFont="1" applyBorder="1" applyAlignment="1">
      <alignment horizontal="center" vertical="center"/>
    </xf>
    <xf numFmtId="0" fontId="6" fillId="0" borderId="0" xfId="0" applyFont="1" applyAlignment="1">
      <alignment horizontal="right" vertical="center"/>
    </xf>
    <xf numFmtId="0" fontId="7" fillId="0" borderId="51" xfId="0" applyFont="1" applyBorder="1" applyAlignment="1">
      <alignment horizontal="center" vertical="center"/>
    </xf>
    <xf numFmtId="0" fontId="6" fillId="0" borderId="23" xfId="0" applyFont="1" applyBorder="1" applyAlignment="1">
      <alignment horizontal="center" vertical="center"/>
    </xf>
    <xf numFmtId="179" fontId="7" fillId="0" borderId="0" xfId="0" applyNumberFormat="1" applyFont="1" applyAlignment="1">
      <alignment horizontal="center" vertical="center"/>
    </xf>
    <xf numFmtId="0" fontId="7" fillId="0" borderId="53" xfId="0" applyFont="1" applyBorder="1" applyAlignment="1">
      <alignment horizontal="center" vertical="center"/>
    </xf>
    <xf numFmtId="1" fontId="7" fillId="0" borderId="53" xfId="0" applyNumberFormat="1" applyFont="1" applyBorder="1" applyAlignment="1">
      <alignment horizontal="center" vertical="center"/>
    </xf>
    <xf numFmtId="1" fontId="7" fillId="0" borderId="51" xfId="0" applyNumberFormat="1" applyFont="1" applyBorder="1" applyAlignment="1">
      <alignment horizontal="center" vertical="center"/>
    </xf>
    <xf numFmtId="178" fontId="6" fillId="0" borderId="23" xfId="0" applyNumberFormat="1" applyFont="1" applyBorder="1" applyAlignment="1">
      <alignment horizontal="center" vertical="center"/>
    </xf>
    <xf numFmtId="178" fontId="7" fillId="0" borderId="0" xfId="0" applyNumberFormat="1" applyFont="1" applyAlignment="1">
      <alignment horizontal="center" vertical="center"/>
    </xf>
    <xf numFmtId="178" fontId="7" fillId="0" borderId="14" xfId="0" applyNumberFormat="1" applyFont="1" applyBorder="1" applyAlignment="1">
      <alignment horizontal="center" vertical="center"/>
    </xf>
    <xf numFmtId="0" fontId="6" fillId="0" borderId="1" xfId="0" applyFont="1" applyBorder="1" applyAlignment="1">
      <alignment horizontal="right" vertical="center"/>
    </xf>
    <xf numFmtId="49" fontId="6" fillId="0" borderId="21" xfId="0" applyNumberFormat="1" applyFont="1" applyBorder="1" applyAlignment="1">
      <alignment horizontal="center" vertical="center"/>
    </xf>
    <xf numFmtId="179" fontId="7" fillId="0" borderId="2" xfId="0" applyNumberFormat="1" applyFont="1" applyBorder="1" applyAlignment="1">
      <alignment horizontal="center" vertical="center"/>
    </xf>
    <xf numFmtId="1" fontId="7" fillId="0" borderId="22" xfId="0" applyNumberFormat="1" applyFont="1" applyBorder="1" applyAlignment="1">
      <alignment horizontal="center" vertical="center"/>
    </xf>
    <xf numFmtId="1" fontId="7" fillId="0" borderId="23" xfId="0" applyNumberFormat="1" applyFont="1" applyBorder="1" applyAlignment="1">
      <alignment horizontal="center" vertical="center"/>
    </xf>
    <xf numFmtId="178" fontId="6" fillId="0" borderId="21" xfId="0" applyNumberFormat="1" applyFont="1" applyBorder="1" applyAlignment="1">
      <alignment horizontal="center" vertical="center"/>
    </xf>
    <xf numFmtId="178" fontId="7" fillId="0" borderId="2" xfId="0" applyNumberFormat="1" applyFont="1" applyBorder="1" applyAlignment="1">
      <alignment horizontal="center" vertical="center"/>
    </xf>
    <xf numFmtId="178" fontId="7" fillId="0" borderId="56" xfId="0" applyNumberFormat="1" applyFont="1" applyBorder="1" applyAlignment="1">
      <alignment horizontal="center" vertical="center"/>
    </xf>
    <xf numFmtId="0" fontId="6" fillId="0" borderId="5" xfId="0" applyFont="1" applyBorder="1" applyAlignment="1">
      <alignment horizontal="right" vertical="center"/>
    </xf>
    <xf numFmtId="0" fontId="7" fillId="0" borderId="20" xfId="0" applyFont="1" applyBorder="1" applyAlignment="1">
      <alignment horizontal="center" vertical="center"/>
    </xf>
    <xf numFmtId="0" fontId="7" fillId="0" borderId="23" xfId="0" applyFont="1" applyBorder="1" applyAlignment="1">
      <alignment horizontal="center" vertical="center"/>
    </xf>
    <xf numFmtId="0" fontId="6" fillId="0" borderId="51" xfId="0" applyFont="1" applyBorder="1" applyAlignment="1">
      <alignment horizontal="center" vertical="center"/>
    </xf>
    <xf numFmtId="179" fontId="7" fillId="0" borderId="5" xfId="0" applyNumberFormat="1" applyFont="1" applyBorder="1" applyAlignment="1">
      <alignment horizontal="center" vertical="center"/>
    </xf>
    <xf numFmtId="0" fontId="7" fillId="0" borderId="22" xfId="0" applyFont="1" applyBorder="1" applyAlignment="1">
      <alignment horizontal="center" vertical="center"/>
    </xf>
    <xf numFmtId="178" fontId="6" fillId="0" borderId="51" xfId="0" applyNumberFormat="1" applyFont="1" applyBorder="1" applyAlignment="1">
      <alignment horizontal="center" vertical="center"/>
    </xf>
    <xf numFmtId="178" fontId="7" fillId="0" borderId="5" xfId="0" applyNumberFormat="1" applyFont="1" applyBorder="1" applyAlignment="1">
      <alignment horizontal="center" vertical="center"/>
    </xf>
    <xf numFmtId="178" fontId="7" fillId="0" borderId="61" xfId="0" applyNumberFormat="1" applyFont="1" applyBorder="1" applyAlignment="1">
      <alignment horizontal="center" vertical="center"/>
    </xf>
    <xf numFmtId="0" fontId="7" fillId="0" borderId="21" xfId="0" applyFont="1" applyBorder="1" applyAlignment="1">
      <alignment horizontal="center" vertical="center"/>
    </xf>
    <xf numFmtId="0" fontId="7" fillId="0" borderId="59" xfId="0" applyFont="1" applyBorder="1" applyAlignment="1">
      <alignment horizontal="center" vertical="center"/>
    </xf>
    <xf numFmtId="1" fontId="7" fillId="0" borderId="59" xfId="0" applyNumberFormat="1" applyFont="1" applyBorder="1" applyAlignment="1">
      <alignment horizontal="center" vertical="center"/>
    </xf>
    <xf numFmtId="1" fontId="7" fillId="0" borderId="21" xfId="0" applyNumberFormat="1" applyFont="1" applyBorder="1" applyAlignment="1">
      <alignment horizontal="center" vertical="center"/>
    </xf>
    <xf numFmtId="1" fontId="6" fillId="0" borderId="23" xfId="0" applyNumberFormat="1" applyFont="1" applyBorder="1" applyAlignment="1">
      <alignment horizontal="center" vertical="center"/>
    </xf>
    <xf numFmtId="1" fontId="6" fillId="0" borderId="22" xfId="0" applyNumberFormat="1" applyFont="1" applyBorder="1" applyAlignment="1">
      <alignment horizontal="center" vertical="center"/>
    </xf>
    <xf numFmtId="0" fontId="6" fillId="0" borderId="4" xfId="0" applyFont="1" applyBorder="1" applyAlignment="1">
      <alignment horizontal="right" vertical="center"/>
    </xf>
    <xf numFmtId="0" fontId="7" fillId="0" borderId="84" xfId="0" applyFont="1" applyBorder="1" applyAlignment="1">
      <alignment horizontal="center" vertical="center"/>
    </xf>
    <xf numFmtId="0" fontId="6" fillId="0" borderId="84" xfId="0" applyFont="1" applyBorder="1" applyAlignment="1">
      <alignment horizontal="center" vertical="center"/>
    </xf>
    <xf numFmtId="0" fontId="7" fillId="0" borderId="86" xfId="0" applyFont="1" applyBorder="1" applyAlignment="1">
      <alignment horizontal="center" vertical="center"/>
    </xf>
    <xf numFmtId="1" fontId="7" fillId="0" borderId="86" xfId="0" applyNumberFormat="1" applyFont="1" applyBorder="1" applyAlignment="1">
      <alignment horizontal="center" vertical="center"/>
    </xf>
    <xf numFmtId="1" fontId="7" fillId="0" borderId="84" xfId="0" applyNumberFormat="1" applyFont="1" applyBorder="1" applyAlignment="1">
      <alignment horizontal="center" vertical="center"/>
    </xf>
    <xf numFmtId="178" fontId="6" fillId="0" borderId="84" xfId="0" applyNumberFormat="1" applyFont="1" applyBorder="1" applyAlignment="1">
      <alignment horizontal="center" vertical="center"/>
    </xf>
    <xf numFmtId="178" fontId="7" fillId="0" borderId="15" xfId="0" applyNumberFormat="1" applyFont="1" applyBorder="1" applyAlignment="1">
      <alignment horizontal="center" vertical="center"/>
    </xf>
    <xf numFmtId="178" fontId="7" fillId="0" borderId="17" xfId="0" applyNumberFormat="1" applyFont="1" applyBorder="1" applyAlignment="1">
      <alignment horizontal="center" vertical="center"/>
    </xf>
    <xf numFmtId="0" fontId="6" fillId="0" borderId="2" xfId="0" applyFont="1" applyBorder="1" applyAlignment="1">
      <alignment horizontal="right" vertical="center"/>
    </xf>
    <xf numFmtId="0" fontId="6" fillId="0" borderId="21" xfId="0" applyFont="1" applyBorder="1" applyAlignment="1">
      <alignment horizontal="center" vertical="center"/>
    </xf>
    <xf numFmtId="0" fontId="6" fillId="0" borderId="27" xfId="0" applyFont="1" applyBorder="1" applyAlignment="1">
      <alignment horizontal="right" vertical="center"/>
    </xf>
    <xf numFmtId="0" fontId="6" fillId="0" borderId="89" xfId="0" applyFont="1" applyBorder="1" applyAlignment="1">
      <alignment horizontal="center" vertical="center"/>
    </xf>
    <xf numFmtId="178" fontId="6" fillId="0" borderId="89" xfId="0" applyNumberFormat="1" applyFont="1" applyBorder="1" applyAlignment="1">
      <alignment horizontal="center" vertical="center"/>
    </xf>
    <xf numFmtId="178" fontId="7" fillId="0" borderId="27" xfId="0" applyNumberFormat="1" applyFont="1" applyBorder="1" applyAlignment="1">
      <alignment horizontal="center" vertical="center"/>
    </xf>
    <xf numFmtId="178" fontId="7" fillId="0" borderId="28" xfId="0" applyNumberFormat="1" applyFont="1" applyBorder="1" applyAlignment="1">
      <alignment horizontal="center" vertical="center"/>
    </xf>
    <xf numFmtId="0" fontId="7" fillId="0" borderId="153" xfId="0" applyFont="1" applyBorder="1" applyAlignment="1">
      <alignment horizontal="center" vertical="center"/>
    </xf>
    <xf numFmtId="0" fontId="7" fillId="0" borderId="123" xfId="0" applyFont="1" applyBorder="1" applyAlignment="1">
      <alignment horizontal="center" vertical="center"/>
    </xf>
    <xf numFmtId="1" fontId="7" fillId="0" borderId="123" xfId="0" applyNumberFormat="1" applyFont="1" applyBorder="1" applyAlignment="1">
      <alignment horizontal="center" vertical="center"/>
    </xf>
    <xf numFmtId="1" fontId="7" fillId="0" borderId="153" xfId="0" applyNumberFormat="1" applyFont="1" applyBorder="1" applyAlignment="1">
      <alignment horizontal="center" vertical="center"/>
    </xf>
    <xf numFmtId="0" fontId="7" fillId="0" borderId="88" xfId="0" applyFont="1" applyBorder="1" applyAlignment="1">
      <alignment horizontal="center" vertical="center"/>
    </xf>
    <xf numFmtId="0" fontId="7" fillId="0" borderId="89" xfId="0" applyFont="1" applyBorder="1" applyAlignment="1">
      <alignment horizontal="center" vertical="center"/>
    </xf>
    <xf numFmtId="0" fontId="7" fillId="0" borderId="91" xfId="0" applyFont="1" applyBorder="1" applyAlignment="1">
      <alignment horizontal="center" vertical="center"/>
    </xf>
    <xf numFmtId="1" fontId="7" fillId="0" borderId="91" xfId="0" applyNumberFormat="1" applyFont="1" applyBorder="1" applyAlignment="1">
      <alignment horizontal="center" vertical="center"/>
    </xf>
    <xf numFmtId="1" fontId="7" fillId="0" borderId="89" xfId="0" applyNumberFormat="1" applyFont="1" applyBorder="1" applyAlignment="1">
      <alignment horizontal="center" vertical="center"/>
    </xf>
    <xf numFmtId="0" fontId="7" fillId="0" borderId="109" xfId="0" applyFont="1" applyBorder="1" applyAlignment="1">
      <alignment horizontal="center" vertical="center"/>
    </xf>
    <xf numFmtId="0" fontId="7" fillId="0" borderId="111" xfId="0" applyFont="1" applyBorder="1" applyAlignment="1">
      <alignment horizontal="center" vertical="center"/>
    </xf>
    <xf numFmtId="1" fontId="7" fillId="0" borderId="111" xfId="0" applyNumberFormat="1" applyFont="1" applyBorder="1" applyAlignment="1">
      <alignment horizontal="center" vertical="center"/>
    </xf>
    <xf numFmtId="1" fontId="7" fillId="0" borderId="109" xfId="0" applyNumberFormat="1" applyFont="1" applyBorder="1" applyAlignment="1">
      <alignment horizontal="center" vertical="center"/>
    </xf>
    <xf numFmtId="0" fontId="9" fillId="0" borderId="0" xfId="0" applyFont="1" applyAlignment="1">
      <alignment horizontal="right" vertical="center"/>
    </xf>
    <xf numFmtId="177" fontId="9" fillId="0" borderId="0" xfId="0" applyNumberFormat="1" applyFont="1" applyAlignment="1">
      <alignment horizontal="right" vertical="center"/>
    </xf>
    <xf numFmtId="0" fontId="18" fillId="0" borderId="0" xfId="0" applyFont="1" applyAlignment="1">
      <alignment vertical="center"/>
    </xf>
    <xf numFmtId="0" fontId="6" fillId="0" borderId="18" xfId="0" applyFont="1" applyBorder="1" applyAlignment="1">
      <alignment horizontal="right" vertical="center"/>
    </xf>
    <xf numFmtId="0" fontId="6" fillId="0" borderId="91" xfId="0" applyFont="1" applyBorder="1" applyAlignment="1">
      <alignment horizontal="center" vertical="center"/>
    </xf>
    <xf numFmtId="0" fontId="6" fillId="0" borderId="19" xfId="0" applyFont="1" applyBorder="1" applyAlignment="1">
      <alignment horizontal="right" vertical="center"/>
    </xf>
    <xf numFmtId="0" fontId="6" fillId="0" borderId="24" xfId="0" applyFont="1" applyBorder="1" applyAlignment="1">
      <alignment horizontal="right" vertical="center"/>
    </xf>
    <xf numFmtId="0" fontId="6" fillId="0" borderId="13" xfId="0" applyFont="1" applyBorder="1" applyAlignment="1">
      <alignment horizontal="right" vertical="center"/>
    </xf>
    <xf numFmtId="0" fontId="6" fillId="0" borderId="81" xfId="0" applyFont="1" applyBorder="1" applyAlignment="1">
      <alignment horizontal="right" vertical="center"/>
    </xf>
    <xf numFmtId="49" fontId="6" fillId="0" borderId="23" xfId="0" applyNumberFormat="1" applyFont="1" applyBorder="1" applyAlignment="1">
      <alignment horizontal="center" vertical="center"/>
    </xf>
    <xf numFmtId="49" fontId="6" fillId="0" borderId="70" xfId="0" applyNumberFormat="1" applyFont="1" applyBorder="1" applyAlignment="1">
      <alignment horizontal="center" vertical="center"/>
    </xf>
    <xf numFmtId="0" fontId="6" fillId="0" borderId="25" xfId="0" applyFont="1" applyBorder="1" applyAlignment="1">
      <alignment horizontal="right" vertical="center"/>
    </xf>
    <xf numFmtId="0" fontId="6" fillId="0" borderId="165" xfId="0" applyFont="1" applyBorder="1" applyAlignment="1">
      <alignment horizontal="right" vertical="center"/>
    </xf>
    <xf numFmtId="0" fontId="6" fillId="0" borderId="117" xfId="0" applyFont="1" applyBorder="1" applyAlignment="1">
      <alignment horizontal="center" vertical="center"/>
    </xf>
    <xf numFmtId="0" fontId="6" fillId="0" borderId="153" xfId="0" applyFont="1" applyBorder="1" applyAlignment="1">
      <alignment horizontal="center" vertical="center"/>
    </xf>
    <xf numFmtId="0" fontId="6" fillId="0" borderId="117" xfId="0" applyFont="1" applyBorder="1" applyAlignment="1">
      <alignment horizontal="right" vertical="center"/>
    </xf>
    <xf numFmtId="0" fontId="6" fillId="0" borderId="26" xfId="0" applyFont="1" applyBorder="1" applyAlignment="1">
      <alignment horizontal="right" vertical="center"/>
    </xf>
    <xf numFmtId="0" fontId="6" fillId="0" borderId="55" xfId="0" applyFont="1" applyBorder="1" applyAlignment="1">
      <alignment vertical="center" shrinkToFit="1"/>
    </xf>
    <xf numFmtId="0" fontId="6" fillId="0" borderId="9" xfId="0" applyFont="1" applyBorder="1" applyAlignment="1">
      <alignment horizontal="right" vertical="center"/>
    </xf>
    <xf numFmtId="0" fontId="6" fillId="0" borderId="8" xfId="0" applyFont="1" applyBorder="1" applyAlignment="1">
      <alignment vertical="center" shrinkToFit="1"/>
    </xf>
    <xf numFmtId="0" fontId="7" fillId="0" borderId="79" xfId="0" applyFont="1" applyBorder="1" applyAlignment="1">
      <alignment horizontal="center" vertical="center"/>
    </xf>
    <xf numFmtId="0" fontId="7" fillId="0" borderId="77" xfId="0" applyFont="1" applyBorder="1" applyAlignment="1">
      <alignment horizontal="center" vertical="center"/>
    </xf>
    <xf numFmtId="0" fontId="6" fillId="0" borderId="77" xfId="0" applyFont="1" applyBorder="1" applyAlignment="1">
      <alignment horizontal="center" vertical="center"/>
    </xf>
    <xf numFmtId="0" fontId="6" fillId="0" borderId="118" xfId="0" applyFont="1" applyBorder="1" applyAlignment="1">
      <alignment horizontal="right" vertical="center"/>
    </xf>
    <xf numFmtId="1" fontId="6" fillId="0" borderId="79" xfId="0" applyNumberFormat="1" applyFont="1" applyBorder="1" applyAlignment="1">
      <alignment horizontal="center" vertical="center"/>
    </xf>
    <xf numFmtId="1" fontId="6" fillId="0" borderId="77" xfId="0" applyNumberFormat="1" applyFont="1" applyBorder="1" applyAlignment="1">
      <alignment horizontal="center" vertical="center"/>
    </xf>
    <xf numFmtId="0" fontId="6" fillId="0" borderId="130" xfId="0" applyFont="1" applyBorder="1" applyAlignment="1">
      <alignment horizontal="right" vertical="center"/>
    </xf>
    <xf numFmtId="49" fontId="7" fillId="0" borderId="72" xfId="0" applyNumberFormat="1" applyFont="1" applyBorder="1" applyAlignment="1">
      <alignment horizontal="center" vertical="center"/>
    </xf>
    <xf numFmtId="49" fontId="7" fillId="0" borderId="70" xfId="0" applyNumberFormat="1" applyFont="1" applyBorder="1" applyAlignment="1">
      <alignment horizontal="center" vertical="center"/>
    </xf>
    <xf numFmtId="0" fontId="6" fillId="0" borderId="13" xfId="0" applyFont="1" applyBorder="1" applyAlignment="1">
      <alignment horizontal="center" vertical="center"/>
    </xf>
    <xf numFmtId="0" fontId="6" fillId="0" borderId="49" xfId="0" applyFont="1" applyBorder="1" applyAlignment="1">
      <alignment horizontal="right" vertical="center"/>
    </xf>
    <xf numFmtId="0" fontId="6" fillId="0" borderId="49" xfId="0" applyFont="1" applyBorder="1" applyAlignment="1">
      <alignment horizontal="center" vertical="center"/>
    </xf>
    <xf numFmtId="1" fontId="6" fillId="0" borderId="0" xfId="0" applyNumberFormat="1" applyFont="1" applyAlignment="1">
      <alignment horizontal="center" vertical="center"/>
    </xf>
    <xf numFmtId="0" fontId="6" fillId="0" borderId="104" xfId="0" applyFont="1" applyBorder="1" applyAlignment="1">
      <alignment horizontal="right" vertical="center"/>
    </xf>
    <xf numFmtId="0" fontId="6" fillId="0" borderId="104" xfId="0" applyFont="1" applyBorder="1" applyAlignment="1">
      <alignment vertical="center"/>
    </xf>
    <xf numFmtId="0" fontId="6" fillId="0" borderId="109" xfId="0" applyFont="1" applyBorder="1" applyAlignment="1">
      <alignment horizontal="center" vertical="center"/>
    </xf>
    <xf numFmtId="0" fontId="6" fillId="0" borderId="81" xfId="0" applyFont="1" applyBorder="1" applyAlignment="1">
      <alignment horizontal="center" vertical="center" shrinkToFit="1"/>
    </xf>
    <xf numFmtId="178" fontId="7" fillId="0" borderId="105" xfId="0" applyNumberFormat="1" applyFont="1" applyBorder="1" applyAlignment="1">
      <alignment horizontal="center" vertical="center"/>
    </xf>
    <xf numFmtId="0" fontId="6" fillId="0" borderId="155" xfId="0" applyFont="1" applyBorder="1" applyAlignment="1">
      <alignment horizontal="center" vertical="center" shrinkToFit="1"/>
    </xf>
    <xf numFmtId="0" fontId="6" fillId="0" borderId="155" xfId="0" applyFont="1" applyBorder="1" applyAlignment="1">
      <alignment horizontal="right" vertical="center"/>
    </xf>
    <xf numFmtId="0" fontId="6" fillId="0" borderId="155" xfId="0" applyFont="1" applyBorder="1" applyAlignment="1">
      <alignment vertical="center"/>
    </xf>
    <xf numFmtId="0" fontId="6" fillId="0" borderId="155" xfId="0" applyFont="1" applyBorder="1" applyAlignment="1">
      <alignment horizontal="center" vertical="center"/>
    </xf>
    <xf numFmtId="0" fontId="7" fillId="0" borderId="158" xfId="0" applyFont="1" applyBorder="1" applyAlignment="1">
      <alignment horizontal="center" vertical="center"/>
    </xf>
    <xf numFmtId="0" fontId="7" fillId="0" borderId="157" xfId="0" applyFont="1" applyBorder="1" applyAlignment="1">
      <alignment horizontal="center" vertical="center"/>
    </xf>
    <xf numFmtId="0" fontId="6" fillId="0" borderId="157" xfId="0" applyFont="1" applyBorder="1" applyAlignment="1">
      <alignment horizontal="center" vertical="center"/>
    </xf>
    <xf numFmtId="178" fontId="7" fillId="0" borderId="10" xfId="0" applyNumberFormat="1" applyFont="1" applyBorder="1" applyAlignment="1">
      <alignment horizontal="center" vertical="center"/>
    </xf>
    <xf numFmtId="0" fontId="6" fillId="0" borderId="65" xfId="0" applyFont="1" applyBorder="1" applyAlignment="1">
      <alignment horizontal="center" vertical="center" shrinkToFit="1"/>
    </xf>
    <xf numFmtId="0" fontId="6" fillId="0" borderId="65" xfId="0" applyFont="1" applyBorder="1" applyAlignment="1">
      <alignment horizontal="right" vertical="center"/>
    </xf>
    <xf numFmtId="0" fontId="6" fillId="0" borderId="65" xfId="0" applyFont="1" applyBorder="1" applyAlignment="1">
      <alignment horizontal="center" vertical="center"/>
    </xf>
    <xf numFmtId="1" fontId="6" fillId="0" borderId="72" xfId="0" applyNumberFormat="1" applyFont="1" applyBorder="1" applyAlignment="1">
      <alignment horizontal="center" vertical="center"/>
    </xf>
    <xf numFmtId="1" fontId="6" fillId="0" borderId="70" xfId="0" applyNumberFormat="1" applyFont="1" applyBorder="1" applyAlignment="1">
      <alignment horizontal="center" vertical="center"/>
    </xf>
    <xf numFmtId="0" fontId="21" fillId="0" borderId="0" xfId="0" applyFont="1" applyAlignment="1">
      <alignment vertical="center"/>
    </xf>
    <xf numFmtId="0" fontId="3" fillId="0" borderId="7" xfId="0" applyFont="1" applyBorder="1" applyAlignment="1">
      <alignment vertical="center"/>
    </xf>
    <xf numFmtId="0" fontId="3" fillId="0" borderId="9" xfId="0" applyFont="1" applyBorder="1" applyAlignment="1">
      <alignment vertical="center"/>
    </xf>
    <xf numFmtId="0" fontId="3" fillId="0" borderId="8" xfId="0" applyFont="1" applyBorder="1" applyAlignment="1">
      <alignment horizontal="center" vertical="center" wrapText="1"/>
    </xf>
    <xf numFmtId="0" fontId="3" fillId="0" borderId="148" xfId="0" applyFont="1" applyBorder="1" applyAlignment="1">
      <alignment horizontal="centerContinuous" vertical="center"/>
    </xf>
    <xf numFmtId="0" fontId="3" fillId="0" borderId="12" xfId="0" applyFont="1" applyBorder="1" applyAlignment="1">
      <alignment vertical="center"/>
    </xf>
    <xf numFmtId="0" fontId="3" fillId="0" borderId="13" xfId="0" applyFont="1" applyBorder="1" applyAlignment="1">
      <alignment horizontal="center" vertical="center" wrapText="1"/>
    </xf>
    <xf numFmtId="0" fontId="3" fillId="0" borderId="23" xfId="0" quotePrefix="1" applyFont="1" applyBorder="1" applyAlignment="1">
      <alignment horizontal="center" vertical="center"/>
    </xf>
    <xf numFmtId="0" fontId="3" fillId="0" borderId="24" xfId="0" applyFont="1" applyBorder="1" applyAlignment="1">
      <alignment horizontal="center" vertical="center" wrapText="1"/>
    </xf>
    <xf numFmtId="0" fontId="3" fillId="0" borderId="27" xfId="0" applyFont="1" applyBorder="1" applyAlignment="1">
      <alignment vertical="center"/>
    </xf>
    <xf numFmtId="0" fontId="3" fillId="0" borderId="25" xfId="0" applyFont="1" applyBorder="1" applyAlignment="1">
      <alignment vertical="center"/>
    </xf>
    <xf numFmtId="0" fontId="3" fillId="0" borderId="29" xfId="0" applyFont="1" applyBorder="1" applyAlignment="1">
      <alignment vertical="center"/>
    </xf>
    <xf numFmtId="0" fontId="3" fillId="0" borderId="31" xfId="0" applyFont="1" applyBorder="1" applyAlignment="1">
      <alignment vertical="center"/>
    </xf>
    <xf numFmtId="0" fontId="3" fillId="0" borderId="30" xfId="0" applyFont="1" applyBorder="1" applyAlignment="1">
      <alignment horizontal="center" vertical="center" wrapText="1"/>
    </xf>
    <xf numFmtId="0" fontId="3" fillId="0" borderId="151" xfId="0" applyFont="1" applyBorder="1" applyAlignment="1">
      <alignment vertical="center"/>
    </xf>
    <xf numFmtId="0" fontId="6" fillId="0" borderId="96" xfId="0" applyFont="1" applyBorder="1" applyAlignment="1">
      <alignment vertical="center"/>
    </xf>
    <xf numFmtId="0" fontId="6" fillId="0" borderId="94" xfId="0" applyFont="1" applyBorder="1" applyAlignment="1">
      <alignment horizontal="center" vertical="center" wrapText="1"/>
    </xf>
    <xf numFmtId="177" fontId="7" fillId="0" borderId="169" xfId="0" applyNumberFormat="1" applyFont="1" applyBorder="1" applyAlignment="1">
      <alignment horizontal="center" vertical="center"/>
    </xf>
    <xf numFmtId="177" fontId="7" fillId="0" borderId="101" xfId="0" applyNumberFormat="1" applyFont="1" applyBorder="1" applyAlignment="1">
      <alignment horizontal="center" vertical="center"/>
    </xf>
    <xf numFmtId="177" fontId="7" fillId="0" borderId="98" xfId="0" applyNumberFormat="1" applyFont="1" applyBorder="1" applyAlignment="1">
      <alignment horizontal="center" vertical="center"/>
    </xf>
    <xf numFmtId="0" fontId="6" fillId="0" borderId="65" xfId="0" applyFont="1" applyBorder="1" applyAlignment="1">
      <alignment horizontal="center" vertical="center" wrapText="1"/>
    </xf>
    <xf numFmtId="177" fontId="7" fillId="0" borderId="72" xfId="0" applyNumberFormat="1" applyFont="1" applyBorder="1" applyAlignment="1">
      <alignment horizontal="center" vertical="center"/>
    </xf>
    <xf numFmtId="177" fontId="7" fillId="0" borderId="69" xfId="0" applyNumberFormat="1" applyFont="1" applyBorder="1" applyAlignment="1">
      <alignment horizontal="center" vertical="center"/>
    </xf>
    <xf numFmtId="0" fontId="6" fillId="0" borderId="49" xfId="0" applyFont="1" applyBorder="1" applyAlignment="1">
      <alignment horizontal="center" vertical="center" wrapText="1"/>
    </xf>
    <xf numFmtId="177" fontId="7" fillId="0" borderId="53" xfId="0" applyNumberFormat="1" applyFont="1" applyBorder="1" applyAlignment="1">
      <alignment horizontal="center" vertical="center"/>
    </xf>
    <xf numFmtId="177" fontId="7" fillId="0" borderId="50" xfId="0" applyNumberFormat="1" applyFont="1" applyBorder="1" applyAlignment="1">
      <alignment horizontal="center" vertical="center"/>
    </xf>
    <xf numFmtId="0" fontId="6" fillId="0" borderId="13" xfId="0" applyFont="1" applyBorder="1" applyAlignment="1">
      <alignment horizontal="center" vertical="center" wrapText="1"/>
    </xf>
    <xf numFmtId="177" fontId="7" fillId="0" borderId="22" xfId="0" applyNumberFormat="1" applyFont="1" applyBorder="1" applyAlignment="1">
      <alignment horizontal="center" vertical="center"/>
    </xf>
    <xf numFmtId="177" fontId="7" fillId="0" borderId="20" xfId="0" applyNumberFormat="1" applyFont="1" applyBorder="1" applyAlignment="1">
      <alignment horizontal="center" vertical="center"/>
    </xf>
    <xf numFmtId="0" fontId="6" fillId="0" borderId="27" xfId="0" applyFont="1" applyBorder="1" applyAlignment="1">
      <alignment vertical="center"/>
    </xf>
    <xf numFmtId="177" fontId="7" fillId="0" borderId="91" xfId="0" applyNumberFormat="1" applyFont="1" applyBorder="1" applyAlignment="1">
      <alignment horizontal="center" vertical="center"/>
    </xf>
    <xf numFmtId="177" fontId="7" fillId="0" borderId="88" xfId="0" applyNumberFormat="1" applyFont="1" applyBorder="1" applyAlignment="1">
      <alignment horizontal="center" vertical="center"/>
    </xf>
    <xf numFmtId="0" fontId="7" fillId="0" borderId="82" xfId="0" applyFont="1" applyBorder="1" applyAlignment="1">
      <alignment horizontal="center" vertical="center"/>
    </xf>
    <xf numFmtId="0" fontId="7" fillId="0" borderId="17" xfId="0" applyFont="1" applyBorder="1" applyAlignment="1">
      <alignment horizontal="center" vertical="center"/>
    </xf>
    <xf numFmtId="177" fontId="7" fillId="0" borderId="86" xfId="0" applyNumberFormat="1" applyFont="1" applyBorder="1" applyAlignment="1">
      <alignment horizontal="center" vertical="center"/>
    </xf>
    <xf numFmtId="177" fontId="7" fillId="0" borderId="83" xfId="0" applyNumberFormat="1" applyFont="1" applyBorder="1" applyAlignment="1">
      <alignment horizontal="center" vertical="center"/>
    </xf>
    <xf numFmtId="0" fontId="6" fillId="0" borderId="105" xfId="0" applyFont="1" applyBorder="1" applyAlignment="1">
      <alignment vertical="center"/>
    </xf>
    <xf numFmtId="0" fontId="7" fillId="0" borderId="106" xfId="0" applyFont="1" applyBorder="1" applyAlignment="1">
      <alignment horizontal="center" vertical="center"/>
    </xf>
    <xf numFmtId="0" fontId="7" fillId="0" borderId="107" xfId="0" applyFont="1" applyBorder="1" applyAlignment="1">
      <alignment horizontal="center" vertical="center"/>
    </xf>
    <xf numFmtId="177" fontId="7" fillId="0" borderId="111" xfId="0" applyNumberFormat="1" applyFont="1" applyBorder="1" applyAlignment="1">
      <alignment horizontal="center" vertical="center"/>
    </xf>
    <xf numFmtId="177" fontId="7" fillId="0" borderId="108" xfId="0" applyNumberFormat="1" applyFont="1" applyBorder="1" applyAlignment="1">
      <alignment horizontal="center" vertical="center"/>
    </xf>
    <xf numFmtId="0" fontId="6" fillId="0" borderId="18" xfId="0" applyFont="1" applyBorder="1" applyAlignment="1">
      <alignment horizontal="center" vertical="center"/>
    </xf>
    <xf numFmtId="0" fontId="6" fillId="0" borderId="132" xfId="0" applyFont="1" applyBorder="1" applyAlignment="1">
      <alignment horizontal="center" vertical="center"/>
    </xf>
    <xf numFmtId="177" fontId="7" fillId="0" borderId="0" xfId="0" applyNumberFormat="1" applyFont="1" applyAlignment="1">
      <alignment horizontal="center" vertical="center"/>
    </xf>
    <xf numFmtId="0" fontId="6" fillId="0" borderId="4" xfId="0"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Alignment="1">
      <alignment horizontal="center"/>
    </xf>
    <xf numFmtId="177" fontId="7" fillId="0" borderId="18" xfId="0" applyNumberFormat="1" applyFont="1" applyBorder="1" applyAlignment="1">
      <alignment horizontal="center"/>
    </xf>
    <xf numFmtId="0" fontId="6" fillId="0" borderId="130" xfId="0" applyFont="1" applyBorder="1" applyAlignment="1">
      <alignment horizontal="center" vertical="center"/>
    </xf>
    <xf numFmtId="177" fontId="7" fillId="0" borderId="66" xfId="0" applyNumberFormat="1" applyFont="1" applyBorder="1" applyAlignment="1">
      <alignment horizontal="center" vertical="center"/>
    </xf>
    <xf numFmtId="0" fontId="6" fillId="0" borderId="170" xfId="0" applyFont="1" applyBorder="1" applyAlignment="1">
      <alignment horizontal="center" vertical="center"/>
    </xf>
    <xf numFmtId="0" fontId="6" fillId="0" borderId="171" xfId="0" applyFont="1" applyBorder="1" applyAlignment="1">
      <alignment horizontal="center" vertical="center"/>
    </xf>
    <xf numFmtId="0" fontId="6" fillId="0" borderId="172" xfId="0" applyFont="1" applyBorder="1" applyAlignment="1">
      <alignment horizontal="center" vertical="center"/>
    </xf>
    <xf numFmtId="0" fontId="7" fillId="0" borderId="173" xfId="0" applyFont="1" applyBorder="1" applyAlignment="1">
      <alignment horizontal="center" vertical="center"/>
    </xf>
    <xf numFmtId="0" fontId="7" fillId="0" borderId="174" xfId="0" applyFont="1" applyBorder="1" applyAlignment="1">
      <alignment horizontal="center" vertical="center"/>
    </xf>
    <xf numFmtId="0" fontId="7" fillId="0" borderId="116" xfId="0" applyFont="1" applyBorder="1" applyAlignment="1">
      <alignment horizontal="center" vertical="center"/>
    </xf>
    <xf numFmtId="0" fontId="7" fillId="0" borderId="90" xfId="0" applyFont="1" applyBorder="1" applyAlignment="1">
      <alignment horizontal="center" vertical="center"/>
    </xf>
    <xf numFmtId="0" fontId="7" fillId="0" borderId="92" xfId="0" applyFont="1" applyBorder="1" applyAlignment="1">
      <alignment horizontal="center" vertical="center"/>
    </xf>
    <xf numFmtId="177" fontId="7" fillId="0" borderId="27" xfId="0" applyNumberFormat="1" applyFont="1" applyBorder="1" applyAlignment="1">
      <alignment horizontal="center" vertical="center"/>
    </xf>
    <xf numFmtId="0" fontId="6" fillId="0" borderId="175" xfId="0" applyFont="1" applyBorder="1" applyAlignment="1">
      <alignment vertical="center"/>
    </xf>
    <xf numFmtId="0" fontId="6" fillId="0" borderId="103" xfId="0" applyFont="1" applyBorder="1" applyAlignment="1">
      <alignment horizontal="center" vertical="center"/>
    </xf>
    <xf numFmtId="0" fontId="6" fillId="0" borderId="176" xfId="0" applyFont="1" applyBorder="1" applyAlignment="1">
      <alignment horizontal="center" vertical="center"/>
    </xf>
    <xf numFmtId="0" fontId="6" fillId="0" borderId="175" xfId="0" applyFont="1" applyBorder="1" applyAlignment="1">
      <alignment horizontal="center" vertical="center"/>
    </xf>
    <xf numFmtId="0" fontId="7" fillId="0" borderId="177" xfId="0" applyFont="1" applyBorder="1" applyAlignment="1">
      <alignment horizontal="center" vertical="center"/>
    </xf>
    <xf numFmtId="0" fontId="7" fillId="0" borderId="178" xfId="0" applyFont="1" applyBorder="1" applyAlignment="1">
      <alignment horizontal="center" vertical="center"/>
    </xf>
    <xf numFmtId="177" fontId="7" fillId="0" borderId="179" xfId="0" applyNumberFormat="1" applyFont="1" applyBorder="1" applyAlignment="1">
      <alignment horizontal="center" vertical="center"/>
    </xf>
    <xf numFmtId="177" fontId="7" fillId="0" borderId="180" xfId="0" applyNumberFormat="1" applyFont="1" applyBorder="1" applyAlignment="1">
      <alignment horizontal="center" vertical="center"/>
    </xf>
    <xf numFmtId="177" fontId="7" fillId="0" borderId="181" xfId="0" applyNumberFormat="1" applyFont="1" applyBorder="1" applyAlignment="1">
      <alignment horizontal="center" vertical="center"/>
    </xf>
    <xf numFmtId="0" fontId="7" fillId="0" borderId="180" xfId="0" applyFont="1" applyBorder="1" applyAlignment="1">
      <alignment horizontal="center" vertical="center"/>
    </xf>
    <xf numFmtId="0" fontId="7" fillId="0" borderId="182" xfId="0" applyFont="1" applyBorder="1" applyAlignment="1">
      <alignment horizontal="center" vertical="center"/>
    </xf>
    <xf numFmtId="177" fontId="7" fillId="0" borderId="183" xfId="0" applyNumberFormat="1" applyFont="1" applyBorder="1" applyAlignment="1">
      <alignment horizontal="center" vertical="center"/>
    </xf>
    <xf numFmtId="0" fontId="7" fillId="0" borderId="181" xfId="0" applyFont="1" applyBorder="1" applyAlignment="1">
      <alignment horizontal="center" vertical="center"/>
    </xf>
    <xf numFmtId="0" fontId="7" fillId="0" borderId="184" xfId="0" applyFont="1" applyBorder="1" applyAlignment="1">
      <alignment horizontal="center" vertical="center"/>
    </xf>
    <xf numFmtId="0" fontId="6" fillId="0" borderId="16" xfId="0" applyFont="1" applyBorder="1" applyAlignment="1">
      <alignment horizontal="center" vertical="center"/>
    </xf>
    <xf numFmtId="0" fontId="7" fillId="0" borderId="114" xfId="0" applyFont="1" applyBorder="1" applyAlignment="1">
      <alignment horizontal="center" vertical="center"/>
    </xf>
    <xf numFmtId="0" fontId="7" fillId="0" borderId="62" xfId="0" applyFont="1" applyBorder="1" applyAlignment="1">
      <alignment horizontal="center" vertical="center"/>
    </xf>
    <xf numFmtId="0" fontId="7" fillId="0" borderId="63" xfId="0" applyFont="1" applyBorder="1" applyAlignment="1">
      <alignment horizontal="center" vertical="center"/>
    </xf>
    <xf numFmtId="177" fontId="7" fillId="0" borderId="185" xfId="0" applyNumberFormat="1" applyFont="1" applyBorder="1" applyAlignment="1">
      <alignment horizontal="center" vertical="center"/>
    </xf>
    <xf numFmtId="177" fontId="7" fillId="0" borderId="186" xfId="0" applyNumberFormat="1" applyFont="1" applyBorder="1" applyAlignment="1">
      <alignment horizontal="center" vertical="center"/>
    </xf>
    <xf numFmtId="177" fontId="7" fillId="0" borderId="187" xfId="0" applyNumberFormat="1" applyFont="1" applyBorder="1" applyAlignment="1">
      <alignment horizontal="center" vertical="center"/>
    </xf>
    <xf numFmtId="0" fontId="7" fillId="0" borderId="186" xfId="0" applyFont="1" applyBorder="1" applyAlignment="1">
      <alignment horizontal="center" vertical="center"/>
    </xf>
    <xf numFmtId="0" fontId="7" fillId="0" borderId="188" xfId="0" applyFont="1" applyBorder="1" applyAlignment="1">
      <alignment horizontal="center" vertical="center"/>
    </xf>
    <xf numFmtId="177" fontId="7" fillId="0" borderId="189" xfId="0" applyNumberFormat="1" applyFont="1" applyBorder="1" applyAlignment="1">
      <alignment horizontal="center" vertical="center"/>
    </xf>
    <xf numFmtId="0" fontId="7" fillId="0" borderId="187" xfId="0" applyFont="1" applyBorder="1" applyAlignment="1">
      <alignment horizontal="center" vertical="center"/>
    </xf>
    <xf numFmtId="0" fontId="7" fillId="0" borderId="190" xfId="0" applyFont="1" applyBorder="1" applyAlignment="1">
      <alignment horizontal="center" vertical="center"/>
    </xf>
    <xf numFmtId="0" fontId="6" fillId="0" borderId="118" xfId="0" applyFont="1" applyBorder="1" applyAlignment="1">
      <alignment vertical="center"/>
    </xf>
    <xf numFmtId="0" fontId="7" fillId="0" borderId="147" xfId="0" applyFont="1" applyBorder="1" applyAlignment="1">
      <alignment horizontal="center" vertical="center"/>
    </xf>
    <xf numFmtId="0" fontId="7" fillId="0" borderId="71" xfId="0" applyFont="1" applyBorder="1" applyAlignment="1">
      <alignment horizontal="center" vertical="center"/>
    </xf>
    <xf numFmtId="0" fontId="7" fillId="0" borderId="73" xfId="0" applyFont="1" applyBorder="1" applyAlignment="1">
      <alignment horizontal="center" vertical="center"/>
    </xf>
    <xf numFmtId="0" fontId="7" fillId="0" borderId="19" xfId="0" applyFont="1" applyBorder="1" applyAlignment="1">
      <alignment horizontal="center"/>
    </xf>
    <xf numFmtId="0" fontId="7" fillId="0" borderId="96" xfId="0" applyFont="1" applyBorder="1" applyAlignment="1">
      <alignment horizontal="center"/>
    </xf>
    <xf numFmtId="0" fontId="7" fillId="0" borderId="100" xfId="0" applyFont="1" applyBorder="1" applyAlignment="1">
      <alignment horizontal="center" vertical="center"/>
    </xf>
    <xf numFmtId="0" fontId="7" fillId="0" borderId="102" xfId="0" applyFont="1" applyBorder="1" applyAlignment="1">
      <alignment horizontal="center" vertical="center"/>
    </xf>
    <xf numFmtId="0" fontId="7" fillId="0" borderId="173" xfId="0" applyFont="1" applyBorder="1" applyAlignment="1">
      <alignment horizontal="center"/>
    </xf>
    <xf numFmtId="177" fontId="7" fillId="0" borderId="188" xfId="0" applyNumberFormat="1" applyFont="1" applyBorder="1" applyAlignment="1">
      <alignment horizontal="center" vertical="center"/>
    </xf>
    <xf numFmtId="0" fontId="7" fillId="0" borderId="0" xfId="0" applyFont="1" applyAlignment="1">
      <alignment horizontal="center"/>
    </xf>
    <xf numFmtId="0" fontId="7" fillId="0" borderId="6" xfId="0" applyFont="1" applyBorder="1" applyAlignment="1">
      <alignment horizontal="center"/>
    </xf>
    <xf numFmtId="0" fontId="7" fillId="0" borderId="52" xfId="0" applyFont="1" applyBorder="1" applyAlignment="1">
      <alignment horizontal="center" vertical="center"/>
    </xf>
    <xf numFmtId="0" fontId="7" fillId="0" borderId="54" xfId="0" applyFont="1" applyBorder="1" applyAlignment="1">
      <alignment horizontal="center" vertical="center"/>
    </xf>
    <xf numFmtId="0" fontId="6" fillId="0" borderId="130" xfId="0" applyFont="1" applyBorder="1" applyAlignment="1">
      <alignment vertical="center"/>
    </xf>
    <xf numFmtId="0" fontId="6" fillId="0" borderId="0" xfId="0" applyFont="1" applyAlignment="1">
      <alignment vertical="center" shrinkToFit="1"/>
    </xf>
    <xf numFmtId="177" fontId="7" fillId="0" borderId="19" xfId="0" applyNumberFormat="1" applyFont="1" applyBorder="1" applyAlignment="1">
      <alignment horizontal="center" vertical="center"/>
    </xf>
    <xf numFmtId="177" fontId="7" fillId="0" borderId="172" xfId="0" applyNumberFormat="1" applyFont="1" applyBorder="1" applyAlignment="1">
      <alignment horizontal="center" vertical="center"/>
    </xf>
    <xf numFmtId="177" fontId="7" fillId="0" borderId="173" xfId="0" applyNumberFormat="1" applyFont="1" applyBorder="1" applyAlignment="1">
      <alignment horizontal="center" vertical="center"/>
    </xf>
    <xf numFmtId="0" fontId="7" fillId="0" borderId="172" xfId="0" applyFont="1" applyBorder="1" applyAlignment="1">
      <alignment horizontal="center" vertical="center"/>
    </xf>
    <xf numFmtId="177" fontId="7" fillId="0" borderId="67" xfId="0" applyNumberFormat="1" applyFont="1" applyBorder="1" applyAlignment="1">
      <alignment horizontal="center" vertical="center"/>
    </xf>
    <xf numFmtId="177" fontId="7" fillId="0" borderId="21" xfId="0" applyNumberFormat="1" applyFont="1" applyBorder="1" applyAlignment="1">
      <alignment horizontal="center" vertical="center"/>
    </xf>
    <xf numFmtId="177" fontId="7" fillId="0" borderId="59" xfId="0" applyNumberFormat="1" applyFont="1" applyBorder="1" applyAlignment="1">
      <alignment horizontal="center" vertical="center"/>
    </xf>
    <xf numFmtId="49" fontId="6" fillId="0" borderId="172" xfId="0" applyNumberFormat="1" applyFont="1" applyBorder="1" applyAlignment="1">
      <alignment horizontal="center" vertical="center"/>
    </xf>
    <xf numFmtId="0" fontId="6" fillId="0" borderId="171" xfId="0" quotePrefix="1" applyFont="1" applyBorder="1" applyAlignment="1">
      <alignment horizontal="center" vertical="center"/>
    </xf>
    <xf numFmtId="49" fontId="7" fillId="0" borderId="186" xfId="0" applyNumberFormat="1" applyFont="1" applyBorder="1" applyAlignment="1">
      <alignment horizontal="center" vertical="center"/>
    </xf>
    <xf numFmtId="49" fontId="7" fillId="0" borderId="172" xfId="0" applyNumberFormat="1" applyFont="1" applyBorder="1" applyAlignment="1">
      <alignment horizontal="center" vertical="center"/>
    </xf>
    <xf numFmtId="49" fontId="7" fillId="0" borderId="174" xfId="0" applyNumberFormat="1" applyFont="1" applyBorder="1" applyAlignment="1">
      <alignment horizontal="center" vertical="center"/>
    </xf>
    <xf numFmtId="0" fontId="6" fillId="0" borderId="9" xfId="0" applyFont="1" applyBorder="1" applyAlignment="1">
      <alignment horizontal="center" vertical="center"/>
    </xf>
    <xf numFmtId="0" fontId="6" fillId="0" borderId="75" xfId="0" applyFont="1" applyBorder="1" applyAlignment="1">
      <alignment horizontal="center" vertical="center"/>
    </xf>
    <xf numFmtId="0" fontId="6" fillId="0" borderId="126" xfId="0" applyFont="1" applyBorder="1" applyAlignment="1">
      <alignment horizontal="center" vertical="center"/>
    </xf>
    <xf numFmtId="0" fontId="6" fillId="0" borderId="127" xfId="0" applyFont="1" applyBorder="1" applyAlignment="1">
      <alignment horizontal="center" vertical="center"/>
    </xf>
    <xf numFmtId="177" fontId="7" fillId="0" borderId="79" xfId="0" applyNumberFormat="1" applyFont="1" applyBorder="1" applyAlignment="1">
      <alignment horizontal="center" vertical="center"/>
    </xf>
    <xf numFmtId="49" fontId="7" fillId="0" borderId="185" xfId="0" applyNumberFormat="1" applyFont="1" applyBorder="1" applyAlignment="1">
      <alignment horizontal="center" vertical="center"/>
    </xf>
    <xf numFmtId="49" fontId="7" fillId="0" borderId="187" xfId="0" applyNumberFormat="1" applyFont="1" applyBorder="1" applyAlignment="1">
      <alignment horizontal="center" vertical="center"/>
    </xf>
    <xf numFmtId="0" fontId="7" fillId="0" borderId="185" xfId="0" applyFont="1" applyBorder="1" applyAlignment="1">
      <alignment horizontal="center" vertical="center"/>
    </xf>
    <xf numFmtId="49" fontId="7" fillId="0" borderId="190" xfId="0" applyNumberFormat="1" applyFont="1" applyBorder="1" applyAlignment="1">
      <alignment horizontal="center" vertical="center"/>
    </xf>
    <xf numFmtId="49" fontId="6" fillId="0" borderId="5" xfId="0" applyNumberFormat="1" applyFont="1" applyBorder="1" applyAlignment="1">
      <alignment vertical="center"/>
    </xf>
    <xf numFmtId="0" fontId="6" fillId="0" borderId="135" xfId="0" applyFont="1" applyBorder="1" applyAlignment="1">
      <alignment horizontal="center" vertical="center"/>
    </xf>
    <xf numFmtId="49" fontId="7" fillId="0" borderId="111" xfId="0" applyNumberFormat="1" applyFont="1" applyBorder="1" applyAlignment="1">
      <alignment horizontal="center" vertical="center"/>
    </xf>
    <xf numFmtId="0" fontId="7" fillId="0" borderId="78" xfId="0" applyFont="1" applyBorder="1" applyAlignment="1">
      <alignment horizontal="center" vertical="center"/>
    </xf>
    <xf numFmtId="0" fontId="7" fillId="0" borderId="80" xfId="0" applyFont="1" applyBorder="1" applyAlignment="1">
      <alignment horizontal="center" vertical="center"/>
    </xf>
    <xf numFmtId="0" fontId="7" fillId="0" borderId="110" xfId="0" applyFont="1" applyBorder="1" applyAlignment="1">
      <alignment horizontal="center" vertical="center"/>
    </xf>
    <xf numFmtId="0" fontId="7" fillId="0" borderId="112" xfId="0" applyFont="1" applyBorder="1" applyAlignment="1">
      <alignment horizontal="center" vertical="center"/>
    </xf>
    <xf numFmtId="0" fontId="7" fillId="0" borderId="85" xfId="0" applyFont="1" applyBorder="1" applyAlignment="1">
      <alignment horizontal="center" vertical="center"/>
    </xf>
    <xf numFmtId="0" fontId="7" fillId="0" borderId="87" xfId="0" applyFont="1" applyBorder="1" applyAlignment="1">
      <alignment horizontal="center" vertical="center"/>
    </xf>
    <xf numFmtId="0" fontId="6" fillId="0" borderId="10" xfId="0" applyFont="1" applyBorder="1" applyAlignment="1">
      <alignment vertical="center"/>
    </xf>
    <xf numFmtId="0" fontId="6" fillId="0" borderId="10" xfId="0" applyFont="1" applyBorder="1" applyAlignment="1">
      <alignment horizontal="center" vertical="center"/>
    </xf>
    <xf numFmtId="0" fontId="6" fillId="0" borderId="191" xfId="0" applyFont="1" applyBorder="1" applyAlignment="1">
      <alignment horizontal="center" vertical="center"/>
    </xf>
    <xf numFmtId="0" fontId="6" fillId="0" borderId="167" xfId="0" applyFont="1" applyBorder="1" applyAlignment="1">
      <alignment horizontal="center" vertical="center"/>
    </xf>
    <xf numFmtId="0" fontId="6" fillId="0" borderId="192" xfId="0" applyFont="1" applyBorder="1" applyAlignment="1">
      <alignment horizontal="center" vertical="center"/>
    </xf>
    <xf numFmtId="0" fontId="6" fillId="0" borderId="168" xfId="0" applyFont="1" applyBorder="1" applyAlignment="1">
      <alignment horizontal="center" vertical="center"/>
    </xf>
    <xf numFmtId="177" fontId="7" fillId="0" borderId="158" xfId="0" applyNumberFormat="1" applyFont="1" applyBorder="1" applyAlignment="1">
      <alignment horizontal="center" vertical="center"/>
    </xf>
    <xf numFmtId="177" fontId="7" fillId="0" borderId="157" xfId="0" applyNumberFormat="1" applyFont="1" applyBorder="1" applyAlignment="1">
      <alignment horizontal="center" vertical="center"/>
    </xf>
    <xf numFmtId="0" fontId="7" fillId="0" borderId="193" xfId="0" applyFont="1" applyBorder="1" applyAlignment="1">
      <alignment horizontal="center" vertical="center"/>
    </xf>
    <xf numFmtId="177" fontId="7" fillId="0" borderId="194" xfId="0" applyNumberFormat="1" applyFont="1" applyBorder="1" applyAlignment="1">
      <alignment horizontal="center" vertical="center"/>
    </xf>
    <xf numFmtId="177" fontId="7" fillId="0" borderId="166" xfId="0" applyNumberFormat="1" applyFont="1" applyBorder="1" applyAlignment="1">
      <alignment horizontal="center" vertical="center"/>
    </xf>
    <xf numFmtId="0" fontId="7" fillId="0" borderId="195" xfId="0" applyFont="1" applyBorder="1" applyAlignment="1">
      <alignment horizontal="center" vertical="center"/>
    </xf>
    <xf numFmtId="0" fontId="7" fillId="0" borderId="196" xfId="0" applyFont="1" applyBorder="1" applyAlignment="1">
      <alignment horizontal="center" vertical="center"/>
    </xf>
    <xf numFmtId="0" fontId="7" fillId="0" borderId="15" xfId="0" applyFont="1" applyBorder="1" applyAlignment="1">
      <alignment horizontal="center"/>
    </xf>
    <xf numFmtId="0" fontId="7" fillId="0" borderId="82" xfId="0" applyFont="1" applyBorder="1" applyAlignment="1">
      <alignment horizontal="center"/>
    </xf>
    <xf numFmtId="0" fontId="6" fillId="0" borderId="148" xfId="0" applyFont="1" applyBorder="1" applyAlignment="1">
      <alignment horizontal="center" vertical="center"/>
    </xf>
    <xf numFmtId="0" fontId="6" fillId="0" borderId="149" xfId="0" applyFont="1" applyBorder="1" applyAlignment="1">
      <alignment horizontal="center" vertical="center"/>
    </xf>
    <xf numFmtId="0" fontId="6" fillId="0" borderId="11" xfId="0" applyFont="1" applyBorder="1" applyAlignment="1">
      <alignment horizontal="center" vertical="center"/>
    </xf>
    <xf numFmtId="0" fontId="7" fillId="0" borderId="197" xfId="0" applyFont="1" applyBorder="1" applyAlignment="1">
      <alignment horizontal="center" vertical="center"/>
    </xf>
    <xf numFmtId="49" fontId="6" fillId="0" borderId="173" xfId="0" applyNumberFormat="1" applyFont="1" applyBorder="1" applyAlignment="1">
      <alignment horizontal="center" vertical="center"/>
    </xf>
    <xf numFmtId="0" fontId="15" fillId="0" borderId="1" xfId="0" applyFont="1" applyBorder="1" applyAlignment="1">
      <alignment vertical="center"/>
    </xf>
    <xf numFmtId="0" fontId="15" fillId="0" borderId="2"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114" xfId="0" applyFont="1" applyBorder="1" applyAlignment="1">
      <alignment horizontal="center" vertical="center"/>
    </xf>
    <xf numFmtId="0" fontId="15" fillId="0" borderId="62" xfId="0" applyFont="1" applyBorder="1" applyAlignment="1">
      <alignment horizontal="center" vertical="center"/>
    </xf>
    <xf numFmtId="0" fontId="15" fillId="0" borderId="18" xfId="0" applyFont="1" applyBorder="1" applyAlignment="1">
      <alignment horizontal="center" vertical="center"/>
    </xf>
    <xf numFmtId="0" fontId="15" fillId="0" borderId="207" xfId="0" applyFont="1" applyBorder="1" applyAlignment="1">
      <alignment horizontal="center" vertical="center"/>
    </xf>
    <xf numFmtId="0" fontId="15" fillId="0" borderId="151" xfId="0" applyFont="1" applyBorder="1" applyAlignment="1">
      <alignment horizontal="center" vertical="center"/>
    </xf>
    <xf numFmtId="0" fontId="15" fillId="0" borderId="208" xfId="0" applyFont="1" applyBorder="1" applyAlignment="1">
      <alignment horizontal="center" vertical="center"/>
    </xf>
    <xf numFmtId="0" fontId="15" fillId="0" borderId="31" xfId="0" applyFont="1" applyBorder="1" applyAlignment="1">
      <alignment horizontal="center" vertical="center"/>
    </xf>
    <xf numFmtId="0" fontId="16" fillId="0" borderId="39" xfId="0" applyFont="1" applyBorder="1" applyAlignment="1">
      <alignment vertical="center"/>
    </xf>
    <xf numFmtId="0" fontId="16" fillId="0" borderId="211" xfId="0" applyFont="1" applyBorder="1" applyAlignment="1">
      <alignment vertical="center"/>
    </xf>
    <xf numFmtId="0" fontId="16" fillId="0" borderId="211" xfId="0" applyFont="1" applyBorder="1" applyAlignment="1">
      <alignment horizontal="left" vertical="center"/>
    </xf>
    <xf numFmtId="0" fontId="16" fillId="0" borderId="191" xfId="0" applyFont="1" applyBorder="1" applyAlignment="1">
      <alignment horizontal="center" vertical="center"/>
    </xf>
    <xf numFmtId="179" fontId="16" fillId="0" borderId="194" xfId="0" applyNumberFormat="1" applyFont="1" applyBorder="1" applyAlignment="1">
      <alignment horizontal="right" vertical="center"/>
    </xf>
    <xf numFmtId="183" fontId="16" fillId="0" borderId="212" xfId="0" applyNumberFormat="1" applyFont="1" applyBorder="1" applyAlignment="1">
      <alignment horizontal="center" vertical="center"/>
    </xf>
    <xf numFmtId="179" fontId="16" fillId="0" borderId="213" xfId="0" applyNumberFormat="1" applyFont="1" applyBorder="1" applyAlignment="1">
      <alignment horizontal="right" vertical="center"/>
    </xf>
    <xf numFmtId="183" fontId="16" fillId="0" borderId="167" xfId="0" applyNumberFormat="1" applyFont="1" applyBorder="1" applyAlignment="1">
      <alignment horizontal="center" vertical="center"/>
    </xf>
    <xf numFmtId="0" fontId="16" fillId="0" borderId="211" xfId="0" applyFont="1" applyBorder="1" applyAlignment="1">
      <alignment horizontal="center" vertical="center"/>
    </xf>
    <xf numFmtId="183" fontId="16" fillId="0" borderId="192" xfId="0" applyNumberFormat="1" applyFont="1" applyBorder="1" applyAlignment="1">
      <alignment horizontal="center" vertical="center"/>
    </xf>
    <xf numFmtId="49" fontId="16" fillId="0" borderId="213" xfId="0" applyNumberFormat="1" applyFont="1" applyBorder="1" applyAlignment="1">
      <alignment horizontal="right" vertical="center"/>
    </xf>
    <xf numFmtId="0" fontId="16" fillId="0" borderId="214"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179" fontId="16" fillId="0" borderId="22" xfId="0" applyNumberFormat="1" applyFont="1" applyBorder="1" applyAlignment="1">
      <alignment horizontal="right" vertical="center"/>
    </xf>
    <xf numFmtId="183" fontId="16" fillId="0" borderId="114" xfId="0" applyNumberFormat="1" applyFont="1" applyBorder="1" applyAlignment="1">
      <alignment horizontal="center" vertical="center"/>
    </xf>
    <xf numFmtId="179" fontId="16" fillId="0" borderId="20" xfId="0" applyNumberFormat="1" applyFont="1" applyBorder="1" applyAlignment="1">
      <alignment horizontal="right" vertical="center"/>
    </xf>
    <xf numFmtId="183" fontId="16" fillId="0" borderId="0" xfId="0" applyNumberFormat="1" applyFont="1" applyAlignment="1">
      <alignment horizontal="center" vertical="center"/>
    </xf>
    <xf numFmtId="183" fontId="16" fillId="0" borderId="19" xfId="0" applyNumberFormat="1" applyFont="1" applyBorder="1" applyAlignment="1">
      <alignment horizontal="center" vertical="center"/>
    </xf>
    <xf numFmtId="49" fontId="16" fillId="0" borderId="22" xfId="0" applyNumberFormat="1" applyFont="1" applyBorder="1" applyAlignment="1">
      <alignment horizontal="right" vertical="center"/>
    </xf>
    <xf numFmtId="49" fontId="16" fillId="0" borderId="114" xfId="0" applyNumberFormat="1" applyFont="1" applyBorder="1" applyAlignment="1">
      <alignment horizontal="center" vertical="center"/>
    </xf>
    <xf numFmtId="49" fontId="16" fillId="0" borderId="20" xfId="0" applyNumberFormat="1" applyFont="1" applyBorder="1" applyAlignment="1">
      <alignment horizontal="right" vertical="center"/>
    </xf>
    <xf numFmtId="49" fontId="16" fillId="0" borderId="0" xfId="0" applyNumberFormat="1" applyFont="1" applyAlignment="1">
      <alignment horizontal="center" vertical="center"/>
    </xf>
    <xf numFmtId="184" fontId="16" fillId="0" borderId="20" xfId="0" applyNumberFormat="1" applyFont="1" applyBorder="1" applyAlignment="1">
      <alignment horizontal="right" vertical="center"/>
    </xf>
    <xf numFmtId="0" fontId="16" fillId="0" borderId="202" xfId="0" applyFont="1" applyBorder="1" applyAlignment="1">
      <alignment horizontal="center" vertical="center"/>
    </xf>
    <xf numFmtId="179" fontId="16" fillId="0" borderId="158" xfId="0" applyNumberFormat="1" applyFont="1" applyBorder="1" applyAlignment="1">
      <alignment horizontal="right" vertical="center"/>
    </xf>
    <xf numFmtId="183" fontId="16" fillId="0" borderId="216" xfId="0" applyNumberFormat="1" applyFont="1" applyBorder="1" applyAlignment="1">
      <alignment horizontal="center" vertical="center"/>
    </xf>
    <xf numFmtId="179" fontId="16" fillId="0" borderId="156" xfId="0" applyNumberFormat="1" applyFont="1" applyBorder="1" applyAlignment="1">
      <alignment horizontal="right" vertical="center"/>
    </xf>
    <xf numFmtId="183" fontId="16" fillId="0" borderId="10" xfId="0" applyNumberFormat="1" applyFont="1" applyBorder="1" applyAlignment="1">
      <alignment horizontal="center" vertical="center"/>
    </xf>
    <xf numFmtId="183" fontId="16" fillId="0" borderId="149" xfId="0" applyNumberFormat="1" applyFont="1" applyBorder="1" applyAlignment="1">
      <alignment horizontal="center" vertical="center"/>
    </xf>
    <xf numFmtId="0" fontId="16" fillId="0" borderId="217" xfId="0" applyFont="1" applyBorder="1" applyAlignment="1">
      <alignment horizontal="center" vertical="center"/>
    </xf>
    <xf numFmtId="0" fontId="9" fillId="0" borderId="49" xfId="0" applyFont="1" applyBorder="1" applyAlignment="1">
      <alignment vertical="center"/>
    </xf>
    <xf numFmtId="0" fontId="9" fillId="0" borderId="18" xfId="0" applyFont="1" applyBorder="1" applyAlignment="1">
      <alignment horizontal="center" vertical="center"/>
    </xf>
    <xf numFmtId="0" fontId="9" fillId="0" borderId="13" xfId="0" applyFont="1" applyBorder="1" applyAlignment="1">
      <alignment vertical="center"/>
    </xf>
    <xf numFmtId="0" fontId="16" fillId="0" borderId="135" xfId="0" applyFont="1" applyBorder="1" applyAlignment="1">
      <alignment horizontal="center" vertical="center"/>
    </xf>
    <xf numFmtId="179" fontId="16" fillId="0" borderId="111" xfId="0" applyNumberFormat="1" applyFont="1" applyBorder="1" applyAlignment="1">
      <alignment horizontal="right" vertical="center"/>
    </xf>
    <xf numFmtId="183" fontId="16" fillId="0" borderId="131" xfId="0" applyNumberFormat="1" applyFont="1" applyBorder="1" applyAlignment="1">
      <alignment horizontal="center" vertical="center"/>
    </xf>
    <xf numFmtId="179" fontId="16" fillId="0" borderId="108" xfId="0" applyNumberFormat="1" applyFont="1" applyBorder="1" applyAlignment="1">
      <alignment horizontal="right" vertical="center"/>
    </xf>
    <xf numFmtId="183" fontId="16" fillId="0" borderId="105" xfId="0" applyNumberFormat="1" applyFont="1" applyBorder="1" applyAlignment="1">
      <alignment horizontal="center" vertical="center"/>
    </xf>
    <xf numFmtId="183" fontId="16" fillId="0" borderId="106" xfId="0" applyNumberFormat="1" applyFont="1" applyBorder="1" applyAlignment="1">
      <alignment horizontal="center" vertical="center"/>
    </xf>
    <xf numFmtId="0" fontId="16" fillId="0" borderId="219" xfId="0" applyFont="1" applyBorder="1" applyAlignment="1">
      <alignment horizontal="center" vertical="center"/>
    </xf>
    <xf numFmtId="0" fontId="9" fillId="0" borderId="155" xfId="0" applyFont="1" applyBorder="1" applyAlignment="1">
      <alignment vertical="center"/>
    </xf>
    <xf numFmtId="0" fontId="9" fillId="0" borderId="75" xfId="0" applyFont="1" applyBorder="1" applyAlignment="1">
      <alignment horizontal="center" vertical="center"/>
    </xf>
    <xf numFmtId="0" fontId="16" fillId="0" borderId="75" xfId="0" applyFont="1" applyBorder="1" applyAlignment="1">
      <alignment horizontal="center" vertical="center"/>
    </xf>
    <xf numFmtId="179" fontId="16" fillId="0" borderId="79" xfId="0" applyNumberFormat="1" applyFont="1" applyBorder="1" applyAlignment="1">
      <alignment horizontal="right" vertical="center"/>
    </xf>
    <xf numFmtId="183" fontId="16" fillId="0" borderId="128" xfId="0" applyNumberFormat="1" applyFont="1" applyBorder="1" applyAlignment="1">
      <alignment horizontal="center" vertical="center"/>
    </xf>
    <xf numFmtId="179" fontId="16" fillId="0" borderId="76" xfId="0" applyNumberFormat="1" applyFont="1" applyBorder="1" applyAlignment="1">
      <alignment horizontal="right" vertical="center"/>
    </xf>
    <xf numFmtId="183" fontId="16" fillId="0" borderId="9" xfId="0" applyNumberFormat="1" applyFont="1" applyBorder="1" applyAlignment="1">
      <alignment horizontal="center" vertical="center"/>
    </xf>
    <xf numFmtId="183" fontId="16" fillId="0" borderId="126" xfId="0" applyNumberFormat="1" applyFont="1" applyBorder="1" applyAlignment="1">
      <alignment horizontal="center" vertical="center"/>
    </xf>
    <xf numFmtId="0" fontId="16" fillId="0" borderId="220" xfId="0" applyFont="1" applyBorder="1" applyAlignment="1">
      <alignment horizontal="center" vertical="center"/>
    </xf>
    <xf numFmtId="0" fontId="9" fillId="0" borderId="81" xfId="0" applyFont="1" applyBorder="1" applyAlignment="1">
      <alignment vertical="center"/>
    </xf>
    <xf numFmtId="0" fontId="9" fillId="0" borderId="4" xfId="0" applyFont="1" applyBorder="1" applyAlignment="1">
      <alignment horizontal="center" vertical="center"/>
    </xf>
    <xf numFmtId="0" fontId="16" fillId="0" borderId="4" xfId="0" applyFont="1" applyBorder="1" applyAlignment="1">
      <alignment horizontal="center" vertical="center"/>
    </xf>
    <xf numFmtId="179" fontId="16" fillId="0" borderId="53" xfId="0" applyNumberFormat="1" applyFont="1" applyBorder="1" applyAlignment="1">
      <alignment horizontal="right" vertical="center"/>
    </xf>
    <xf numFmtId="183" fontId="16" fillId="0" borderId="115" xfId="0" applyNumberFormat="1" applyFont="1" applyBorder="1" applyAlignment="1">
      <alignment horizontal="center" vertical="center"/>
    </xf>
    <xf numFmtId="179" fontId="16" fillId="0" borderId="50" xfId="0" applyNumberFormat="1" applyFont="1" applyBorder="1" applyAlignment="1">
      <alignment horizontal="right" vertical="center"/>
    </xf>
    <xf numFmtId="183" fontId="16" fillId="0" borderId="5" xfId="0" applyNumberFormat="1" applyFont="1" applyBorder="1" applyAlignment="1">
      <alignment horizontal="center" vertical="center"/>
    </xf>
    <xf numFmtId="183" fontId="16" fillId="0" borderId="6" xfId="0" applyNumberFormat="1" applyFont="1" applyBorder="1" applyAlignment="1">
      <alignment horizontal="center" vertical="center"/>
    </xf>
    <xf numFmtId="0" fontId="16" fillId="0" borderId="222" xfId="0" applyFont="1" applyBorder="1" applyAlignment="1">
      <alignment horizontal="center" vertical="center"/>
    </xf>
    <xf numFmtId="0" fontId="9" fillId="0" borderId="49" xfId="0" applyFont="1" applyBorder="1" applyAlignment="1">
      <alignment horizontal="center" vertical="center"/>
    </xf>
    <xf numFmtId="0" fontId="16" fillId="0" borderId="16" xfId="0" applyFont="1" applyBorder="1" applyAlignment="1">
      <alignment horizontal="center" vertical="center"/>
    </xf>
    <xf numFmtId="179" fontId="16" fillId="0" borderId="86" xfId="0" applyNumberFormat="1" applyFont="1" applyBorder="1" applyAlignment="1">
      <alignment horizontal="right" vertical="center"/>
    </xf>
    <xf numFmtId="183" fontId="16" fillId="0" borderId="224" xfId="0" applyNumberFormat="1" applyFont="1" applyBorder="1" applyAlignment="1">
      <alignment horizontal="center" vertical="center"/>
    </xf>
    <xf numFmtId="179" fontId="16" fillId="0" borderId="83" xfId="0" applyNumberFormat="1" applyFont="1" applyBorder="1" applyAlignment="1">
      <alignment horizontal="right" vertical="center"/>
    </xf>
    <xf numFmtId="183" fontId="16" fillId="0" borderId="15" xfId="0" applyNumberFormat="1" applyFont="1" applyBorder="1" applyAlignment="1">
      <alignment horizontal="center" vertical="center"/>
    </xf>
    <xf numFmtId="183" fontId="16" fillId="0" borderId="82" xfId="0" applyNumberFormat="1" applyFont="1" applyBorder="1" applyAlignment="1">
      <alignment horizontal="center" vertical="center"/>
    </xf>
    <xf numFmtId="0" fontId="16" fillId="0" borderId="225" xfId="0" applyFont="1" applyBorder="1" applyAlignment="1">
      <alignment horizontal="center" vertical="center"/>
    </xf>
    <xf numFmtId="179" fontId="16" fillId="0" borderId="22" xfId="0" applyNumberFormat="1" applyFont="1" applyBorder="1" applyAlignment="1">
      <alignment vertical="center"/>
    </xf>
    <xf numFmtId="179" fontId="16" fillId="0" borderId="20" xfId="0" applyNumberFormat="1" applyFont="1" applyBorder="1" applyAlignment="1">
      <alignment vertical="center"/>
    </xf>
    <xf numFmtId="0" fontId="9" fillId="0" borderId="16" xfId="0" applyFont="1" applyBorder="1" applyAlignment="1">
      <alignment horizontal="center" vertical="center"/>
    </xf>
    <xf numFmtId="179" fontId="16" fillId="0" borderId="86" xfId="0" applyNumberFormat="1" applyFont="1" applyBorder="1" applyAlignment="1">
      <alignment vertical="center"/>
    </xf>
    <xf numFmtId="179" fontId="16" fillId="0" borderId="83" xfId="0" applyNumberFormat="1" applyFont="1" applyBorder="1" applyAlignment="1">
      <alignment vertical="center"/>
    </xf>
    <xf numFmtId="0" fontId="16" fillId="0" borderId="130" xfId="0" applyFont="1" applyBorder="1" applyAlignment="1">
      <alignment horizontal="center" vertical="center"/>
    </xf>
    <xf numFmtId="179" fontId="16" fillId="0" borderId="72" xfId="0" applyNumberFormat="1" applyFont="1" applyBorder="1" applyAlignment="1">
      <alignment horizontal="right" vertical="center"/>
    </xf>
    <xf numFmtId="183" fontId="16" fillId="0" borderId="147" xfId="0" applyNumberFormat="1" applyFont="1" applyBorder="1" applyAlignment="1">
      <alignment horizontal="center" vertical="center"/>
    </xf>
    <xf numFmtId="179" fontId="16" fillId="0" borderId="69" xfId="0" applyNumberFormat="1" applyFont="1" applyBorder="1" applyAlignment="1">
      <alignment horizontal="right" vertical="center"/>
    </xf>
    <xf numFmtId="183" fontId="16" fillId="0" borderId="66" xfId="0" applyNumberFormat="1" applyFont="1" applyBorder="1" applyAlignment="1">
      <alignment horizontal="center" vertical="center"/>
    </xf>
    <xf numFmtId="183" fontId="16" fillId="0" borderId="67" xfId="0" applyNumberFormat="1" applyFont="1" applyBorder="1" applyAlignment="1">
      <alignment horizontal="center" vertical="center"/>
    </xf>
    <xf numFmtId="0" fontId="16" fillId="0" borderId="227" xfId="0" applyFont="1" applyBorder="1" applyAlignment="1">
      <alignment horizontal="center" vertical="center"/>
    </xf>
    <xf numFmtId="179" fontId="16" fillId="0" borderId="79" xfId="0" applyNumberFormat="1" applyFont="1" applyBorder="1" applyAlignment="1">
      <alignment vertical="center"/>
    </xf>
    <xf numFmtId="179" fontId="16" fillId="0" borderId="76" xfId="0" applyNumberFormat="1" applyFont="1" applyBorder="1" applyAlignment="1">
      <alignment vertical="center"/>
    </xf>
    <xf numFmtId="0" fontId="16" fillId="0" borderId="26" xfId="0" applyFont="1" applyBorder="1" applyAlignment="1">
      <alignment horizontal="center" vertical="center"/>
    </xf>
    <xf numFmtId="179" fontId="16" fillId="0" borderId="91" xfId="0" applyNumberFormat="1" applyFont="1" applyBorder="1" applyAlignment="1">
      <alignment horizontal="right" vertical="center"/>
    </xf>
    <xf numFmtId="183" fontId="16" fillId="0" borderId="116" xfId="0" applyNumberFormat="1" applyFont="1" applyBorder="1" applyAlignment="1">
      <alignment horizontal="center" vertical="center"/>
    </xf>
    <xf numFmtId="179" fontId="16" fillId="0" borderId="88" xfId="0" applyNumberFormat="1" applyFont="1" applyBorder="1" applyAlignment="1">
      <alignment horizontal="right" vertical="center"/>
    </xf>
    <xf numFmtId="183" fontId="16" fillId="0" borderId="27" xfId="0" applyNumberFormat="1" applyFont="1" applyBorder="1" applyAlignment="1">
      <alignment horizontal="center" vertical="center"/>
    </xf>
    <xf numFmtId="183" fontId="16" fillId="0" borderId="25" xfId="0" applyNumberFormat="1" applyFont="1" applyBorder="1" applyAlignment="1">
      <alignment horizontal="center" vertical="center"/>
    </xf>
    <xf numFmtId="0" fontId="16" fillId="0" borderId="229" xfId="0" applyFont="1" applyBorder="1" applyAlignment="1">
      <alignment horizontal="center" vertical="center"/>
    </xf>
    <xf numFmtId="0" fontId="16" fillId="0" borderId="117" xfId="0" applyFont="1" applyBorder="1" applyAlignment="1">
      <alignment horizontal="left" vertical="center"/>
    </xf>
    <xf numFmtId="0" fontId="16" fillId="0" borderId="165" xfId="0" applyFont="1" applyBorder="1" applyAlignment="1">
      <alignment horizontal="center" vertical="center"/>
    </xf>
    <xf numFmtId="179" fontId="16" fillId="0" borderId="91" xfId="0" applyNumberFormat="1" applyFont="1" applyBorder="1" applyAlignment="1">
      <alignment vertical="center"/>
    </xf>
    <xf numFmtId="179" fontId="16" fillId="0" borderId="88" xfId="0" applyNumberFormat="1" applyFont="1" applyBorder="1" applyAlignment="1">
      <alignment vertical="center"/>
    </xf>
    <xf numFmtId="184" fontId="16" fillId="0" borderId="22" xfId="0" applyNumberFormat="1" applyFont="1" applyBorder="1" applyAlignment="1">
      <alignment horizontal="right" vertical="center"/>
    </xf>
    <xf numFmtId="49" fontId="16" fillId="0" borderId="108" xfId="0" applyNumberFormat="1" applyFont="1" applyBorder="1" applyAlignment="1">
      <alignment horizontal="right" vertical="center"/>
    </xf>
    <xf numFmtId="49" fontId="16" fillId="0" borderId="131" xfId="0" applyNumberFormat="1" applyFont="1" applyBorder="1" applyAlignment="1">
      <alignment horizontal="center" vertical="center"/>
    </xf>
    <xf numFmtId="49" fontId="16" fillId="0" borderId="106" xfId="0" applyNumberFormat="1" applyFont="1" applyBorder="1" applyAlignment="1">
      <alignment horizontal="center" vertical="center"/>
    </xf>
    <xf numFmtId="184" fontId="16" fillId="0" borderId="111" xfId="0" applyNumberFormat="1" applyFont="1" applyBorder="1" applyAlignment="1">
      <alignment horizontal="right" vertical="center"/>
    </xf>
    <xf numFmtId="184" fontId="16" fillId="0" borderId="108" xfId="0" applyNumberFormat="1" applyFont="1" applyBorder="1" applyAlignment="1">
      <alignment horizontal="right" vertical="center"/>
    </xf>
    <xf numFmtId="49" fontId="16" fillId="0" borderId="105" xfId="0" applyNumberFormat="1" applyFont="1" applyBorder="1" applyAlignment="1">
      <alignment horizontal="center" vertical="center"/>
    </xf>
    <xf numFmtId="0" fontId="9" fillId="0" borderId="65" xfId="0" applyFont="1" applyBorder="1" applyAlignment="1">
      <alignment vertical="center"/>
    </xf>
    <xf numFmtId="0" fontId="9" fillId="0" borderId="26" xfId="0" applyFont="1" applyBorder="1" applyAlignment="1">
      <alignment horizontal="center" vertical="center"/>
    </xf>
    <xf numFmtId="0" fontId="19" fillId="0" borderId="13" xfId="0" applyFont="1" applyBorder="1" applyAlignment="1">
      <alignment horizontal="left" vertical="center"/>
    </xf>
    <xf numFmtId="0" fontId="9" fillId="0" borderId="55" xfId="0" applyFont="1" applyBorder="1" applyAlignment="1">
      <alignment vertical="center"/>
    </xf>
    <xf numFmtId="0" fontId="16" fillId="0" borderId="103" xfId="0" applyFont="1" applyBorder="1" applyAlignment="1">
      <alignment horizontal="left" vertical="center"/>
    </xf>
    <xf numFmtId="0" fontId="16" fillId="0" borderId="176" xfId="0" applyFont="1" applyBorder="1" applyAlignment="1">
      <alignment horizontal="center" vertical="center"/>
    </xf>
    <xf numFmtId="179" fontId="16" fillId="0" borderId="179" xfId="0" applyNumberFormat="1" applyFont="1" applyBorder="1" applyAlignment="1">
      <alignment horizontal="right" vertical="center"/>
    </xf>
    <xf numFmtId="183" fontId="16" fillId="0" borderId="182" xfId="0" applyNumberFormat="1" applyFont="1" applyBorder="1" applyAlignment="1">
      <alignment horizontal="center" vertical="center"/>
    </xf>
    <xf numFmtId="179" fontId="16" fillId="0" borderId="183" xfId="0" applyNumberFormat="1" applyFont="1" applyBorder="1" applyAlignment="1">
      <alignment horizontal="right" vertical="center"/>
    </xf>
    <xf numFmtId="183" fontId="16" fillId="0" borderId="175" xfId="0" applyNumberFormat="1" applyFont="1" applyBorder="1" applyAlignment="1">
      <alignment horizontal="center" vertical="center"/>
    </xf>
    <xf numFmtId="0" fontId="16" fillId="0" borderId="103" xfId="0" applyFont="1" applyBorder="1" applyAlignment="1">
      <alignment horizontal="center" vertical="center"/>
    </xf>
    <xf numFmtId="183" fontId="16" fillId="0" borderId="177" xfId="0" applyNumberFormat="1" applyFont="1" applyBorder="1" applyAlignment="1">
      <alignment horizontal="center" vertical="center"/>
    </xf>
    <xf numFmtId="0" fontId="16" fillId="0" borderId="230" xfId="0" applyFont="1" applyBorder="1" applyAlignment="1">
      <alignment horizontal="center" vertical="center"/>
    </xf>
    <xf numFmtId="184" fontId="16" fillId="0" borderId="57" xfId="0" applyNumberFormat="1" applyFont="1" applyBorder="1" applyAlignment="1">
      <alignment horizontal="right" vertical="center"/>
    </xf>
    <xf numFmtId="179" fontId="16" fillId="0" borderId="59" xfId="0" applyNumberFormat="1" applyFont="1" applyBorder="1" applyAlignment="1">
      <alignment horizontal="right" vertical="center"/>
    </xf>
    <xf numFmtId="183" fontId="16" fillId="0" borderId="129" xfId="0" applyNumberFormat="1" applyFont="1" applyBorder="1" applyAlignment="1">
      <alignment horizontal="center" vertical="center"/>
    </xf>
    <xf numFmtId="179" fontId="16" fillId="0" borderId="57" xfId="0" applyNumberFormat="1" applyFont="1" applyBorder="1" applyAlignment="1">
      <alignment horizontal="right" vertical="center"/>
    </xf>
    <xf numFmtId="183" fontId="16" fillId="0" borderId="2" xfId="0" applyNumberFormat="1" applyFont="1" applyBorder="1" applyAlignment="1">
      <alignment horizontal="center" vertical="center"/>
    </xf>
    <xf numFmtId="183" fontId="16" fillId="0" borderId="3" xfId="0" applyNumberFormat="1" applyFont="1" applyBorder="1" applyAlignment="1">
      <alignment horizontal="center" vertical="center"/>
    </xf>
    <xf numFmtId="49" fontId="16" fillId="0" borderId="59" xfId="0" applyNumberFormat="1" applyFont="1" applyBorder="1" applyAlignment="1">
      <alignment horizontal="right" vertical="center"/>
    </xf>
    <xf numFmtId="49" fontId="16" fillId="0" borderId="129" xfId="0" applyNumberFormat="1" applyFont="1" applyBorder="1" applyAlignment="1">
      <alignment horizontal="center" vertical="center"/>
    </xf>
    <xf numFmtId="49" fontId="16" fillId="0" borderId="57" xfId="0" applyNumberFormat="1" applyFont="1" applyBorder="1" applyAlignment="1">
      <alignment horizontal="right" vertical="center"/>
    </xf>
    <xf numFmtId="49" fontId="16" fillId="0" borderId="2" xfId="0" applyNumberFormat="1" applyFont="1" applyBorder="1" applyAlignment="1">
      <alignment horizontal="center" vertical="center"/>
    </xf>
    <xf numFmtId="0" fontId="16" fillId="0" borderId="201" xfId="0" applyFont="1" applyBorder="1" applyAlignment="1">
      <alignment horizontal="center" vertical="center"/>
    </xf>
    <xf numFmtId="49" fontId="16" fillId="0" borderId="86" xfId="0" applyNumberFormat="1" applyFont="1" applyBorder="1" applyAlignment="1">
      <alignment horizontal="right" vertical="center"/>
    </xf>
    <xf numFmtId="49" fontId="16" fillId="0" borderId="83" xfId="0" applyNumberFormat="1" applyFont="1" applyBorder="1" applyAlignment="1">
      <alignment horizontal="right" vertical="center"/>
    </xf>
    <xf numFmtId="0" fontId="16" fillId="0" borderId="13" xfId="0" applyFont="1" applyBorder="1" applyAlignment="1">
      <alignment horizontal="center" vertical="center" shrinkToFit="1"/>
    </xf>
    <xf numFmtId="183" fontId="16" fillId="0" borderId="193" xfId="0" applyNumberFormat="1" applyFont="1" applyBorder="1" applyAlignment="1">
      <alignment horizontal="center" vertical="center"/>
    </xf>
    <xf numFmtId="49" fontId="16" fillId="0" borderId="224" xfId="0" applyNumberFormat="1" applyFont="1" applyBorder="1" applyAlignment="1">
      <alignment horizontal="center" vertical="center"/>
    </xf>
    <xf numFmtId="49" fontId="16" fillId="0" borderId="15" xfId="0" applyNumberFormat="1" applyFont="1" applyBorder="1" applyAlignment="1">
      <alignment horizontal="center" vertical="center"/>
    </xf>
    <xf numFmtId="0" fontId="9" fillId="0" borderId="130" xfId="0" applyFont="1" applyBorder="1" applyAlignment="1">
      <alignment horizontal="center" vertical="center"/>
    </xf>
    <xf numFmtId="0" fontId="9" fillId="0" borderId="148" xfId="0" applyFont="1" applyBorder="1" applyAlignment="1">
      <alignment horizontal="center" vertical="center"/>
    </xf>
    <xf numFmtId="0" fontId="26" fillId="0" borderId="0" xfId="0" applyFont="1"/>
    <xf numFmtId="0" fontId="0" fillId="0" borderId="16" xfId="0" applyBorder="1"/>
    <xf numFmtId="0" fontId="0" fillId="0" borderId="15" xfId="0" applyBorder="1"/>
    <xf numFmtId="0" fontId="0" fillId="0" borderId="82" xfId="0" applyBorder="1"/>
    <xf numFmtId="0" fontId="5" fillId="0" borderId="15" xfId="0" applyFont="1" applyBorder="1" applyAlignment="1">
      <alignment horizontal="left" vertical="center"/>
    </xf>
    <xf numFmtId="0" fontId="26" fillId="0" borderId="0" xfId="0" applyFont="1" applyAlignment="1">
      <alignment horizontal="left"/>
    </xf>
    <xf numFmtId="0" fontId="29" fillId="0" borderId="0" xfId="1" applyFont="1" applyAlignment="1">
      <alignment wrapText="1"/>
    </xf>
    <xf numFmtId="0" fontId="30" fillId="0" borderId="0" xfId="1" applyFont="1" applyAlignment="1">
      <alignment horizontal="center" vertical="center"/>
    </xf>
    <xf numFmtId="0" fontId="28" fillId="0" borderId="0" xfId="1"/>
    <xf numFmtId="0" fontId="33" fillId="0" borderId="0" xfId="1" applyFont="1" applyAlignment="1">
      <alignment horizontal="left" vertical="center"/>
    </xf>
    <xf numFmtId="0" fontId="34" fillId="0" borderId="0" xfId="0" applyFont="1" applyAlignment="1">
      <alignment vertical="center"/>
    </xf>
    <xf numFmtId="0" fontId="10" fillId="0" borderId="0" xfId="2" applyFont="1" applyAlignment="1">
      <alignment vertical="center"/>
    </xf>
    <xf numFmtId="0" fontId="26" fillId="0" borderId="0" xfId="2" applyFont="1" applyAlignment="1">
      <alignment vertical="center"/>
    </xf>
    <xf numFmtId="0" fontId="36" fillId="0" borderId="0" xfId="1" applyFont="1" applyAlignment="1">
      <alignment vertical="center"/>
    </xf>
    <xf numFmtId="176" fontId="36" fillId="0" borderId="0" xfId="1" applyNumberFormat="1" applyFont="1" applyAlignment="1">
      <alignment vertical="center"/>
    </xf>
    <xf numFmtId="176" fontId="26" fillId="0" borderId="0" xfId="1" applyNumberFormat="1" applyFont="1" applyAlignment="1">
      <alignment vertical="center"/>
    </xf>
    <xf numFmtId="0" fontId="26" fillId="0" borderId="0" xfId="1" applyFont="1" applyAlignment="1">
      <alignment horizontal="center" vertical="center"/>
    </xf>
    <xf numFmtId="0" fontId="26" fillId="0" borderId="0" xfId="1" applyFont="1" applyAlignment="1">
      <alignment vertical="center"/>
    </xf>
    <xf numFmtId="179" fontId="26" fillId="0" borderId="0" xfId="2" applyNumberFormat="1" applyFont="1" applyAlignment="1">
      <alignment vertical="center"/>
    </xf>
    <xf numFmtId="0" fontId="26" fillId="0" borderId="0" xfId="2" applyFont="1" applyAlignment="1">
      <alignment horizontal="left" vertical="center"/>
    </xf>
    <xf numFmtId="0" fontId="26" fillId="0" borderId="0" xfId="2" applyFont="1" applyAlignment="1">
      <alignment horizontal="center" vertical="center"/>
    </xf>
    <xf numFmtId="0" fontId="36" fillId="0" borderId="0" xfId="0" applyFont="1"/>
    <xf numFmtId="0" fontId="36" fillId="0" borderId="0" xfId="0" applyFont="1" applyAlignment="1">
      <alignment horizontal="center"/>
    </xf>
    <xf numFmtId="0" fontId="6" fillId="0" borderId="8"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49" xfId="0" applyFont="1" applyBorder="1" applyAlignment="1">
      <alignment horizontal="center" vertical="center" shrinkToFit="1"/>
    </xf>
    <xf numFmtId="0" fontId="3" fillId="0" borderId="18" xfId="0" applyFont="1" applyBorder="1" applyAlignment="1">
      <alignment horizontal="center" vertical="center"/>
    </xf>
    <xf numFmtId="0" fontId="6" fillId="0" borderId="19" xfId="0" applyFont="1" applyBorder="1" applyAlignment="1">
      <alignment horizontal="center" vertical="center" shrinkToFit="1"/>
    </xf>
    <xf numFmtId="0" fontId="6" fillId="0" borderId="8" xfId="0" applyFont="1" applyBorder="1" applyAlignment="1">
      <alignment horizontal="center" vertical="center"/>
    </xf>
    <xf numFmtId="0" fontId="6" fillId="0" borderId="55" xfId="0" applyFont="1" applyBorder="1" applyAlignment="1">
      <alignment horizontal="center" vertical="center"/>
    </xf>
    <xf numFmtId="0" fontId="3" fillId="0" borderId="19" xfId="0" applyFont="1" applyBorder="1" applyAlignment="1">
      <alignment horizontal="center" vertical="center"/>
    </xf>
    <xf numFmtId="0" fontId="16" fillId="0" borderId="49" xfId="0" applyFont="1" applyBorder="1" applyAlignment="1">
      <alignment horizontal="center" vertical="center" shrinkToFit="1"/>
    </xf>
    <xf numFmtId="0" fontId="16" fillId="0" borderId="55" xfId="0" applyFont="1" applyBorder="1" applyAlignment="1">
      <alignment horizontal="center" vertical="center" shrinkToFit="1"/>
    </xf>
    <xf numFmtId="0" fontId="16" fillId="0" borderId="65" xfId="0" applyFont="1" applyBorder="1" applyAlignment="1">
      <alignment horizontal="center" vertical="center" shrinkToFit="1"/>
    </xf>
    <xf numFmtId="0" fontId="16" fillId="0" borderId="148" xfId="0" applyFont="1" applyBorder="1" applyAlignment="1">
      <alignment horizontal="center" vertical="center"/>
    </xf>
    <xf numFmtId="0" fontId="16" fillId="0" borderId="8" xfId="0" applyFont="1" applyBorder="1" applyAlignment="1">
      <alignment horizontal="center" vertical="center" shrinkToFit="1"/>
    </xf>
    <xf numFmtId="0" fontId="16" fillId="0" borderId="155" xfId="0" applyFont="1" applyBorder="1" applyAlignment="1">
      <alignment horizontal="center" vertical="center"/>
    </xf>
    <xf numFmtId="0" fontId="16" fillId="0" borderId="81" xfId="0" applyFont="1" applyBorder="1" applyAlignment="1">
      <alignment horizontal="center" vertical="center"/>
    </xf>
    <xf numFmtId="0" fontId="16" fillId="0" borderId="155" xfId="0" applyFont="1" applyBorder="1" applyAlignment="1">
      <alignment horizontal="center" vertical="center" shrinkToFit="1"/>
    </xf>
    <xf numFmtId="0" fontId="16" fillId="0" borderId="81" xfId="0" applyFont="1" applyBorder="1" applyAlignment="1">
      <alignment horizontal="center" vertical="center" shrinkToFit="1"/>
    </xf>
    <xf numFmtId="0" fontId="16" fillId="0" borderId="205" xfId="0" applyFont="1" applyBorder="1" applyAlignment="1">
      <alignment horizontal="center" vertical="center"/>
    </xf>
    <xf numFmtId="177" fontId="7" fillId="0" borderId="46" xfId="0" applyNumberFormat="1" applyFont="1" applyBorder="1" applyAlignment="1">
      <alignment horizontal="center" vertical="center"/>
    </xf>
    <xf numFmtId="177" fontId="7" fillId="0" borderId="123" xfId="0" applyNumberFormat="1" applyFont="1" applyBorder="1" applyAlignment="1">
      <alignment horizontal="center" vertical="center"/>
    </xf>
    <xf numFmtId="177" fontId="7" fillId="0" borderId="121" xfId="0" applyNumberFormat="1" applyFont="1" applyBorder="1" applyAlignment="1">
      <alignment horizontal="center" vertical="center"/>
    </xf>
    <xf numFmtId="177" fontId="7" fillId="0" borderId="75" xfId="0" applyNumberFormat="1" applyFont="1" applyBorder="1" applyAlignment="1" applyProtection="1">
      <alignment horizontal="center" vertical="center"/>
      <protection locked="0"/>
    </xf>
    <xf numFmtId="177" fontId="7" fillId="0" borderId="9" xfId="0" applyNumberFormat="1" applyFont="1" applyBorder="1" applyAlignment="1" applyProtection="1">
      <alignment horizontal="center" vertical="center"/>
      <protection locked="0"/>
    </xf>
    <xf numFmtId="177" fontId="7" fillId="0" borderId="18" xfId="0" applyNumberFormat="1" applyFont="1" applyBorder="1" applyAlignment="1" applyProtection="1">
      <alignment horizontal="center" vertical="center"/>
      <protection locked="0"/>
    </xf>
    <xf numFmtId="177" fontId="7" fillId="0" borderId="0" xfId="0" applyNumberFormat="1" applyFont="1" applyAlignment="1" applyProtection="1">
      <alignment horizontal="center" vertical="center"/>
      <protection locked="0"/>
    </xf>
    <xf numFmtId="177" fontId="7" fillId="0" borderId="4" xfId="0" applyNumberFormat="1" applyFont="1" applyBorder="1" applyAlignment="1">
      <alignment horizontal="center" vertical="center"/>
    </xf>
    <xf numFmtId="177" fontId="7" fillId="0" borderId="18" xfId="0" applyNumberFormat="1" applyFont="1" applyBorder="1" applyAlignment="1">
      <alignment horizontal="center" vertical="center"/>
    </xf>
    <xf numFmtId="177" fontId="7" fillId="0" borderId="26" xfId="0" applyNumberFormat="1" applyFont="1" applyBorder="1" applyAlignment="1">
      <alignment horizontal="center" vertical="center"/>
    </xf>
    <xf numFmtId="177" fontId="7" fillId="0" borderId="130" xfId="0" applyNumberFormat="1" applyFont="1" applyBorder="1" applyAlignment="1">
      <alignment horizontal="center" vertical="center"/>
    </xf>
    <xf numFmtId="177" fontId="7" fillId="0" borderId="7" xfId="0" applyNumberFormat="1" applyFont="1" applyBorder="1" applyAlignment="1" applyProtection="1">
      <alignment horizontal="center" vertical="center"/>
      <protection locked="0"/>
    </xf>
    <xf numFmtId="177" fontId="7" fillId="0" borderId="133" xfId="0" applyNumberFormat="1" applyFont="1" applyBorder="1" applyAlignment="1">
      <alignment horizontal="center" vertical="center"/>
    </xf>
    <xf numFmtId="177" fontId="7" fillId="0" borderId="134" xfId="0" applyNumberFormat="1" applyFont="1" applyBorder="1" applyAlignment="1">
      <alignment horizontal="center" vertical="center"/>
    </xf>
    <xf numFmtId="177" fontId="7" fillId="0" borderId="12" xfId="0" applyNumberFormat="1" applyFont="1" applyBorder="1" applyAlignment="1" applyProtection="1">
      <alignment horizontal="center" vertical="center"/>
      <protection locked="0"/>
    </xf>
    <xf numFmtId="177" fontId="7" fillId="0" borderId="136" xfId="0" applyNumberFormat="1" applyFont="1" applyBorder="1" applyAlignment="1" applyProtection="1">
      <alignment horizontal="center" vertical="center"/>
      <protection locked="0"/>
    </xf>
    <xf numFmtId="177" fontId="7" fillId="0" borderId="26" xfId="0" applyNumberFormat="1" applyFont="1" applyBorder="1" applyAlignment="1" applyProtection="1">
      <alignment horizontal="center" vertical="center"/>
      <protection locked="0"/>
    </xf>
    <xf numFmtId="177" fontId="7" fillId="0" borderId="27" xfId="0" applyNumberFormat="1" applyFont="1" applyBorder="1" applyAlignment="1" applyProtection="1">
      <alignment horizontal="center" vertical="center"/>
      <protection locked="0"/>
    </xf>
    <xf numFmtId="177" fontId="7" fillId="0" borderId="137" xfId="0" applyNumberFormat="1" applyFont="1" applyBorder="1" applyAlignment="1" applyProtection="1">
      <alignment horizontal="center" vertical="center"/>
      <protection locked="0"/>
    </xf>
    <xf numFmtId="177" fontId="7" fillId="0" borderId="142" xfId="0" applyNumberFormat="1" applyFont="1" applyBorder="1" applyAlignment="1" applyProtection="1">
      <alignment horizontal="center" vertical="center"/>
      <protection locked="0"/>
    </xf>
    <xf numFmtId="177" fontId="7" fillId="0" borderId="139" xfId="0" applyNumberFormat="1" applyFont="1" applyBorder="1" applyAlignment="1" applyProtection="1">
      <alignment horizontal="center" vertical="center"/>
      <protection locked="0"/>
    </xf>
    <xf numFmtId="0" fontId="9" fillId="0" borderId="145" xfId="0" applyFont="1" applyBorder="1" applyAlignment="1">
      <alignment vertical="center" shrinkToFit="1"/>
    </xf>
    <xf numFmtId="177" fontId="7" fillId="0" borderId="146" xfId="0" applyNumberFormat="1" applyFont="1" applyBorder="1" applyAlignment="1" applyProtection="1">
      <alignment horizontal="center" vertical="center"/>
      <protection locked="0"/>
    </xf>
    <xf numFmtId="177" fontId="7" fillId="0" borderId="130" xfId="0" applyNumberFormat="1" applyFont="1" applyBorder="1" applyAlignment="1" applyProtection="1">
      <alignment horizontal="center" vertical="center"/>
      <protection locked="0"/>
    </xf>
    <xf numFmtId="177" fontId="7" fillId="0" borderId="66" xfId="0" applyNumberFormat="1" applyFont="1" applyBorder="1" applyAlignment="1" applyProtection="1">
      <alignment horizontal="center" vertical="center"/>
      <protection locked="0"/>
    </xf>
    <xf numFmtId="0" fontId="6" fillId="0" borderId="13" xfId="0" applyFont="1" applyBorder="1" applyAlignment="1">
      <alignment vertical="center" shrinkToFit="1"/>
    </xf>
    <xf numFmtId="178" fontId="7" fillId="0" borderId="62" xfId="0" applyNumberFormat="1" applyFont="1" applyBorder="1" applyAlignment="1">
      <alignment horizontal="center" vertical="center"/>
    </xf>
    <xf numFmtId="178" fontId="7" fillId="0" borderId="100" xfId="0" applyNumberFormat="1" applyFont="1" applyBorder="1" applyAlignment="1">
      <alignment horizontal="center" vertical="center"/>
    </xf>
    <xf numFmtId="178" fontId="7" fillId="0" borderId="102" xfId="0" applyNumberFormat="1" applyFont="1" applyBorder="1" applyAlignment="1">
      <alignment horizontal="center" vertical="center"/>
    </xf>
    <xf numFmtId="178" fontId="7" fillId="0" borderId="63" xfId="0" applyNumberFormat="1" applyFont="1" applyBorder="1" applyAlignment="1">
      <alignment horizontal="center" vertical="center"/>
    </xf>
    <xf numFmtId="0" fontId="6" fillId="0" borderId="24" xfId="0" applyFont="1" applyBorder="1" applyAlignment="1">
      <alignment vertical="center" shrinkToFit="1"/>
    </xf>
    <xf numFmtId="178" fontId="6" fillId="0" borderId="90" xfId="0" applyNumberFormat="1" applyFont="1" applyBorder="1" applyAlignment="1">
      <alignment horizontal="center" vertical="center"/>
    </xf>
    <xf numFmtId="178" fontId="6" fillId="0" borderId="92" xfId="0" applyNumberFormat="1" applyFont="1" applyBorder="1" applyAlignment="1">
      <alignment horizontal="center" vertical="center"/>
    </xf>
    <xf numFmtId="178" fontId="7" fillId="0" borderId="90" xfId="0" applyNumberFormat="1" applyFont="1" applyBorder="1" applyAlignment="1">
      <alignment horizontal="center" vertical="center"/>
    </xf>
    <xf numFmtId="178" fontId="7" fillId="0" borderId="92" xfId="0" applyNumberFormat="1" applyFont="1" applyBorder="1" applyAlignment="1">
      <alignment horizontal="center" vertical="center"/>
    </xf>
    <xf numFmtId="0" fontId="6" fillId="0" borderId="27" xfId="0" applyFont="1" applyBorder="1" applyAlignment="1">
      <alignment vertical="center" shrinkToFit="1"/>
    </xf>
    <xf numFmtId="0" fontId="6" fillId="0" borderId="49" xfId="0" applyFont="1" applyBorder="1" applyAlignment="1">
      <alignment vertical="center" shrinkToFit="1"/>
    </xf>
    <xf numFmtId="178" fontId="7" fillId="0" borderId="58" xfId="0" applyNumberFormat="1" applyFont="1" applyBorder="1" applyAlignment="1">
      <alignment horizontal="center" vertical="center"/>
    </xf>
    <xf numFmtId="178" fontId="7" fillId="0" borderId="60" xfId="0" applyNumberFormat="1" applyFont="1" applyBorder="1" applyAlignment="1">
      <alignment horizontal="center" vertical="center"/>
    </xf>
    <xf numFmtId="0" fontId="6" fillId="0" borderId="65" xfId="0" applyFont="1" applyBorder="1" applyAlignment="1">
      <alignment vertical="center" shrinkToFit="1"/>
    </xf>
    <xf numFmtId="178" fontId="7" fillId="0" borderId="71" xfId="0" applyNumberFormat="1" applyFont="1" applyBorder="1" applyAlignment="1">
      <alignment horizontal="center" vertical="center"/>
    </xf>
    <xf numFmtId="178" fontId="7" fillId="0" borderId="73" xfId="0" applyNumberFormat="1" applyFont="1" applyBorder="1" applyAlignment="1">
      <alignment horizontal="center" vertical="center"/>
    </xf>
    <xf numFmtId="0" fontId="6" fillId="0" borderId="117" xfId="0" applyFont="1" applyBorder="1" applyAlignment="1">
      <alignment vertical="center" shrinkToFit="1"/>
    </xf>
    <xf numFmtId="178" fontId="7" fillId="0" borderId="118" xfId="0" applyNumberFormat="1" applyFont="1" applyBorder="1" applyAlignment="1">
      <alignment horizontal="center" vertical="center"/>
    </xf>
    <xf numFmtId="178" fontId="7" fillId="0" borderId="120" xfId="0" applyNumberFormat="1" applyFont="1" applyBorder="1" applyAlignment="1">
      <alignment horizontal="center" vertical="center"/>
    </xf>
    <xf numFmtId="178" fontId="7" fillId="0" borderId="9" xfId="0" applyNumberFormat="1" applyFont="1" applyBorder="1" applyAlignment="1">
      <alignment horizontal="center" vertical="center"/>
    </xf>
    <xf numFmtId="178" fontId="7" fillId="0" borderId="127" xfId="0" applyNumberFormat="1" applyFont="1" applyBorder="1" applyAlignment="1">
      <alignment horizontal="center" vertical="center"/>
    </xf>
    <xf numFmtId="178" fontId="7" fillId="0" borderId="122" xfId="0" applyNumberFormat="1" applyFont="1" applyBorder="1" applyAlignment="1">
      <alignment horizontal="center" vertical="center"/>
    </xf>
    <xf numFmtId="178" fontId="7" fillId="0" borderId="125" xfId="0" applyNumberFormat="1" applyFont="1" applyBorder="1" applyAlignment="1">
      <alignment horizontal="center" vertical="center"/>
    </xf>
    <xf numFmtId="0" fontId="6" fillId="0" borderId="55" xfId="0" applyFont="1" applyBorder="1" applyAlignment="1">
      <alignment horizontal="center" vertical="center" shrinkToFit="1"/>
    </xf>
    <xf numFmtId="0" fontId="6" fillId="0" borderId="55" xfId="0" applyFont="1" applyBorder="1" applyAlignment="1">
      <alignment horizontal="right" vertical="center"/>
    </xf>
    <xf numFmtId="1" fontId="6" fillId="0" borderId="59" xfId="0" applyNumberFormat="1" applyFont="1" applyBorder="1" applyAlignment="1">
      <alignment horizontal="center" vertical="center"/>
    </xf>
    <xf numFmtId="1" fontId="6" fillId="0" borderId="2" xfId="0" applyNumberFormat="1" applyFont="1" applyBorder="1" applyAlignment="1">
      <alignment horizontal="center" vertical="center"/>
    </xf>
    <xf numFmtId="178" fontId="7" fillId="0" borderId="11" xfId="0" applyNumberFormat="1" applyFont="1" applyBorder="1" applyAlignment="1">
      <alignment horizontal="center" vertical="center"/>
    </xf>
    <xf numFmtId="178" fontId="7" fillId="0" borderId="107" xfId="0" applyNumberFormat="1" applyFont="1" applyBorder="1" applyAlignment="1">
      <alignment horizontal="center" vertical="center"/>
    </xf>
    <xf numFmtId="177" fontId="19" fillId="0" borderId="132" xfId="0" applyNumberFormat="1" applyFont="1" applyBorder="1" applyAlignment="1">
      <alignment horizontal="center" vertical="center"/>
    </xf>
    <xf numFmtId="177" fontId="19" fillId="0" borderId="130" xfId="0" applyNumberFormat="1" applyFont="1" applyBorder="1" applyAlignment="1">
      <alignment horizontal="center" vertical="center"/>
    </xf>
    <xf numFmtId="177" fontId="19" fillId="0" borderId="4" xfId="0" applyNumberFormat="1" applyFont="1" applyBorder="1" applyAlignment="1">
      <alignment horizontal="center" vertical="center"/>
    </xf>
    <xf numFmtId="177" fontId="19" fillId="0" borderId="18" xfId="0" applyNumberFormat="1" applyFont="1" applyBorder="1" applyAlignment="1">
      <alignment horizontal="center" vertical="center"/>
    </xf>
    <xf numFmtId="177" fontId="19" fillId="0" borderId="53" xfId="0" applyNumberFormat="1" applyFont="1" applyBorder="1" applyAlignment="1">
      <alignment horizontal="center" vertical="center"/>
    </xf>
    <xf numFmtId="177" fontId="19" fillId="0" borderId="26" xfId="0" applyNumberFormat="1" applyFont="1" applyBorder="1" applyAlignment="1">
      <alignment horizontal="center" vertical="center"/>
    </xf>
    <xf numFmtId="177" fontId="19" fillId="0" borderId="16" xfId="0" applyNumberFormat="1" applyFont="1" applyBorder="1" applyAlignment="1">
      <alignment horizontal="center" vertical="center"/>
    </xf>
    <xf numFmtId="177" fontId="19" fillId="0" borderId="1" xfId="0" applyNumberFormat="1" applyFont="1" applyBorder="1" applyAlignment="1">
      <alignment horizontal="center" vertical="center"/>
    </xf>
    <xf numFmtId="177" fontId="19" fillId="0" borderId="101" xfId="0" applyNumberFormat="1" applyFont="1" applyBorder="1" applyAlignment="1">
      <alignment horizontal="center" vertical="center"/>
    </xf>
    <xf numFmtId="177" fontId="19" fillId="0" borderId="22" xfId="0" applyNumberFormat="1" applyFont="1" applyBorder="1" applyAlignment="1">
      <alignment horizontal="center" vertical="center"/>
    </xf>
    <xf numFmtId="177" fontId="19" fillId="0" borderId="91" xfId="0" applyNumberFormat="1" applyFont="1" applyBorder="1" applyAlignment="1">
      <alignment horizontal="center" vertical="center"/>
    </xf>
    <xf numFmtId="177" fontId="19" fillId="0" borderId="86" xfId="0" applyNumberFormat="1" applyFont="1" applyBorder="1" applyAlignment="1">
      <alignment horizontal="center" vertical="center"/>
    </xf>
    <xf numFmtId="177" fontId="19" fillId="0" borderId="72" xfId="0" applyNumberFormat="1" applyFont="1" applyBorder="1" applyAlignment="1">
      <alignment horizontal="center" vertical="center"/>
    </xf>
    <xf numFmtId="49" fontId="19" fillId="0" borderId="63" xfId="0" applyNumberFormat="1" applyFont="1" applyBorder="1" applyAlignment="1">
      <alignment horizontal="center" vertical="center"/>
    </xf>
    <xf numFmtId="177" fontId="19" fillId="0" borderId="79" xfId="0" applyNumberFormat="1" applyFont="1" applyBorder="1" applyAlignment="1">
      <alignment horizontal="center" vertical="center"/>
    </xf>
    <xf numFmtId="177" fontId="19" fillId="0" borderId="59" xfId="0" applyNumberFormat="1" applyFont="1" applyBorder="1" applyAlignment="1">
      <alignment horizontal="center" vertical="center"/>
    </xf>
    <xf numFmtId="49" fontId="19" fillId="0" borderId="68" xfId="0" applyNumberFormat="1" applyFont="1" applyBorder="1" applyAlignment="1">
      <alignment horizontal="center" vertical="center"/>
    </xf>
    <xf numFmtId="177" fontId="19" fillId="0" borderId="158" xfId="0" applyNumberFormat="1" applyFont="1" applyBorder="1" applyAlignment="1">
      <alignment horizontal="center" vertical="center"/>
    </xf>
    <xf numFmtId="177" fontId="19" fillId="0" borderId="111" xfId="0" applyNumberFormat="1" applyFont="1" applyBorder="1" applyAlignment="1">
      <alignment horizontal="center" vertical="center"/>
    </xf>
    <xf numFmtId="0" fontId="3" fillId="0" borderId="199" xfId="0" applyFont="1" applyBorder="1" applyAlignment="1">
      <alignment horizontal="centerContinuous" vertical="center"/>
    </xf>
    <xf numFmtId="177" fontId="7" fillId="0" borderId="226" xfId="0" applyNumberFormat="1" applyFont="1" applyBorder="1" applyAlignment="1">
      <alignment horizontal="center" vertical="center"/>
    </xf>
    <xf numFmtId="177" fontId="7" fillId="0" borderId="221" xfId="0" applyNumberFormat="1" applyFont="1" applyBorder="1" applyAlignment="1">
      <alignment horizontal="center" vertical="center"/>
    </xf>
    <xf numFmtId="177" fontId="7" fillId="0" borderId="228" xfId="0" applyNumberFormat="1" applyFont="1" applyBorder="1" applyAlignment="1">
      <alignment horizontal="center" vertical="center"/>
    </xf>
    <xf numFmtId="177" fontId="7" fillId="0" borderId="223" xfId="0" applyNumberFormat="1" applyFont="1" applyBorder="1" applyAlignment="1">
      <alignment horizontal="center" vertical="center"/>
    </xf>
    <xf numFmtId="177" fontId="7" fillId="0" borderId="218" xfId="0" applyNumberFormat="1" applyFont="1" applyBorder="1" applyAlignment="1">
      <alignment horizontal="center" vertical="center"/>
    </xf>
    <xf numFmtId="0" fontId="6" fillId="0" borderId="211" xfId="0" applyFont="1" applyBorder="1" applyAlignment="1">
      <alignment vertical="center"/>
    </xf>
    <xf numFmtId="177" fontId="7" fillId="0" borderId="95" xfId="0" applyNumberFormat="1" applyFont="1" applyBorder="1" applyAlignment="1">
      <alignment horizontal="center" vertical="center"/>
    </xf>
    <xf numFmtId="49" fontId="7" fillId="0" borderId="53" xfId="0" applyNumberFormat="1" applyFont="1" applyBorder="1" applyAlignment="1">
      <alignment horizontal="center" vertical="center"/>
    </xf>
    <xf numFmtId="49" fontId="7" fillId="0" borderId="51" xfId="0" applyNumberFormat="1" applyFont="1" applyBorder="1" applyAlignment="1">
      <alignment horizontal="center" vertical="center"/>
    </xf>
    <xf numFmtId="49" fontId="7" fillId="0" borderId="61" xfId="0" applyNumberFormat="1" applyFont="1" applyBorder="1" applyAlignment="1">
      <alignment horizontal="center" vertical="center"/>
    </xf>
    <xf numFmtId="49" fontId="7" fillId="0" borderId="173" xfId="0" applyNumberFormat="1" applyFont="1" applyBorder="1" applyAlignment="1">
      <alignment horizontal="center"/>
    </xf>
    <xf numFmtId="49" fontId="7" fillId="0" borderId="19" xfId="0" applyNumberFormat="1" applyFont="1" applyBorder="1" applyAlignment="1">
      <alignment horizontal="center"/>
    </xf>
    <xf numFmtId="49" fontId="7" fillId="0" borderId="22" xfId="0" applyNumberFormat="1" applyFont="1" applyBorder="1" applyAlignment="1">
      <alignment horizontal="center" vertical="center"/>
    </xf>
    <xf numFmtId="49" fontId="7" fillId="0" borderId="18" xfId="0" applyNumberFormat="1" applyFont="1" applyBorder="1" applyAlignment="1">
      <alignment horizontal="center"/>
    </xf>
    <xf numFmtId="49" fontId="7" fillId="0" borderId="79" xfId="0" applyNumberFormat="1" applyFont="1" applyBorder="1" applyAlignment="1">
      <alignment horizontal="center" vertical="center"/>
    </xf>
    <xf numFmtId="184" fontId="16" fillId="0" borderId="194" xfId="0" applyNumberFormat="1" applyFont="1" applyBorder="1" applyAlignment="1">
      <alignment horizontal="right" vertical="center"/>
    </xf>
    <xf numFmtId="184" fontId="16" fillId="0" borderId="213" xfId="0" applyNumberFormat="1" applyFont="1" applyBorder="1" applyAlignment="1">
      <alignment horizontal="right" vertical="center"/>
    </xf>
    <xf numFmtId="49" fontId="16" fillId="0" borderId="225" xfId="0" applyNumberFormat="1" applyFont="1" applyBorder="1" applyAlignment="1">
      <alignment horizontal="center" vertical="center"/>
    </xf>
    <xf numFmtId="184" fontId="16" fillId="0" borderId="59" xfId="0" applyNumberFormat="1" applyFont="1" applyBorder="1" applyAlignment="1">
      <alignment horizontal="right" vertical="center"/>
    </xf>
    <xf numFmtId="49" fontId="16" fillId="0" borderId="79" xfId="0" quotePrefix="1" applyNumberFormat="1" applyFont="1" applyBorder="1" applyAlignment="1">
      <alignment horizontal="right" vertical="center"/>
    </xf>
    <xf numFmtId="49" fontId="16" fillId="0" borderId="76" xfId="0" quotePrefix="1" applyNumberFormat="1" applyFont="1" applyBorder="1" applyAlignment="1">
      <alignment horizontal="right" vertical="center"/>
    </xf>
    <xf numFmtId="49" fontId="16" fillId="0" borderId="22" xfId="0" quotePrefix="1" applyNumberFormat="1" applyFont="1" applyBorder="1" applyAlignment="1">
      <alignment horizontal="right" vertical="center"/>
    </xf>
    <xf numFmtId="49" fontId="16" fillId="0" borderId="20" xfId="0" quotePrefix="1" applyNumberFormat="1" applyFont="1" applyBorder="1" applyAlignment="1">
      <alignment horizontal="right" vertical="center"/>
    </xf>
    <xf numFmtId="49" fontId="16" fillId="0" borderId="53" xfId="0" quotePrefix="1" applyNumberFormat="1" applyFont="1" applyBorder="1" applyAlignment="1">
      <alignment horizontal="right" vertical="center"/>
    </xf>
    <xf numFmtId="49" fontId="16" fillId="0" borderId="50" xfId="0" quotePrefix="1" applyNumberFormat="1" applyFont="1" applyBorder="1" applyAlignment="1">
      <alignment horizontal="right" vertical="center"/>
    </xf>
    <xf numFmtId="49" fontId="16" fillId="0" borderId="50" xfId="0" applyNumberFormat="1" applyFont="1" applyBorder="1" applyAlignment="1">
      <alignment horizontal="right" vertical="center"/>
    </xf>
    <xf numFmtId="184" fontId="16" fillId="0" borderId="53" xfId="0" applyNumberFormat="1" applyFont="1" applyBorder="1" applyAlignment="1">
      <alignment horizontal="right" vertical="center"/>
    </xf>
    <xf numFmtId="184" fontId="16" fillId="0" borderId="50" xfId="0" applyNumberFormat="1" applyFont="1" applyBorder="1" applyAlignment="1">
      <alignment horizontal="right" vertical="center"/>
    </xf>
    <xf numFmtId="184" fontId="16" fillId="0" borderId="83" xfId="0" applyNumberFormat="1" applyFont="1" applyBorder="1" applyAlignment="1">
      <alignment horizontal="right" vertical="center"/>
    </xf>
    <xf numFmtId="184" fontId="16" fillId="0" borderId="86" xfId="0" applyNumberFormat="1" applyFont="1" applyBorder="1" applyAlignment="1">
      <alignment horizontal="right" vertical="center"/>
    </xf>
    <xf numFmtId="0" fontId="9" fillId="0" borderId="104" xfId="0" applyFont="1" applyBorder="1" applyAlignment="1">
      <alignment vertical="center"/>
    </xf>
    <xf numFmtId="0" fontId="9" fillId="0" borderId="104" xfId="0" applyFont="1" applyBorder="1" applyAlignment="1">
      <alignment horizontal="center" vertical="center"/>
    </xf>
    <xf numFmtId="49" fontId="16" fillId="0" borderId="72" xfId="0" quotePrefix="1" applyNumberFormat="1" applyFont="1" applyBorder="1" applyAlignment="1">
      <alignment horizontal="right" vertical="center"/>
    </xf>
    <xf numFmtId="49" fontId="16" fillId="0" borderId="69" xfId="0" quotePrefix="1" applyNumberFormat="1" applyFont="1" applyBorder="1" applyAlignment="1">
      <alignment horizontal="right" vertical="center"/>
    </xf>
    <xf numFmtId="0" fontId="10" fillId="0" borderId="49" xfId="0" applyFont="1" applyBorder="1" applyAlignment="1">
      <alignment horizontal="center" vertical="center" shrinkToFit="1"/>
    </xf>
    <xf numFmtId="0" fontId="3" fillId="0" borderId="13" xfId="0" applyFont="1" applyBorder="1" applyAlignment="1">
      <alignment horizontal="left" vertical="center"/>
    </xf>
    <xf numFmtId="0" fontId="10" fillId="0" borderId="0" xfId="0" applyFont="1" applyAlignment="1">
      <alignment horizontal="center" vertical="center" shrinkToFit="1"/>
    </xf>
    <xf numFmtId="49" fontId="10" fillId="0" borderId="19" xfId="0" applyNumberFormat="1" applyFont="1" applyBorder="1" applyAlignment="1">
      <alignment horizontal="center" vertical="center" shrinkToFit="1"/>
    </xf>
    <xf numFmtId="0" fontId="10" fillId="0" borderId="14" xfId="0" applyFont="1" applyBorder="1" applyAlignment="1">
      <alignment horizontal="center" vertical="center" shrinkToFit="1"/>
    </xf>
    <xf numFmtId="177" fontId="10" fillId="0" borderId="22" xfId="0" applyNumberFormat="1" applyFont="1" applyBorder="1" applyAlignment="1" applyProtection="1">
      <alignment horizontal="center" vertical="center"/>
      <protection locked="0"/>
    </xf>
    <xf numFmtId="0" fontId="10" fillId="0" borderId="62" xfId="0" applyFont="1" applyBorder="1" applyAlignment="1">
      <alignment horizontal="center" vertical="center"/>
    </xf>
    <xf numFmtId="0" fontId="10" fillId="0" borderId="63" xfId="0" applyFont="1" applyBorder="1" applyAlignment="1">
      <alignment horizontal="center" vertical="center"/>
    </xf>
    <xf numFmtId="0" fontId="0" fillId="0" borderId="0" xfId="0" applyAlignment="1">
      <alignment vertical="center"/>
    </xf>
    <xf numFmtId="0" fontId="42" fillId="0" borderId="0" xfId="0" applyFont="1" applyAlignment="1">
      <alignment vertical="center"/>
    </xf>
    <xf numFmtId="0" fontId="3" fillId="0" borderId="55" xfId="0" applyFont="1" applyBorder="1" applyAlignment="1">
      <alignment horizontal="center" vertical="center" shrinkToFit="1"/>
    </xf>
    <xf numFmtId="0" fontId="3" fillId="0" borderId="55" xfId="0" applyFont="1" applyBorder="1" applyAlignment="1">
      <alignment vertical="center"/>
    </xf>
    <xf numFmtId="0" fontId="3" fillId="0" borderId="55" xfId="0" applyFont="1" applyBorder="1" applyAlignment="1">
      <alignment horizontal="left" vertical="center"/>
    </xf>
    <xf numFmtId="0" fontId="3" fillId="0" borderId="55" xfId="0" applyFont="1" applyBorder="1" applyAlignment="1">
      <alignment horizontal="center" vertical="center"/>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6" xfId="0" applyFont="1" applyBorder="1" applyAlignment="1">
      <alignment horizontal="center" vertical="center" shrinkToFit="1"/>
    </xf>
    <xf numFmtId="177" fontId="10" fillId="0" borderId="59" xfId="0" applyNumberFormat="1" applyFont="1" applyBorder="1" applyAlignment="1">
      <alignment horizontal="center" vertical="center"/>
    </xf>
    <xf numFmtId="0" fontId="10" fillId="0" borderId="58" xfId="0" applyFont="1" applyBorder="1" applyAlignment="1">
      <alignment horizontal="center" vertical="center"/>
    </xf>
    <xf numFmtId="0" fontId="10" fillId="0" borderId="60"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39" xfId="0" applyFont="1" applyBorder="1" applyAlignment="1">
      <alignment horizontal="right" vertical="center"/>
    </xf>
    <xf numFmtId="0" fontId="9" fillId="0" borderId="39" xfId="0" applyFont="1" applyBorder="1" applyAlignment="1">
      <alignment vertical="center"/>
    </xf>
    <xf numFmtId="177" fontId="5" fillId="0" borderId="46" xfId="0" applyNumberFormat="1" applyFont="1" applyBorder="1" applyAlignment="1">
      <alignment horizontal="center" vertical="center"/>
    </xf>
    <xf numFmtId="0" fontId="5" fillId="0" borderId="44" xfId="0" applyFont="1" applyBorder="1" applyAlignment="1">
      <alignment horizontal="center" vertical="center"/>
    </xf>
    <xf numFmtId="0" fontId="5" fillId="0" borderId="40" xfId="0" applyFont="1" applyBorder="1" applyAlignment="1">
      <alignment horizontal="center" vertical="center"/>
    </xf>
    <xf numFmtId="0" fontId="5" fillId="0" borderId="42" xfId="0" applyFont="1" applyBorder="1" applyAlignment="1">
      <alignment horizontal="center" vertical="center"/>
    </xf>
    <xf numFmtId="0" fontId="9" fillId="0" borderId="48" xfId="0" applyFont="1" applyBorder="1" applyAlignment="1">
      <alignment horizontal="center" vertical="center" textRotation="255"/>
    </xf>
    <xf numFmtId="0" fontId="9" fillId="0" borderId="13" xfId="0" applyFont="1" applyBorder="1" applyAlignment="1">
      <alignment horizontal="center" vertical="center"/>
    </xf>
    <xf numFmtId="0" fontId="9" fillId="0" borderId="13" xfId="0" applyFont="1" applyBorder="1" applyAlignment="1">
      <alignment horizontal="right" vertical="center"/>
    </xf>
    <xf numFmtId="177" fontId="5" fillId="0" borderId="22" xfId="0" applyNumberFormat="1" applyFont="1" applyBorder="1" applyAlignment="1">
      <alignment horizontal="center" vertical="center"/>
    </xf>
    <xf numFmtId="0" fontId="5" fillId="0" borderId="51" xfId="0" applyFont="1" applyBorder="1" applyAlignment="1">
      <alignment horizontal="center" vertical="center"/>
    </xf>
    <xf numFmtId="0" fontId="5" fillId="0" borderId="5" xfId="0" applyFont="1" applyBorder="1" applyAlignment="1">
      <alignment horizontal="center" vertical="center"/>
    </xf>
    <xf numFmtId="0" fontId="5" fillId="0" borderId="61" xfId="0" applyFont="1" applyBorder="1" applyAlignment="1">
      <alignment horizontal="center" vertical="center"/>
    </xf>
    <xf numFmtId="0" fontId="9" fillId="0" borderId="55" xfId="0" applyFont="1" applyBorder="1" applyAlignment="1">
      <alignment horizontal="center" vertical="center"/>
    </xf>
    <xf numFmtId="0" fontId="9" fillId="0" borderId="55" xfId="0" applyFont="1" applyBorder="1" applyAlignment="1">
      <alignment horizontal="right" vertical="center"/>
    </xf>
    <xf numFmtId="177" fontId="5" fillId="0" borderId="59" xfId="0" applyNumberFormat="1" applyFont="1" applyBorder="1" applyAlignment="1">
      <alignment horizontal="center" vertical="center"/>
    </xf>
    <xf numFmtId="0" fontId="5" fillId="0" borderId="23" xfId="0" applyFont="1" applyBorder="1" applyAlignment="1">
      <alignment horizontal="center" vertical="center"/>
    </xf>
    <xf numFmtId="0" fontId="5" fillId="0" borderId="0" xfId="0" applyFont="1" applyAlignment="1">
      <alignment horizontal="center" vertical="center"/>
    </xf>
    <xf numFmtId="0" fontId="5" fillId="0" borderId="14" xfId="0" applyFont="1" applyBorder="1" applyAlignment="1">
      <alignment horizontal="center" vertical="center"/>
    </xf>
    <xf numFmtId="0" fontId="9" fillId="0" borderId="49" xfId="0" applyFont="1" applyBorder="1" applyAlignment="1">
      <alignment horizontal="right" vertical="center"/>
    </xf>
    <xf numFmtId="177" fontId="5" fillId="0" borderId="53" xfId="0" applyNumberFormat="1" applyFont="1" applyBorder="1" applyAlignment="1">
      <alignment horizontal="center" vertical="center"/>
    </xf>
    <xf numFmtId="0" fontId="9" fillId="0" borderId="64" xfId="0" applyFont="1" applyBorder="1" applyAlignment="1">
      <alignment horizontal="center" vertical="center" textRotation="255"/>
    </xf>
    <xf numFmtId="0" fontId="9" fillId="0" borderId="65" xfId="0" applyFont="1" applyBorder="1" applyAlignment="1">
      <alignment horizontal="center" vertical="center"/>
    </xf>
    <xf numFmtId="0" fontId="9" fillId="0" borderId="65" xfId="0" applyFont="1" applyBorder="1" applyAlignment="1">
      <alignment horizontal="right" vertical="center"/>
    </xf>
    <xf numFmtId="177" fontId="5" fillId="0" borderId="72" xfId="0" applyNumberFormat="1" applyFont="1" applyBorder="1" applyAlignment="1">
      <alignment horizontal="center" vertical="center"/>
    </xf>
    <xf numFmtId="0" fontId="5" fillId="0" borderId="70" xfId="0" applyFont="1" applyBorder="1" applyAlignment="1">
      <alignment horizontal="center" vertical="center"/>
    </xf>
    <xf numFmtId="0" fontId="5" fillId="0" borderId="66" xfId="0" applyFont="1" applyBorder="1" applyAlignment="1">
      <alignment horizontal="center" vertical="center"/>
    </xf>
    <xf numFmtId="0" fontId="5" fillId="0" borderId="68" xfId="0" applyFont="1" applyBorder="1" applyAlignment="1">
      <alignment horizontal="center" vertical="center"/>
    </xf>
    <xf numFmtId="0" fontId="9" fillId="0" borderId="74" xfId="0" quotePrefix="1" applyFont="1" applyBorder="1" applyAlignment="1">
      <alignment horizontal="center" vertical="center" textRotation="255"/>
    </xf>
    <xf numFmtId="0" fontId="9" fillId="0" borderId="48" xfId="0" quotePrefix="1" applyFont="1" applyBorder="1" applyAlignment="1">
      <alignment horizontal="center" vertical="center" textRotation="255"/>
    </xf>
    <xf numFmtId="0" fontId="9" fillId="0" borderId="81" xfId="0" applyFont="1" applyBorder="1" applyAlignment="1">
      <alignment horizontal="center" vertical="center"/>
    </xf>
    <xf numFmtId="0" fontId="9" fillId="0" borderId="81" xfId="0" applyFont="1" applyBorder="1" applyAlignment="1">
      <alignment horizontal="right" vertical="center"/>
    </xf>
    <xf numFmtId="177" fontId="5" fillId="0" borderId="86" xfId="0" applyNumberFormat="1" applyFont="1" applyBorder="1" applyAlignment="1">
      <alignment horizontal="center" vertical="center"/>
    </xf>
    <xf numFmtId="0" fontId="5" fillId="0" borderId="84" xfId="0" applyFont="1" applyBorder="1" applyAlignment="1">
      <alignment horizontal="center"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9" fillId="0" borderId="64" xfId="0" quotePrefix="1" applyFont="1" applyBorder="1" applyAlignment="1">
      <alignment horizontal="center" vertical="center" textRotation="255"/>
    </xf>
    <xf numFmtId="0" fontId="9" fillId="0" borderId="24" xfId="0" applyFont="1" applyBorder="1" applyAlignment="1">
      <alignment horizontal="center" vertical="center"/>
    </xf>
    <xf numFmtId="0" fontId="9" fillId="0" borderId="24" xfId="0" applyFont="1" applyBorder="1" applyAlignment="1">
      <alignment horizontal="right" vertical="center"/>
    </xf>
    <xf numFmtId="0" fontId="9" fillId="0" borderId="24" xfId="0" applyFont="1" applyBorder="1" applyAlignment="1">
      <alignment vertical="center"/>
    </xf>
    <xf numFmtId="177" fontId="5" fillId="0" borderId="91" xfId="0" applyNumberFormat="1" applyFont="1" applyBorder="1" applyAlignment="1">
      <alignment horizontal="center" vertical="center"/>
    </xf>
    <xf numFmtId="0" fontId="5" fillId="0" borderId="89"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9" fillId="0" borderId="117" xfId="0" applyFont="1" applyBorder="1" applyAlignment="1">
      <alignment horizontal="right" vertical="center"/>
    </xf>
    <xf numFmtId="0" fontId="9" fillId="0" borderId="117" xfId="0" applyFont="1" applyBorder="1" applyAlignment="1">
      <alignment vertical="center"/>
    </xf>
    <xf numFmtId="0" fontId="9" fillId="0" borderId="117" xfId="0" applyFont="1" applyBorder="1" applyAlignment="1">
      <alignment horizontal="center" vertical="center"/>
    </xf>
    <xf numFmtId="177" fontId="5" fillId="0" borderId="123" xfId="0" applyNumberFormat="1" applyFont="1" applyBorder="1" applyAlignment="1">
      <alignment horizontal="center" vertical="center"/>
    </xf>
    <xf numFmtId="0" fontId="5" fillId="0" borderId="153" xfId="0" applyFont="1" applyBorder="1" applyAlignment="1">
      <alignment horizontal="center" vertical="center"/>
    </xf>
    <xf numFmtId="0" fontId="5" fillId="0" borderId="118" xfId="0" applyFont="1" applyBorder="1" applyAlignment="1">
      <alignment horizontal="center" vertical="center"/>
    </xf>
    <xf numFmtId="0" fontId="5" fillId="0" borderId="120" xfId="0" applyFont="1" applyBorder="1" applyAlignment="1">
      <alignment horizontal="center" vertical="center"/>
    </xf>
    <xf numFmtId="0" fontId="9" fillId="0" borderId="104" xfId="0" applyFont="1" applyBorder="1" applyAlignment="1">
      <alignment horizontal="right" vertical="center"/>
    </xf>
    <xf numFmtId="177" fontId="5" fillId="0" borderId="111" xfId="0" applyNumberFormat="1" applyFont="1" applyBorder="1" applyAlignment="1">
      <alignment horizontal="center" vertical="center"/>
    </xf>
    <xf numFmtId="0" fontId="5" fillId="0" borderId="109" xfId="0" applyFont="1" applyBorder="1" applyAlignment="1">
      <alignment horizontal="center" vertical="center"/>
    </xf>
    <xf numFmtId="0" fontId="5" fillId="0" borderId="105" xfId="0" applyFont="1" applyBorder="1" applyAlignment="1">
      <alignment horizontal="center" vertical="center"/>
    </xf>
    <xf numFmtId="0" fontId="5" fillId="0" borderId="107" xfId="0" applyFont="1" applyBorder="1" applyAlignment="1">
      <alignment horizontal="center" vertical="center"/>
    </xf>
    <xf numFmtId="0" fontId="5" fillId="0" borderId="49" xfId="0" applyFont="1" applyBorder="1" applyAlignment="1">
      <alignment horizontal="center" vertical="center"/>
    </xf>
    <xf numFmtId="177" fontId="5" fillId="0" borderId="53" xfId="0" quotePrefix="1" applyNumberFormat="1" applyFont="1" applyBorder="1" applyAlignment="1">
      <alignment horizontal="center" vertical="center"/>
    </xf>
    <xf numFmtId="0" fontId="9" fillId="0" borderId="75" xfId="0" applyFont="1" applyBorder="1" applyAlignment="1">
      <alignment horizontal="right" vertical="center"/>
    </xf>
    <xf numFmtId="0" fontId="9" fillId="0" borderId="75" xfId="0" applyFont="1" applyBorder="1" applyAlignment="1">
      <alignment vertical="center"/>
    </xf>
    <xf numFmtId="0" fontId="9" fillId="0" borderId="8" xfId="0" applyFont="1" applyBorder="1" applyAlignment="1">
      <alignment horizontal="center" vertical="center"/>
    </xf>
    <xf numFmtId="177" fontId="5" fillId="0" borderId="79" xfId="0" applyNumberFormat="1" applyFont="1" applyBorder="1" applyAlignment="1">
      <alignment horizontal="center" vertical="center"/>
    </xf>
    <xf numFmtId="0" fontId="5" fillId="0" borderId="77" xfId="0" applyFont="1" applyBorder="1" applyAlignment="1">
      <alignment horizontal="center" vertical="center"/>
    </xf>
    <xf numFmtId="0" fontId="5" fillId="0" borderId="9" xfId="0" applyFont="1" applyBorder="1" applyAlignment="1">
      <alignment horizontal="center" vertical="center"/>
    </xf>
    <xf numFmtId="0" fontId="5" fillId="0" borderId="127" xfId="0" applyFont="1" applyBorder="1" applyAlignment="1">
      <alignment horizontal="center" vertical="center"/>
    </xf>
    <xf numFmtId="0" fontId="9" fillId="0" borderId="137" xfId="0" applyFont="1" applyBorder="1" applyAlignment="1">
      <alignment horizontal="center" vertical="center"/>
    </xf>
    <xf numFmtId="0" fontId="9" fillId="0" borderId="138" xfId="0" applyFont="1" applyBorder="1" applyAlignment="1">
      <alignment horizontal="center" vertical="center"/>
    </xf>
    <xf numFmtId="0" fontId="9" fillId="0" borderId="138" xfId="0" applyFont="1" applyBorder="1" applyAlignment="1">
      <alignment horizontal="right" vertical="center"/>
    </xf>
    <xf numFmtId="0" fontId="9" fillId="0" borderId="138" xfId="0" applyFont="1" applyBorder="1" applyAlignment="1">
      <alignment vertical="center"/>
    </xf>
    <xf numFmtId="177" fontId="5" fillId="0" borderId="231" xfId="0" applyNumberFormat="1" applyFont="1" applyBorder="1" applyAlignment="1">
      <alignment horizontal="center" vertical="center"/>
    </xf>
    <xf numFmtId="0" fontId="5" fillId="0" borderId="232" xfId="0" applyFont="1" applyBorder="1" applyAlignment="1">
      <alignment horizontal="center" vertical="center"/>
    </xf>
    <xf numFmtId="0" fontId="5" fillId="0" borderId="139" xfId="0" applyFont="1" applyBorder="1" applyAlignment="1">
      <alignment horizontal="center" vertical="center"/>
    </xf>
    <xf numFmtId="0" fontId="5" fillId="0" borderId="233" xfId="0" applyFont="1" applyBorder="1" applyAlignment="1">
      <alignment horizontal="center" vertical="center"/>
    </xf>
    <xf numFmtId="0" fontId="1"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vertical="center"/>
    </xf>
    <xf numFmtId="179" fontId="10" fillId="0" borderId="0" xfId="0" applyNumberFormat="1" applyFont="1" applyAlignment="1">
      <alignment vertical="center"/>
    </xf>
    <xf numFmtId="0" fontId="10" fillId="0" borderId="1" xfId="0" applyFont="1" applyBorder="1" applyAlignment="1">
      <alignment vertical="center"/>
    </xf>
    <xf numFmtId="0" fontId="10" fillId="0" borderId="2" xfId="0" applyFont="1" applyBorder="1" applyAlignment="1">
      <alignment vertical="center"/>
    </xf>
    <xf numFmtId="179" fontId="10" fillId="0" borderId="2" xfId="0" applyNumberFormat="1" applyFont="1" applyBorder="1" applyAlignment="1">
      <alignment vertical="center"/>
    </xf>
    <xf numFmtId="0" fontId="10" fillId="0" borderId="3" xfId="0" applyFont="1" applyBorder="1" applyAlignment="1">
      <alignment vertical="center"/>
    </xf>
    <xf numFmtId="0" fontId="5" fillId="0" borderId="0" xfId="0" applyFont="1" applyAlignment="1">
      <alignment vertical="center"/>
    </xf>
    <xf numFmtId="0" fontId="10" fillId="0" borderId="0" xfId="0" applyFont="1" applyAlignment="1">
      <alignment horizontal="right" vertical="center"/>
    </xf>
    <xf numFmtId="0" fontId="10" fillId="0" borderId="7" xfId="0" applyFont="1" applyBorder="1" applyAlignment="1">
      <alignment vertical="center"/>
    </xf>
    <xf numFmtId="0" fontId="10" fillId="0" borderId="8" xfId="0" applyFont="1" applyBorder="1" applyAlignment="1">
      <alignment horizontal="center" vertical="center"/>
    </xf>
    <xf numFmtId="0" fontId="10" fillId="0" borderId="8" xfId="0" applyFont="1" applyBorder="1" applyAlignment="1">
      <alignment vertical="center"/>
    </xf>
    <xf numFmtId="0" fontId="10" fillId="0" borderId="9" xfId="0" applyFont="1" applyBorder="1" applyAlignment="1">
      <alignment vertical="center"/>
    </xf>
    <xf numFmtId="0" fontId="5" fillId="0" borderId="10" xfId="0" applyFont="1" applyBorder="1" applyAlignment="1">
      <alignment horizontal="centerContinuous" vertical="center"/>
    </xf>
    <xf numFmtId="0" fontId="5" fillId="0" borderId="11" xfId="0" applyFont="1" applyBorder="1" applyAlignment="1">
      <alignment horizontal="centerContinuous" vertical="center"/>
    </xf>
    <xf numFmtId="179" fontId="5" fillId="0" borderId="10" xfId="0" applyNumberFormat="1" applyFont="1" applyBorder="1" applyAlignment="1">
      <alignment horizontal="centerContinuous" vertical="center"/>
    </xf>
    <xf numFmtId="0" fontId="10" fillId="0" borderId="12" xfId="0" applyFont="1" applyBorder="1" applyAlignment="1">
      <alignment vertical="center"/>
    </xf>
    <xf numFmtId="0" fontId="10" fillId="0" borderId="13" xfId="0" applyFont="1" applyBorder="1" applyAlignment="1">
      <alignment horizontal="center" vertical="center"/>
    </xf>
    <xf numFmtId="0" fontId="10" fillId="0" borderId="13" xfId="0" applyFont="1" applyBorder="1" applyAlignment="1">
      <alignment vertical="center"/>
    </xf>
    <xf numFmtId="0" fontId="5" fillId="0" borderId="1"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1" xfId="0" applyFont="1" applyBorder="1" applyAlignment="1">
      <alignment horizontal="left" vertical="center" indent="1"/>
    </xf>
    <xf numFmtId="0" fontId="5" fillId="0" borderId="2" xfId="0" applyFont="1" applyBorder="1" applyAlignment="1">
      <alignment horizontal="left" vertical="center" indent="1"/>
    </xf>
    <xf numFmtId="0" fontId="5" fillId="0" borderId="3" xfId="0" applyFont="1" applyBorder="1" applyAlignment="1">
      <alignment horizontal="left" vertical="center" indent="1"/>
    </xf>
    <xf numFmtId="0" fontId="5" fillId="0" borderId="1" xfId="0" applyFont="1" applyBorder="1" applyAlignment="1">
      <alignment vertical="center"/>
    </xf>
    <xf numFmtId="0" fontId="5" fillId="0" borderId="14" xfId="0" applyFont="1" applyBorder="1" applyAlignment="1">
      <alignment vertical="center"/>
    </xf>
    <xf numFmtId="0" fontId="10" fillId="0" borderId="12" xfId="0" applyFont="1" applyBorder="1" applyAlignment="1">
      <alignment horizontal="center" vertical="center"/>
    </xf>
    <xf numFmtId="0" fontId="5" fillId="0" borderId="18" xfId="0" applyFont="1" applyBorder="1" applyAlignment="1">
      <alignment horizontal="left" vertical="center" wrapText="1" indent="1"/>
    </xf>
    <xf numFmtId="0" fontId="5" fillId="0" borderId="0" xfId="0" applyFont="1" applyAlignment="1">
      <alignment horizontal="left" vertical="center" wrapText="1" indent="1"/>
    </xf>
    <xf numFmtId="0" fontId="5" fillId="0" borderId="19" xfId="0" applyFont="1" applyBorder="1" applyAlignment="1">
      <alignment horizontal="left" vertical="center" wrapText="1" indent="1"/>
    </xf>
    <xf numFmtId="0" fontId="5" fillId="0" borderId="18" xfId="0" applyFont="1" applyBorder="1" applyAlignment="1">
      <alignment horizontal="left" vertical="center" indent="1"/>
    </xf>
    <xf numFmtId="0" fontId="5" fillId="0" borderId="0" xfId="0" applyFont="1" applyAlignment="1">
      <alignment horizontal="left" vertical="center" indent="1"/>
    </xf>
    <xf numFmtId="0" fontId="5" fillId="0" borderId="19" xfId="0" applyFont="1" applyBorder="1" applyAlignment="1">
      <alignment horizontal="left" vertical="center" indent="1"/>
    </xf>
    <xf numFmtId="0" fontId="5" fillId="0" borderId="18" xfId="0" applyFont="1" applyBorder="1" applyAlignment="1">
      <alignment vertical="center"/>
    </xf>
    <xf numFmtId="0" fontId="10" fillId="0" borderId="0" xfId="0" applyFont="1" applyAlignment="1">
      <alignment horizontal="center"/>
    </xf>
    <xf numFmtId="0" fontId="10" fillId="0" borderId="21" xfId="0" applyFont="1" applyBorder="1" applyAlignment="1">
      <alignment horizontal="center" vertical="center"/>
    </xf>
    <xf numFmtId="0" fontId="10" fillId="0" borderId="129" xfId="0" applyFont="1" applyBorder="1" applyAlignment="1">
      <alignment horizontal="center" vertical="center"/>
    </xf>
    <xf numFmtId="0" fontId="10" fillId="0" borderId="18" xfId="0" applyFont="1" applyBorder="1" applyAlignment="1">
      <alignment horizontal="center" vertical="center"/>
    </xf>
    <xf numFmtId="0" fontId="5" fillId="0" borderId="18" xfId="0" applyFont="1" applyBorder="1" applyAlignment="1">
      <alignment horizontal="centerContinuous" vertical="center"/>
    </xf>
    <xf numFmtId="0" fontId="5" fillId="0" borderId="0" xfId="0" applyFont="1" applyAlignment="1">
      <alignment horizontal="centerContinuous" vertical="center"/>
    </xf>
    <xf numFmtId="0" fontId="5" fillId="0" borderId="14" xfId="0" applyFont="1" applyBorder="1" applyAlignment="1">
      <alignment horizontal="centerContinuous" vertical="center"/>
    </xf>
    <xf numFmtId="0" fontId="10" fillId="0" borderId="23" xfId="0" applyFont="1" applyBorder="1" applyAlignment="1">
      <alignment horizontal="center" vertical="center"/>
    </xf>
    <xf numFmtId="0" fontId="10" fillId="0" borderId="114" xfId="0" applyFont="1" applyBorder="1" applyAlignment="1">
      <alignment horizontal="center" vertical="center"/>
    </xf>
    <xf numFmtId="0" fontId="5" fillId="0" borderId="18" xfId="0" applyFont="1" applyBorder="1" applyAlignment="1">
      <alignment horizontal="center" vertical="center"/>
    </xf>
    <xf numFmtId="0" fontId="10" fillId="0" borderId="24" xfId="0" applyFont="1" applyBorder="1" applyAlignment="1">
      <alignment vertical="center"/>
    </xf>
    <xf numFmtId="0" fontId="5" fillId="0" borderId="26" xfId="0" applyFont="1" applyBorder="1" applyAlignment="1">
      <alignment horizontal="left" vertical="center" wrapText="1" indent="1"/>
    </xf>
    <xf numFmtId="0" fontId="5" fillId="0" borderId="27" xfId="0" applyFont="1" applyBorder="1" applyAlignment="1">
      <alignment horizontal="left" vertical="center" wrapText="1" indent="1"/>
    </xf>
    <xf numFmtId="0" fontId="5" fillId="0" borderId="25" xfId="0" applyFont="1" applyBorder="1" applyAlignment="1">
      <alignment horizontal="left" vertical="center" wrapText="1" indent="1"/>
    </xf>
    <xf numFmtId="0" fontId="5" fillId="0" borderId="26" xfId="0" applyFont="1" applyBorder="1" applyAlignment="1">
      <alignment horizontal="left" vertical="center" indent="1"/>
    </xf>
    <xf numFmtId="0" fontId="5" fillId="0" borderId="27" xfId="0" applyFont="1" applyBorder="1" applyAlignment="1">
      <alignment horizontal="left" vertical="center" indent="1"/>
    </xf>
    <xf numFmtId="0" fontId="5" fillId="0" borderId="25" xfId="0" applyFont="1" applyBorder="1" applyAlignment="1">
      <alignment horizontal="left" vertical="center" indent="1"/>
    </xf>
    <xf numFmtId="0" fontId="5" fillId="0" borderId="26" xfId="0" applyFont="1" applyBorder="1" applyAlignment="1">
      <alignment horizontal="center" vertical="center"/>
    </xf>
    <xf numFmtId="0" fontId="5" fillId="0" borderId="27" xfId="0" quotePrefix="1" applyFont="1" applyBorder="1" applyAlignment="1">
      <alignment horizontal="center" vertical="center"/>
    </xf>
    <xf numFmtId="0" fontId="10" fillId="0" borderId="29" xfId="0" applyFont="1" applyBorder="1" applyAlignment="1">
      <alignment vertical="center"/>
    </xf>
    <xf numFmtId="0" fontId="10" fillId="0" borderId="30" xfId="0" applyFont="1" applyBorder="1" applyAlignment="1">
      <alignment horizontal="center" vertical="center"/>
    </xf>
    <xf numFmtId="0" fontId="10" fillId="0" borderId="30" xfId="0" applyFont="1" applyBorder="1" applyAlignment="1">
      <alignment vertical="center"/>
    </xf>
    <xf numFmtId="0" fontId="10" fillId="0" borderId="31" xfId="0" applyFont="1" applyBorder="1" applyAlignment="1">
      <alignment vertical="center"/>
    </xf>
    <xf numFmtId="0" fontId="10" fillId="0" borderId="31" xfId="0" applyFont="1" applyBorder="1" applyAlignment="1">
      <alignment horizontal="center" vertical="center"/>
    </xf>
    <xf numFmtId="0" fontId="10" fillId="0" borderId="35" xfId="0" applyFont="1" applyBorder="1" applyAlignment="1">
      <alignment horizontal="center" vertical="center"/>
    </xf>
    <xf numFmtId="0" fontId="10" fillId="0" borderId="207" xfId="0" applyFont="1" applyBorder="1" applyAlignment="1">
      <alignment horizontal="center" vertical="center"/>
    </xf>
    <xf numFmtId="0" fontId="10" fillId="0" borderId="208" xfId="0" applyFont="1" applyBorder="1" applyAlignment="1">
      <alignment horizontal="center" vertical="center"/>
    </xf>
    <xf numFmtId="0" fontId="10" fillId="0" borderId="151" xfId="0" applyFont="1" applyBorder="1" applyAlignment="1">
      <alignment vertical="center"/>
    </xf>
    <xf numFmtId="0" fontId="10" fillId="0" borderId="210" xfId="0" applyFont="1" applyBorder="1" applyAlignment="1">
      <alignment horizontal="center" vertical="center"/>
    </xf>
    <xf numFmtId="0" fontId="43" fillId="0" borderId="0" xfId="3">
      <alignment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shrinkToFit="1"/>
    </xf>
    <xf numFmtId="0" fontId="10" fillId="0" borderId="39" xfId="0" applyFont="1" applyBorder="1" applyAlignment="1">
      <alignment vertical="center"/>
    </xf>
    <xf numFmtId="0" fontId="10" fillId="0" borderId="40" xfId="0" applyFont="1" applyBorder="1" applyAlignment="1">
      <alignment vertical="center"/>
    </xf>
    <xf numFmtId="0" fontId="10" fillId="0" borderId="40" xfId="0" applyFont="1" applyBorder="1" applyAlignment="1">
      <alignment horizontal="center" vertical="center" shrinkToFit="1"/>
    </xf>
    <xf numFmtId="0" fontId="10" fillId="0" borderId="41" xfId="0" applyFont="1" applyBorder="1" applyAlignment="1">
      <alignment horizontal="center" vertical="center" shrinkToFit="1"/>
    </xf>
    <xf numFmtId="0" fontId="10" fillId="0" borderId="42" xfId="0" applyFont="1" applyBorder="1" applyAlignment="1">
      <alignment horizontal="center" vertical="center" shrinkToFit="1"/>
    </xf>
    <xf numFmtId="178" fontId="10" fillId="0" borderId="46" xfId="0" applyNumberFormat="1" applyFont="1" applyBorder="1" applyAlignment="1">
      <alignment horizontal="center" vertical="center"/>
    </xf>
    <xf numFmtId="0" fontId="10" fillId="0" borderId="44" xfId="0" applyFont="1" applyBorder="1" applyAlignment="1">
      <alignment horizontal="center" vertical="center"/>
    </xf>
    <xf numFmtId="0" fontId="10" fillId="0" borderId="41" xfId="0" applyFont="1" applyBorder="1" applyAlignment="1">
      <alignment horizontal="center" vertical="center"/>
    </xf>
    <xf numFmtId="178" fontId="10" fillId="0" borderId="43" xfId="0" applyNumberFormat="1" applyFont="1" applyBorder="1" applyAlignment="1">
      <alignment horizontal="center" vertical="center"/>
    </xf>
    <xf numFmtId="0" fontId="10" fillId="0" borderId="40" xfId="0" applyFont="1" applyBorder="1" applyAlignment="1">
      <alignment horizontal="center" vertical="center"/>
    </xf>
    <xf numFmtId="0" fontId="10" fillId="0" borderId="42" xfId="0" applyFont="1" applyBorder="1" applyAlignment="1">
      <alignment horizontal="center" vertical="center"/>
    </xf>
    <xf numFmtId="0" fontId="10" fillId="0" borderId="155" xfId="0" applyFont="1" applyBorder="1" applyAlignment="1">
      <alignment horizontal="center" vertical="center" shrinkToFit="1"/>
    </xf>
    <xf numFmtId="0" fontId="10" fillId="0" borderId="155" xfId="0" applyFont="1" applyBorder="1" applyAlignment="1">
      <alignment vertical="center"/>
    </xf>
    <xf numFmtId="0" fontId="10" fillId="0" borderId="10" xfId="0" applyFont="1" applyBorder="1" applyAlignment="1">
      <alignment vertical="center"/>
    </xf>
    <xf numFmtId="0" fontId="10" fillId="0" borderId="10" xfId="0" applyFont="1" applyBorder="1" applyAlignment="1">
      <alignment horizontal="center" vertical="center" shrinkToFit="1"/>
    </xf>
    <xf numFmtId="0" fontId="10" fillId="0" borderId="149" xfId="0" applyFont="1" applyBorder="1" applyAlignment="1">
      <alignment horizontal="center" vertical="center" shrinkToFit="1"/>
    </xf>
    <xf numFmtId="0" fontId="10" fillId="0" borderId="11" xfId="0" applyFont="1" applyBorder="1" applyAlignment="1">
      <alignment horizontal="center" vertical="center" shrinkToFit="1"/>
    </xf>
    <xf numFmtId="178" fontId="10" fillId="0" borderId="158" xfId="0" applyNumberFormat="1" applyFont="1" applyBorder="1" applyAlignment="1">
      <alignment horizontal="center" vertical="center"/>
    </xf>
    <xf numFmtId="0" fontId="10" fillId="0" borderId="157" xfId="0" applyFont="1" applyBorder="1" applyAlignment="1">
      <alignment horizontal="center" vertical="center"/>
    </xf>
    <xf numFmtId="0" fontId="10" fillId="0" borderId="149" xfId="0" applyFont="1" applyBorder="1" applyAlignment="1">
      <alignment horizontal="center" vertical="center"/>
    </xf>
    <xf numFmtId="178" fontId="10" fillId="0" borderId="156" xfId="0" applyNumberFormat="1"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55" xfId="0" applyFont="1" applyBorder="1" applyAlignment="1">
      <alignment vertical="center"/>
    </xf>
    <xf numFmtId="0" fontId="10" fillId="0" borderId="55" xfId="0" applyFont="1" applyBorder="1" applyAlignment="1">
      <alignment horizontal="center" vertical="center" shrinkToFit="1"/>
    </xf>
    <xf numFmtId="49" fontId="10" fillId="0" borderId="2" xfId="0" applyNumberFormat="1" applyFont="1" applyBorder="1" applyAlignment="1">
      <alignment horizontal="center" vertical="center" shrinkToFit="1"/>
    </xf>
    <xf numFmtId="0" fontId="10" fillId="0" borderId="2" xfId="0" quotePrefix="1" applyFont="1" applyBorder="1" applyAlignment="1">
      <alignment horizontal="center" vertical="center" shrinkToFit="1"/>
    </xf>
    <xf numFmtId="0" fontId="10" fillId="0" borderId="3" xfId="0" quotePrefix="1" applyFont="1" applyBorder="1" applyAlignment="1">
      <alignment horizontal="center" vertical="center" shrinkToFit="1"/>
    </xf>
    <xf numFmtId="178" fontId="10" fillId="0" borderId="59" xfId="0" quotePrefix="1" applyNumberFormat="1" applyFont="1" applyBorder="1" applyAlignment="1">
      <alignment horizontal="center" vertical="center"/>
    </xf>
    <xf numFmtId="178" fontId="10" fillId="0" borderId="3" xfId="0" applyNumberFormat="1" applyFont="1" applyBorder="1" applyAlignment="1">
      <alignment horizontal="center" vertical="center"/>
    </xf>
    <xf numFmtId="178" fontId="10" fillId="0" borderId="57" xfId="0" quotePrefix="1" applyNumberFormat="1" applyFont="1" applyBorder="1" applyAlignment="1">
      <alignment horizontal="center" vertical="center"/>
    </xf>
    <xf numFmtId="178" fontId="10" fillId="0" borderId="2" xfId="0" applyNumberFormat="1" applyFont="1" applyBorder="1" applyAlignment="1">
      <alignment horizontal="center" vertical="center"/>
    </xf>
    <xf numFmtId="178" fontId="10" fillId="0" borderId="56" xfId="0" applyNumberFormat="1" applyFont="1" applyBorder="1" applyAlignment="1">
      <alignment horizontal="center" vertical="center"/>
    </xf>
    <xf numFmtId="0" fontId="10" fillId="0" borderId="49" xfId="0" applyFont="1" applyBorder="1" applyAlignment="1">
      <alignment vertical="center"/>
    </xf>
    <xf numFmtId="0" fontId="10" fillId="0" borderId="6" xfId="0" applyFont="1" applyBorder="1" applyAlignment="1">
      <alignment vertical="center"/>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49" fontId="10" fillId="0" borderId="5" xfId="0" applyNumberFormat="1" applyFont="1" applyBorder="1" applyAlignment="1">
      <alignment horizontal="center" vertical="center" shrinkToFit="1"/>
    </xf>
    <xf numFmtId="49" fontId="10" fillId="0" borderId="61" xfId="0" applyNumberFormat="1" applyFont="1" applyBorder="1" applyAlignment="1">
      <alignment horizontal="center" vertical="center" shrinkToFit="1"/>
    </xf>
    <xf numFmtId="178" fontId="10" fillId="0" borderId="53" xfId="0" applyNumberFormat="1" applyFont="1" applyBorder="1" applyAlignment="1">
      <alignment horizontal="center" vertical="center"/>
    </xf>
    <xf numFmtId="0" fontId="10" fillId="0" borderId="51" xfId="0" applyFont="1" applyBorder="1" applyAlignment="1">
      <alignment horizontal="center" vertical="center"/>
    </xf>
    <xf numFmtId="178" fontId="10" fillId="0" borderId="6" xfId="0" applyNumberFormat="1" applyFont="1" applyBorder="1" applyAlignment="1">
      <alignment horizontal="center" vertical="center"/>
    </xf>
    <xf numFmtId="178" fontId="10" fillId="0" borderId="50" xfId="0" applyNumberFormat="1" applyFont="1" applyBorder="1" applyAlignment="1">
      <alignment horizontal="center" vertical="center"/>
    </xf>
    <xf numFmtId="178" fontId="10" fillId="0" borderId="5" xfId="0" applyNumberFormat="1" applyFont="1" applyBorder="1" applyAlignment="1">
      <alignment horizontal="center" vertical="center"/>
    </xf>
    <xf numFmtId="178" fontId="10" fillId="0" borderId="61" xfId="0" applyNumberFormat="1" applyFont="1" applyBorder="1" applyAlignment="1">
      <alignment horizontal="center" vertical="center"/>
    </xf>
    <xf numFmtId="0" fontId="10" fillId="0" borderId="13" xfId="0" applyFont="1" applyBorder="1" applyAlignment="1">
      <alignment horizontal="center" vertical="center" shrinkToFit="1"/>
    </xf>
    <xf numFmtId="0" fontId="10" fillId="0" borderId="19" xfId="0" applyFont="1" applyBorder="1" applyAlignment="1">
      <alignment horizontal="center" vertical="center" shrinkToFit="1"/>
    </xf>
    <xf numFmtId="178" fontId="10" fillId="0" borderId="22" xfId="0" applyNumberFormat="1" applyFont="1" applyBorder="1" applyAlignment="1">
      <alignment horizontal="center" vertical="center"/>
    </xf>
    <xf numFmtId="178" fontId="10" fillId="0" borderId="19" xfId="0" applyNumberFormat="1" applyFont="1" applyBorder="1" applyAlignment="1">
      <alignment horizontal="center" vertical="center"/>
    </xf>
    <xf numFmtId="178" fontId="10" fillId="0" borderId="20" xfId="0" applyNumberFormat="1" applyFont="1" applyBorder="1" applyAlignment="1">
      <alignment horizontal="center" vertical="center"/>
    </xf>
    <xf numFmtId="178" fontId="10" fillId="0" borderId="0" xfId="0" applyNumberFormat="1" applyFont="1" applyAlignment="1">
      <alignment horizontal="center" vertical="center"/>
    </xf>
    <xf numFmtId="178" fontId="10" fillId="0" borderId="14" xfId="0" applyNumberFormat="1" applyFont="1" applyBorder="1" applyAlignment="1">
      <alignment horizontal="center" vertical="center"/>
    </xf>
    <xf numFmtId="0" fontId="10" fillId="0" borderId="8" xfId="0" applyFont="1" applyBorder="1" applyAlignment="1">
      <alignment horizontal="right" vertical="center"/>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126" xfId="0" applyFont="1" applyBorder="1" applyAlignment="1">
      <alignment horizontal="center" vertical="center" shrinkToFit="1"/>
    </xf>
    <xf numFmtId="0" fontId="10" fillId="0" borderId="127" xfId="0" applyFont="1" applyBorder="1" applyAlignment="1">
      <alignment horizontal="center" vertical="center" shrinkToFit="1"/>
    </xf>
    <xf numFmtId="178" fontId="10" fillId="0" borderId="79" xfId="0" applyNumberFormat="1" applyFont="1" applyBorder="1" applyAlignment="1">
      <alignment horizontal="center" vertical="center"/>
    </xf>
    <xf numFmtId="0" fontId="10" fillId="0" borderId="77" xfId="0" applyFont="1" applyBorder="1" applyAlignment="1">
      <alignment horizontal="center" vertical="center"/>
    </xf>
    <xf numFmtId="178" fontId="10" fillId="0" borderId="126" xfId="0" applyNumberFormat="1" applyFont="1" applyBorder="1" applyAlignment="1">
      <alignment horizontal="center" vertical="center"/>
    </xf>
    <xf numFmtId="178" fontId="10" fillId="0" borderId="76" xfId="0" applyNumberFormat="1" applyFont="1" applyBorder="1" applyAlignment="1">
      <alignment horizontal="center" vertical="center"/>
    </xf>
    <xf numFmtId="178" fontId="10" fillId="0" borderId="9" xfId="0" applyNumberFormat="1" applyFont="1" applyBorder="1" applyAlignment="1">
      <alignment horizontal="center" vertical="center"/>
    </xf>
    <xf numFmtId="178" fontId="10" fillId="0" borderId="127" xfId="0" applyNumberFormat="1" applyFont="1" applyBorder="1" applyAlignment="1">
      <alignment horizontal="center" vertical="center"/>
    </xf>
    <xf numFmtId="0" fontId="10" fillId="0" borderId="13" xfId="0" applyFont="1" applyBorder="1" applyAlignment="1">
      <alignment horizontal="right" vertical="center"/>
    </xf>
    <xf numFmtId="0" fontId="10" fillId="0" borderId="81" xfId="0" applyFont="1" applyBorder="1" applyAlignment="1">
      <alignment horizontal="center" vertical="center" shrinkToFit="1"/>
    </xf>
    <xf numFmtId="0" fontId="10" fillId="0" borderId="81" xfId="0" applyFont="1" applyBorder="1" applyAlignment="1">
      <alignment vertical="center"/>
    </xf>
    <xf numFmtId="0" fontId="10" fillId="0" borderId="81" xfId="0" applyFont="1" applyBorder="1" applyAlignment="1">
      <alignment horizontal="right" vertical="center"/>
    </xf>
    <xf numFmtId="0" fontId="10" fillId="0" borderId="15" xfId="0" applyFont="1" applyBorder="1" applyAlignment="1">
      <alignment vertical="center"/>
    </xf>
    <xf numFmtId="0" fontId="10" fillId="0" borderId="15" xfId="0" applyFont="1" applyBorder="1" applyAlignment="1">
      <alignment horizontal="center" vertical="center" shrinkToFit="1"/>
    </xf>
    <xf numFmtId="0" fontId="10" fillId="0" borderId="82" xfId="0" applyFont="1" applyBorder="1" applyAlignment="1">
      <alignment horizontal="center" vertical="center" shrinkToFit="1"/>
    </xf>
    <xf numFmtId="0" fontId="10" fillId="0" borderId="17" xfId="0" applyFont="1" applyBorder="1" applyAlignment="1">
      <alignment horizontal="center" vertical="center" shrinkToFit="1"/>
    </xf>
    <xf numFmtId="178" fontId="10" fillId="0" borderId="86" xfId="0" applyNumberFormat="1" applyFont="1" applyBorder="1" applyAlignment="1">
      <alignment horizontal="center" vertical="center"/>
    </xf>
    <xf numFmtId="0" fontId="10" fillId="0" borderId="84" xfId="0" applyFont="1" applyBorder="1" applyAlignment="1">
      <alignment horizontal="center" vertical="center"/>
    </xf>
    <xf numFmtId="178" fontId="10" fillId="0" borderId="82" xfId="0" applyNumberFormat="1" applyFont="1" applyBorder="1" applyAlignment="1">
      <alignment horizontal="center" vertical="center"/>
    </xf>
    <xf numFmtId="178" fontId="10" fillId="0" borderId="83" xfId="0" applyNumberFormat="1" applyFont="1" applyBorder="1" applyAlignment="1">
      <alignment horizontal="center" vertical="center"/>
    </xf>
    <xf numFmtId="178" fontId="10" fillId="0" borderId="15" xfId="0" applyNumberFormat="1" applyFont="1" applyBorder="1" applyAlignment="1">
      <alignment horizontal="center" vertical="center"/>
    </xf>
    <xf numFmtId="178" fontId="10" fillId="0" borderId="17" xfId="0" applyNumberFormat="1" applyFont="1" applyBorder="1" applyAlignment="1">
      <alignment horizontal="center" vertical="center"/>
    </xf>
    <xf numFmtId="0" fontId="10" fillId="0" borderId="104" xfId="0" applyFont="1" applyBorder="1" applyAlignment="1">
      <alignment horizontal="center" vertical="center" shrinkToFit="1"/>
    </xf>
    <xf numFmtId="0" fontId="10" fillId="0" borderId="104" xfId="0" applyFont="1" applyBorder="1" applyAlignment="1">
      <alignment vertical="center"/>
    </xf>
    <xf numFmtId="0" fontId="10" fillId="0" borderId="104" xfId="0" applyFont="1" applyBorder="1" applyAlignment="1">
      <alignment horizontal="right" vertical="center"/>
    </xf>
    <xf numFmtId="0" fontId="10" fillId="0" borderId="105" xfId="0" applyFont="1" applyBorder="1" applyAlignment="1">
      <alignment vertical="center"/>
    </xf>
    <xf numFmtId="0" fontId="10" fillId="0" borderId="105" xfId="0" applyFont="1" applyBorder="1" applyAlignment="1">
      <alignment horizontal="center" vertical="center" shrinkToFit="1"/>
    </xf>
    <xf numFmtId="0" fontId="10" fillId="0" borderId="106" xfId="0" applyFont="1" applyBorder="1" applyAlignment="1">
      <alignment horizontal="center" vertical="center" shrinkToFit="1"/>
    </xf>
    <xf numFmtId="0" fontId="10" fillId="0" borderId="107" xfId="0" applyFont="1" applyBorder="1" applyAlignment="1">
      <alignment horizontal="center" vertical="center" shrinkToFit="1"/>
    </xf>
    <xf numFmtId="178" fontId="10" fillId="0" borderId="111" xfId="0" applyNumberFormat="1" applyFont="1" applyBorder="1" applyAlignment="1">
      <alignment horizontal="center" vertical="center"/>
    </xf>
    <xf numFmtId="0" fontId="10" fillId="0" borderId="109" xfId="0" applyFont="1" applyBorder="1" applyAlignment="1">
      <alignment horizontal="center" vertical="center"/>
    </xf>
    <xf numFmtId="178" fontId="10" fillId="0" borderId="106" xfId="0" applyNumberFormat="1" applyFont="1" applyBorder="1" applyAlignment="1">
      <alignment horizontal="center" vertical="center"/>
    </xf>
    <xf numFmtId="178" fontId="10" fillId="0" borderId="108" xfId="0" applyNumberFormat="1" applyFont="1" applyBorder="1" applyAlignment="1">
      <alignment horizontal="center" vertical="center"/>
    </xf>
    <xf numFmtId="178" fontId="10" fillId="0" borderId="105" xfId="0" applyNumberFormat="1" applyFont="1" applyBorder="1" applyAlignment="1">
      <alignment horizontal="center" vertical="center"/>
    </xf>
    <xf numFmtId="178" fontId="10" fillId="0" borderId="107" xfId="0" applyNumberFormat="1" applyFont="1" applyBorder="1" applyAlignment="1">
      <alignment horizontal="center" vertical="center"/>
    </xf>
    <xf numFmtId="0" fontId="10" fillId="0" borderId="103" xfId="0" applyFont="1" applyBorder="1" applyAlignment="1">
      <alignment vertical="center"/>
    </xf>
    <xf numFmtId="178" fontId="10" fillId="0" borderId="131" xfId="0" applyNumberFormat="1" applyFont="1" applyBorder="1" applyAlignment="1">
      <alignment horizontal="center" vertical="center"/>
    </xf>
    <xf numFmtId="178" fontId="10" fillId="0" borderId="110" xfId="0" applyNumberFormat="1" applyFont="1" applyBorder="1" applyAlignment="1">
      <alignment horizontal="center" vertical="center"/>
    </xf>
    <xf numFmtId="178" fontId="10" fillId="0" borderId="112" xfId="0" applyNumberFormat="1" applyFont="1" applyBorder="1" applyAlignment="1">
      <alignment horizontal="center" vertical="center"/>
    </xf>
    <xf numFmtId="0" fontId="10" fillId="0" borderId="49" xfId="0" applyFont="1" applyBorder="1" applyAlignment="1">
      <alignment horizontal="right" vertical="center"/>
    </xf>
    <xf numFmtId="0" fontId="10" fillId="0" borderId="5" xfId="0" applyFont="1" applyBorder="1" applyAlignment="1">
      <alignment vertical="center"/>
    </xf>
    <xf numFmtId="49" fontId="10" fillId="0" borderId="6" xfId="0" applyNumberFormat="1" applyFont="1" applyBorder="1" applyAlignment="1">
      <alignment horizontal="center" vertical="center" shrinkToFit="1"/>
    </xf>
    <xf numFmtId="0" fontId="10" fillId="0" borderId="61" xfId="0" applyFont="1" applyBorder="1" applyAlignment="1">
      <alignment horizontal="center" vertical="center" shrinkToFit="1"/>
    </xf>
    <xf numFmtId="0" fontId="10" fillId="0" borderId="65" xfId="0" applyFont="1" applyBorder="1" applyAlignment="1">
      <alignment vertical="center"/>
    </xf>
    <xf numFmtId="0" fontId="10" fillId="0" borderId="65" xfId="0" applyFont="1" applyBorder="1" applyAlignment="1">
      <alignment horizontal="right" vertical="center"/>
    </xf>
    <xf numFmtId="0" fontId="10" fillId="0" borderId="66" xfId="0" applyFont="1" applyBorder="1" applyAlignment="1">
      <alignment vertical="center"/>
    </xf>
    <xf numFmtId="0" fontId="10" fillId="0" borderId="65" xfId="0" applyFont="1" applyBorder="1" applyAlignment="1">
      <alignment horizontal="center" vertical="center" shrinkToFit="1"/>
    </xf>
    <xf numFmtId="0" fontId="10" fillId="0" borderId="66" xfId="0" applyFont="1" applyBorder="1" applyAlignment="1">
      <alignment horizontal="center" vertical="center" shrinkToFit="1"/>
    </xf>
    <xf numFmtId="0" fontId="10" fillId="0" borderId="67" xfId="0" applyFont="1" applyBorder="1" applyAlignment="1">
      <alignment horizontal="center" vertical="center" shrinkToFit="1"/>
    </xf>
    <xf numFmtId="0" fontId="10" fillId="0" borderId="68" xfId="0" applyFont="1" applyBorder="1" applyAlignment="1">
      <alignment horizontal="center" vertical="center" shrinkToFit="1"/>
    </xf>
    <xf numFmtId="178" fontId="10" fillId="0" borderId="72" xfId="0" applyNumberFormat="1" applyFont="1" applyBorder="1" applyAlignment="1">
      <alignment horizontal="center" vertical="center"/>
    </xf>
    <xf numFmtId="0" fontId="10" fillId="0" borderId="70" xfId="0" applyFont="1" applyBorder="1" applyAlignment="1">
      <alignment horizontal="center" vertical="center"/>
    </xf>
    <xf numFmtId="178" fontId="10" fillId="0" borderId="67" xfId="0" applyNumberFormat="1" applyFont="1" applyBorder="1" applyAlignment="1">
      <alignment horizontal="center" vertical="center"/>
    </xf>
    <xf numFmtId="178" fontId="10" fillId="0" borderId="69" xfId="0" applyNumberFormat="1" applyFont="1" applyBorder="1" applyAlignment="1">
      <alignment horizontal="center" vertical="center"/>
    </xf>
    <xf numFmtId="178" fontId="10" fillId="0" borderId="66" xfId="0" applyNumberFormat="1" applyFont="1" applyBorder="1" applyAlignment="1">
      <alignment horizontal="center" vertical="center"/>
    </xf>
    <xf numFmtId="178" fontId="10" fillId="0" borderId="68" xfId="0" applyNumberFormat="1" applyFont="1" applyBorder="1" applyAlignment="1">
      <alignment horizontal="center" vertical="center"/>
    </xf>
    <xf numFmtId="0" fontId="10" fillId="0" borderId="64" xfId="0" quotePrefix="1" applyFont="1" applyBorder="1" applyAlignment="1">
      <alignment horizontal="center" vertical="center"/>
    </xf>
    <xf numFmtId="0" fontId="10" fillId="0" borderId="139" xfId="0" applyFont="1" applyBorder="1" applyAlignment="1">
      <alignment horizontal="center" vertical="center" shrinkToFit="1"/>
    </xf>
    <xf numFmtId="49" fontId="10" fillId="0" borderId="67" xfId="0" applyNumberFormat="1" applyFont="1" applyBorder="1" applyAlignment="1">
      <alignment horizontal="center" vertical="center" shrinkToFit="1"/>
    </xf>
    <xf numFmtId="49" fontId="10" fillId="0" borderId="68" xfId="0" applyNumberFormat="1" applyFont="1" applyBorder="1" applyAlignment="1">
      <alignment horizontal="center" vertical="center" shrinkToFit="1"/>
    </xf>
    <xf numFmtId="49" fontId="10" fillId="0" borderId="70" xfId="0" applyNumberFormat="1" applyFont="1" applyBorder="1" applyAlignment="1">
      <alignment horizontal="center" vertical="center"/>
    </xf>
    <xf numFmtId="49" fontId="10" fillId="0" borderId="68" xfId="0" applyNumberFormat="1" applyFont="1" applyBorder="1" applyAlignment="1">
      <alignment horizontal="center" vertical="center"/>
    </xf>
    <xf numFmtId="0" fontId="10" fillId="0" borderId="145" xfId="0" applyFont="1" applyBorder="1" applyAlignment="1">
      <alignment horizontal="center" vertical="center"/>
    </xf>
    <xf numFmtId="0" fontId="10" fillId="0" borderId="138" xfId="0" applyFont="1" applyBorder="1" applyAlignment="1">
      <alignment horizontal="center" vertical="center" shrinkToFit="1"/>
    </xf>
    <xf numFmtId="0" fontId="10" fillId="0" borderId="138" xfId="0" applyFont="1" applyBorder="1" applyAlignment="1">
      <alignment vertical="center"/>
    </xf>
    <xf numFmtId="0" fontId="10" fillId="0" borderId="140" xfId="0" applyFont="1" applyBorder="1" applyAlignment="1">
      <alignment vertical="center"/>
    </xf>
    <xf numFmtId="0" fontId="10" fillId="0" borderId="140" xfId="0" applyFont="1" applyBorder="1" applyAlignment="1">
      <alignment horizontal="center" vertical="center" shrinkToFit="1"/>
    </xf>
    <xf numFmtId="0" fontId="10" fillId="0" borderId="233" xfId="0" applyFont="1" applyBorder="1" applyAlignment="1">
      <alignment horizontal="center" vertical="center" shrinkToFit="1"/>
    </xf>
    <xf numFmtId="178" fontId="10" fillId="0" borderId="231" xfId="0" applyNumberFormat="1" applyFont="1" applyBorder="1" applyAlignment="1">
      <alignment horizontal="center" vertical="center"/>
    </xf>
    <xf numFmtId="0" fontId="10" fillId="0" borderId="232" xfId="0" applyFont="1" applyBorder="1" applyAlignment="1">
      <alignment horizontal="center" vertical="center"/>
    </xf>
    <xf numFmtId="178" fontId="10" fillId="0" borderId="140" xfId="0" applyNumberFormat="1" applyFont="1" applyBorder="1" applyAlignment="1">
      <alignment horizontal="center" vertical="center"/>
    </xf>
    <xf numFmtId="178" fontId="10" fillId="0" borderId="234" xfId="0" applyNumberFormat="1" applyFont="1" applyBorder="1" applyAlignment="1">
      <alignment horizontal="center" vertical="center"/>
    </xf>
    <xf numFmtId="178" fontId="10" fillId="0" borderId="139" xfId="0" applyNumberFormat="1" applyFont="1" applyBorder="1" applyAlignment="1">
      <alignment horizontal="center" vertical="center"/>
    </xf>
    <xf numFmtId="178" fontId="10" fillId="0" borderId="233" xfId="0" applyNumberFormat="1" applyFont="1" applyBorder="1" applyAlignment="1">
      <alignment horizontal="center" vertical="center"/>
    </xf>
    <xf numFmtId="0" fontId="10" fillId="0" borderId="49" xfId="0" applyFont="1" applyBorder="1" applyAlignment="1">
      <alignment horizontal="center" vertical="center"/>
    </xf>
    <xf numFmtId="0" fontId="10" fillId="0" borderId="5" xfId="0" applyFont="1" applyBorder="1" applyAlignment="1">
      <alignment horizontal="left" vertical="center"/>
    </xf>
    <xf numFmtId="181" fontId="10" fillId="0" borderId="6" xfId="0" applyNumberFormat="1" applyFont="1" applyBorder="1" applyAlignment="1">
      <alignment horizontal="center" vertical="center" shrinkToFit="1"/>
    </xf>
    <xf numFmtId="0" fontId="5" fillId="0" borderId="0" xfId="0" applyFont="1" applyAlignment="1">
      <alignment horizontal="right" vertical="center"/>
    </xf>
    <xf numFmtId="179" fontId="10" fillId="0" borderId="0" xfId="0" applyNumberFormat="1" applyFont="1" applyAlignment="1">
      <alignment horizontal="center" vertical="center"/>
    </xf>
    <xf numFmtId="0" fontId="5" fillId="0" borderId="0" xfId="0" applyFont="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shrinkToFit="1"/>
    </xf>
    <xf numFmtId="0" fontId="3" fillId="0" borderId="39" xfId="0" applyFont="1" applyBorder="1" applyAlignment="1">
      <alignment vertical="center"/>
    </xf>
    <xf numFmtId="0" fontId="3" fillId="0" borderId="40" xfId="0" applyFont="1" applyBorder="1" applyAlignment="1">
      <alignment vertical="center"/>
    </xf>
    <xf numFmtId="177" fontId="10" fillId="0" borderId="46" xfId="0" applyNumberFormat="1" applyFont="1" applyBorder="1" applyAlignment="1">
      <alignment horizontal="center" vertical="center"/>
    </xf>
    <xf numFmtId="177" fontId="10" fillId="0" borderId="44" xfId="0" applyNumberFormat="1" applyFont="1" applyBorder="1" applyAlignment="1">
      <alignment horizontal="center" vertical="center"/>
    </xf>
    <xf numFmtId="0" fontId="3" fillId="0" borderId="13" xfId="0" applyFont="1" applyBorder="1" applyAlignment="1">
      <alignment horizontal="center" vertical="center" shrinkToFit="1"/>
    </xf>
    <xf numFmtId="177" fontId="10" fillId="0" borderId="22" xfId="0" applyNumberFormat="1" applyFont="1" applyBorder="1" applyAlignment="1">
      <alignment horizontal="center" vertical="center"/>
    </xf>
    <xf numFmtId="177" fontId="10" fillId="0" borderId="23" xfId="0" applyNumberFormat="1" applyFont="1" applyBorder="1" applyAlignment="1">
      <alignment horizontal="center" vertical="center"/>
    </xf>
    <xf numFmtId="0" fontId="10" fillId="0" borderId="14" xfId="0" applyFont="1" applyBorder="1" applyAlignment="1">
      <alignment horizontal="center" vertical="center"/>
    </xf>
    <xf numFmtId="177" fontId="10" fillId="0" borderId="21" xfId="0" applyNumberFormat="1" applyFont="1" applyBorder="1" applyAlignment="1">
      <alignment horizontal="center" vertical="center"/>
    </xf>
    <xf numFmtId="0" fontId="10" fillId="0" borderId="2" xfId="0" applyFont="1" applyBorder="1" applyAlignment="1">
      <alignment horizontal="center" vertical="center"/>
    </xf>
    <xf numFmtId="0" fontId="10" fillId="0" borderId="56" xfId="0" applyFont="1" applyBorder="1" applyAlignment="1">
      <alignment horizontal="center" vertical="center"/>
    </xf>
    <xf numFmtId="0" fontId="3" fillId="0" borderId="49" xfId="0" applyFont="1" applyBorder="1" applyAlignment="1">
      <alignment vertical="center"/>
    </xf>
    <xf numFmtId="0" fontId="3" fillId="0" borderId="5" xfId="0" applyFont="1" applyBorder="1" applyAlignment="1">
      <alignment vertical="center"/>
    </xf>
    <xf numFmtId="0" fontId="3" fillId="0" borderId="49" xfId="0" applyFont="1" applyBorder="1" applyAlignment="1">
      <alignment horizontal="center" vertical="center" shrinkToFit="1"/>
    </xf>
    <xf numFmtId="177" fontId="10" fillId="0" borderId="53" xfId="0" applyNumberFormat="1" applyFont="1" applyBorder="1" applyAlignment="1">
      <alignment horizontal="center" vertical="center"/>
    </xf>
    <xf numFmtId="177" fontId="10" fillId="0" borderId="51" xfId="0" applyNumberFormat="1" applyFont="1" applyBorder="1" applyAlignment="1">
      <alignment horizontal="center" vertical="center"/>
    </xf>
    <xf numFmtId="0" fontId="10" fillId="0" borderId="5" xfId="0" applyFont="1" applyBorder="1" applyAlignment="1">
      <alignment horizontal="center" vertical="center"/>
    </xf>
    <xf numFmtId="0" fontId="10" fillId="0" borderId="61" xfId="0" applyFont="1" applyBorder="1" applyAlignment="1">
      <alignment horizontal="center" vertical="center"/>
    </xf>
    <xf numFmtId="0" fontId="3" fillId="0" borderId="65" xfId="0" applyFont="1" applyBorder="1" applyAlignment="1">
      <alignment horizontal="center" vertical="center" shrinkToFit="1"/>
    </xf>
    <xf numFmtId="0" fontId="3" fillId="0" borderId="65" xfId="0" applyFont="1" applyBorder="1" applyAlignment="1">
      <alignment vertical="center"/>
    </xf>
    <xf numFmtId="0" fontId="3" fillId="0" borderId="66" xfId="0" applyFont="1" applyBorder="1" applyAlignment="1">
      <alignment vertical="center"/>
    </xf>
    <xf numFmtId="177" fontId="10" fillId="0" borderId="72" xfId="0" applyNumberFormat="1" applyFont="1" applyBorder="1" applyAlignment="1">
      <alignment horizontal="center" vertical="center"/>
    </xf>
    <xf numFmtId="177" fontId="10" fillId="0" borderId="70" xfId="0" applyNumberFormat="1" applyFont="1" applyBorder="1" applyAlignment="1">
      <alignment horizontal="center" vertical="center"/>
    </xf>
    <xf numFmtId="0" fontId="10" fillId="0" borderId="66" xfId="0" applyFont="1" applyBorder="1" applyAlignment="1">
      <alignment horizontal="center" vertical="center"/>
    </xf>
    <xf numFmtId="0" fontId="10" fillId="0" borderId="68" xfId="0" applyFont="1" applyBorder="1" applyAlignment="1">
      <alignment horizontal="center" vertical="center"/>
    </xf>
    <xf numFmtId="0" fontId="3" fillId="0" borderId="8" xfId="0" applyFont="1" applyBorder="1" applyAlignment="1">
      <alignment horizontal="right" vertical="center"/>
    </xf>
    <xf numFmtId="0" fontId="3" fillId="0" borderId="75" xfId="0" applyFont="1" applyBorder="1" applyAlignment="1">
      <alignment vertical="center"/>
    </xf>
    <xf numFmtId="0" fontId="3" fillId="0" borderId="8" xfId="0" applyFont="1" applyBorder="1" applyAlignment="1">
      <alignment horizontal="center" vertical="center" shrinkToFit="1"/>
    </xf>
    <xf numFmtId="177" fontId="10" fillId="0" borderId="79" xfId="0" applyNumberFormat="1" applyFont="1" applyBorder="1" applyAlignment="1">
      <alignment horizontal="center" vertical="center"/>
    </xf>
    <xf numFmtId="177" fontId="10" fillId="0" borderId="77" xfId="0" applyNumberFormat="1" applyFont="1" applyBorder="1" applyAlignment="1">
      <alignment horizontal="center" vertical="center"/>
    </xf>
    <xf numFmtId="0" fontId="10" fillId="0" borderId="78" xfId="0" applyFont="1" applyBorder="1" applyAlignment="1">
      <alignment horizontal="center" vertical="center"/>
    </xf>
    <xf numFmtId="0" fontId="10" fillId="0" borderId="80" xfId="0" applyFont="1" applyBorder="1" applyAlignment="1">
      <alignment horizontal="center" vertical="center"/>
    </xf>
    <xf numFmtId="0" fontId="3" fillId="0" borderId="13" xfId="0" applyFont="1" applyBorder="1" applyAlignment="1">
      <alignment horizontal="right" vertical="center"/>
    </xf>
    <xf numFmtId="0" fontId="10" fillId="0" borderId="52" xfId="0" applyFont="1" applyBorder="1" applyAlignment="1">
      <alignment horizontal="center" vertical="center"/>
    </xf>
    <xf numFmtId="0" fontId="10" fillId="0" borderId="54" xfId="0" applyFont="1" applyBorder="1" applyAlignment="1">
      <alignment horizontal="center" vertical="center"/>
    </xf>
    <xf numFmtId="0" fontId="3" fillId="0" borderId="81" xfId="0" applyFont="1" applyBorder="1" applyAlignment="1">
      <alignment horizontal="right" vertical="center"/>
    </xf>
    <xf numFmtId="0" fontId="3" fillId="0" borderId="81" xfId="0" applyFont="1" applyBorder="1" applyAlignment="1">
      <alignment horizontal="center" vertical="center" shrinkToFit="1"/>
    </xf>
    <xf numFmtId="0" fontId="3" fillId="0" borderId="81" xfId="0" applyFont="1" applyBorder="1" applyAlignment="1">
      <alignment vertical="center"/>
    </xf>
    <xf numFmtId="0" fontId="3" fillId="0" borderId="55" xfId="0" applyFont="1" applyBorder="1" applyAlignment="1">
      <alignment horizontal="right" vertical="center"/>
    </xf>
    <xf numFmtId="0" fontId="3" fillId="0" borderId="15" xfId="0" applyFont="1" applyBorder="1" applyAlignment="1">
      <alignment vertical="center"/>
    </xf>
    <xf numFmtId="177" fontId="10" fillId="0" borderId="86" xfId="0" applyNumberFormat="1" applyFont="1" applyBorder="1" applyAlignment="1">
      <alignment horizontal="center" vertical="center"/>
    </xf>
    <xf numFmtId="177" fontId="10" fillId="0" borderId="84" xfId="0" applyNumberFormat="1" applyFont="1" applyBorder="1" applyAlignment="1">
      <alignment horizontal="center" vertical="center"/>
    </xf>
    <xf numFmtId="0" fontId="10" fillId="0" borderId="15" xfId="0" applyFont="1" applyBorder="1" applyAlignment="1">
      <alignment horizontal="center" vertical="center"/>
    </xf>
    <xf numFmtId="0" fontId="10" fillId="0" borderId="17" xfId="0" applyFont="1" applyBorder="1" applyAlignment="1">
      <alignment horizontal="center" vertical="center"/>
    </xf>
    <xf numFmtId="0" fontId="3" fillId="0" borderId="104" xfId="0" applyFont="1" applyBorder="1" applyAlignment="1">
      <alignment vertical="center"/>
    </xf>
    <xf numFmtId="0" fontId="3" fillId="0" borderId="24" xfId="0" applyFont="1" applyBorder="1" applyAlignment="1">
      <alignment horizontal="right" vertical="center"/>
    </xf>
    <xf numFmtId="0" fontId="3" fillId="0" borderId="24"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28" xfId="0" applyFont="1" applyBorder="1" applyAlignment="1">
      <alignment horizontal="center" vertical="center" shrinkToFit="1"/>
    </xf>
    <xf numFmtId="177" fontId="10" fillId="0" borderId="91" xfId="0" applyNumberFormat="1" applyFont="1" applyBorder="1" applyAlignment="1">
      <alignment horizontal="center" vertical="center"/>
    </xf>
    <xf numFmtId="177" fontId="10" fillId="0" borderId="89" xfId="0" applyNumberFormat="1"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3" fillId="0" borderId="117" xfId="0" applyFont="1" applyBorder="1" applyAlignment="1">
      <alignment horizontal="right" vertical="center"/>
    </xf>
    <xf numFmtId="0" fontId="3" fillId="0" borderId="118" xfId="0" applyFont="1" applyBorder="1" applyAlignment="1">
      <alignment vertical="center"/>
    </xf>
    <xf numFmtId="0" fontId="3" fillId="0" borderId="117" xfId="0" applyFont="1" applyBorder="1" applyAlignment="1">
      <alignment horizontal="center" vertical="center" shrinkToFit="1"/>
    </xf>
    <xf numFmtId="0" fontId="10" fillId="0" borderId="118" xfId="0" applyFont="1" applyBorder="1" applyAlignment="1">
      <alignment horizontal="center" vertical="center" shrinkToFit="1"/>
    </xf>
    <xf numFmtId="0" fontId="10" fillId="0" borderId="119" xfId="0" applyFont="1" applyBorder="1" applyAlignment="1">
      <alignment horizontal="center" vertical="center" shrinkToFit="1"/>
    </xf>
    <xf numFmtId="0" fontId="10" fillId="0" borderId="120" xfId="0" applyFont="1" applyBorder="1" applyAlignment="1">
      <alignment horizontal="center" vertical="center" shrinkToFit="1"/>
    </xf>
    <xf numFmtId="177" fontId="10" fillId="0" borderId="123" xfId="0" applyNumberFormat="1" applyFont="1" applyBorder="1" applyAlignment="1">
      <alignment horizontal="center" vertical="center"/>
    </xf>
    <xf numFmtId="177" fontId="10" fillId="0" borderId="153" xfId="0" applyNumberFormat="1" applyFont="1" applyBorder="1" applyAlignment="1">
      <alignment horizontal="center" vertical="center"/>
    </xf>
    <xf numFmtId="0" fontId="10" fillId="0" borderId="118" xfId="0" applyFont="1" applyBorder="1" applyAlignment="1">
      <alignment horizontal="center" vertical="center"/>
    </xf>
    <xf numFmtId="0" fontId="10" fillId="0" borderId="120" xfId="0" applyFont="1" applyBorder="1" applyAlignment="1">
      <alignment horizontal="center" vertical="center"/>
    </xf>
    <xf numFmtId="0" fontId="3" fillId="0" borderId="104" xfId="0" applyFont="1" applyBorder="1" applyAlignment="1">
      <alignment horizontal="center" vertical="center" shrinkToFit="1"/>
    </xf>
    <xf numFmtId="0" fontId="3" fillId="0" borderId="104" xfId="0" applyFont="1" applyBorder="1" applyAlignment="1">
      <alignment horizontal="right" vertical="center"/>
    </xf>
    <xf numFmtId="0" fontId="3" fillId="0" borderId="105" xfId="0" applyFont="1" applyBorder="1" applyAlignment="1">
      <alignment vertical="center"/>
    </xf>
    <xf numFmtId="177" fontId="10" fillId="0" borderId="111" xfId="0" applyNumberFormat="1" applyFont="1" applyBorder="1" applyAlignment="1">
      <alignment horizontal="center" vertical="center"/>
    </xf>
    <xf numFmtId="177" fontId="10" fillId="0" borderId="109" xfId="0" applyNumberFormat="1" applyFont="1" applyBorder="1" applyAlignment="1">
      <alignment horizontal="center" vertical="center"/>
    </xf>
    <xf numFmtId="0" fontId="10" fillId="0" borderId="110" xfId="0" applyFont="1" applyBorder="1" applyAlignment="1">
      <alignment horizontal="center" vertical="center"/>
    </xf>
    <xf numFmtId="0" fontId="10" fillId="0" borderId="112" xfId="0" applyFont="1" applyBorder="1" applyAlignment="1">
      <alignment horizontal="center" vertical="center"/>
    </xf>
    <xf numFmtId="0" fontId="5" fillId="0" borderId="49" xfId="0" applyFont="1" applyBorder="1" applyAlignment="1">
      <alignment horizontal="center" vertical="center" shrinkToFit="1"/>
    </xf>
    <xf numFmtId="0" fontId="3" fillId="0" borderId="49" xfId="0" applyFont="1" applyBorder="1" applyAlignment="1">
      <alignment horizontal="right" vertical="center"/>
    </xf>
    <xf numFmtId="0" fontId="3" fillId="0" borderId="65" xfId="0" applyFont="1" applyBorder="1" applyAlignment="1">
      <alignment horizontal="right" vertical="center"/>
    </xf>
    <xf numFmtId="0" fontId="10" fillId="0" borderId="71" xfId="0" applyFont="1" applyBorder="1" applyAlignment="1">
      <alignment horizontal="center" vertical="center"/>
    </xf>
    <xf numFmtId="0" fontId="10" fillId="0" borderId="73" xfId="0" applyFont="1" applyBorder="1" applyAlignment="1">
      <alignment horizontal="center" vertical="center"/>
    </xf>
    <xf numFmtId="0" fontId="3" fillId="0" borderId="126" xfId="0" applyFont="1" applyBorder="1" applyAlignment="1">
      <alignment vertical="center"/>
    </xf>
    <xf numFmtId="0" fontId="3" fillId="0" borderId="137" xfId="0" applyFont="1" applyBorder="1" applyAlignment="1">
      <alignment horizontal="center" vertical="center"/>
    </xf>
    <xf numFmtId="0" fontId="3" fillId="0" borderId="138" xfId="0" applyFont="1" applyBorder="1" applyAlignment="1">
      <alignment horizontal="center" vertical="center" shrinkToFit="1"/>
    </xf>
    <xf numFmtId="0" fontId="3" fillId="0" borderId="138" xfId="0" applyFont="1" applyBorder="1" applyAlignment="1">
      <alignment vertical="center"/>
    </xf>
    <xf numFmtId="0" fontId="3" fillId="0" borderId="139" xfId="0" applyFont="1" applyBorder="1" applyAlignment="1">
      <alignment vertical="center"/>
    </xf>
    <xf numFmtId="177" fontId="10" fillId="0" borderId="231" xfId="0" applyNumberFormat="1" applyFont="1" applyBorder="1" applyAlignment="1">
      <alignment horizontal="center" vertical="center"/>
    </xf>
    <xf numFmtId="177" fontId="10" fillId="0" borderId="232" xfId="0" applyNumberFormat="1" applyFont="1" applyBorder="1" applyAlignment="1">
      <alignment horizontal="center" vertical="center"/>
    </xf>
    <xf numFmtId="0" fontId="10" fillId="0" borderId="139" xfId="0" applyFont="1" applyBorder="1" applyAlignment="1">
      <alignment horizontal="center" vertical="center"/>
    </xf>
    <xf numFmtId="0" fontId="10" fillId="0" borderId="233" xfId="0" applyFont="1" applyBorder="1" applyAlignment="1">
      <alignment horizontal="center" vertical="center"/>
    </xf>
    <xf numFmtId="0" fontId="16" fillId="0" borderId="40" xfId="0" applyFont="1" applyBorder="1" applyAlignment="1">
      <alignment horizontal="center" vertical="center"/>
    </xf>
    <xf numFmtId="0" fontId="16" fillId="0" borderId="39" xfId="0" applyFont="1" applyBorder="1" applyAlignment="1">
      <alignment horizontal="right" vertical="center"/>
    </xf>
    <xf numFmtId="0" fontId="16" fillId="0" borderId="39" xfId="0" applyFont="1" applyBorder="1" applyAlignment="1">
      <alignment horizontal="left" vertical="center"/>
    </xf>
    <xf numFmtId="0" fontId="16" fillId="0" borderId="235" xfId="0" applyFont="1" applyBorder="1" applyAlignment="1">
      <alignment horizontal="center" vertical="center" textRotation="255"/>
    </xf>
    <xf numFmtId="179" fontId="15" fillId="0" borderId="235" xfId="0" applyNumberFormat="1" applyFont="1" applyBorder="1" applyAlignment="1">
      <alignment horizontal="right" vertical="center"/>
    </xf>
    <xf numFmtId="0" fontId="15" fillId="0" borderId="215" xfId="0" applyFont="1" applyBorder="1" applyAlignment="1">
      <alignment horizontal="center" vertical="center"/>
    </xf>
    <xf numFmtId="0" fontId="15" fillId="0" borderId="39" xfId="0" applyFont="1" applyBorder="1" applyAlignment="1">
      <alignment horizontal="center" vertical="center"/>
    </xf>
    <xf numFmtId="179" fontId="16" fillId="0" borderId="40" xfId="0" applyNumberFormat="1" applyFont="1" applyBorder="1" applyAlignment="1">
      <alignment horizontal="right" vertical="center"/>
    </xf>
    <xf numFmtId="178" fontId="16" fillId="0" borderId="236" xfId="0" applyNumberFormat="1" applyFont="1" applyBorder="1" applyAlignment="1">
      <alignment horizontal="center" vertical="center"/>
    </xf>
    <xf numFmtId="179" fontId="16" fillId="0" borderId="235" xfId="0" applyNumberFormat="1" applyFont="1" applyBorder="1" applyAlignment="1">
      <alignment horizontal="right" vertical="center"/>
    </xf>
    <xf numFmtId="178" fontId="16" fillId="0" borderId="215" xfId="0" applyNumberFormat="1" applyFont="1" applyBorder="1" applyAlignment="1">
      <alignment horizontal="center" vertical="center"/>
    </xf>
    <xf numFmtId="178" fontId="16" fillId="0" borderId="235" xfId="0" applyNumberFormat="1" applyFont="1" applyBorder="1" applyAlignment="1">
      <alignment horizontal="center" vertical="center"/>
    </xf>
    <xf numFmtId="0" fontId="16" fillId="0" borderId="235" xfId="0" applyFont="1" applyBorder="1" applyAlignment="1">
      <alignment horizontal="center" vertical="center"/>
    </xf>
    <xf numFmtId="0" fontId="16" fillId="0" borderId="237" xfId="0" applyFont="1" applyBorder="1" applyAlignment="1">
      <alignment horizontal="center" vertical="center"/>
    </xf>
    <xf numFmtId="0" fontId="16" fillId="0" borderId="5" xfId="0" applyFont="1" applyBorder="1" applyAlignment="1">
      <alignment horizontal="center" vertical="center"/>
    </xf>
    <xf numFmtId="0" fontId="16" fillId="0" borderId="49" xfId="0" applyFont="1" applyBorder="1" applyAlignment="1">
      <alignment horizontal="right" vertical="center"/>
    </xf>
    <xf numFmtId="0" fontId="16" fillId="0" borderId="4" xfId="0" applyFont="1" applyBorder="1" applyAlignment="1">
      <alignment horizontal="center" vertical="center" textRotation="255"/>
    </xf>
    <xf numFmtId="179" fontId="16" fillId="0" borderId="4" xfId="0" applyNumberFormat="1" applyFont="1" applyBorder="1" applyAlignment="1">
      <alignment horizontal="right" vertical="center"/>
    </xf>
    <xf numFmtId="178" fontId="16" fillId="0" borderId="115" xfId="0" applyNumberFormat="1" applyFont="1" applyBorder="1" applyAlignment="1">
      <alignment horizontal="center" vertical="center"/>
    </xf>
    <xf numFmtId="0" fontId="16" fillId="0" borderId="115" xfId="0" applyFont="1" applyBorder="1" applyAlignment="1">
      <alignment horizontal="center" vertical="center"/>
    </xf>
    <xf numFmtId="179" fontId="16" fillId="0" borderId="10" xfId="0" applyNumberFormat="1" applyFont="1" applyBorder="1" applyAlignment="1">
      <alignment horizontal="right" vertical="center"/>
    </xf>
    <xf numFmtId="178" fontId="16" fillId="0" borderId="216" xfId="0" applyNumberFormat="1" applyFont="1" applyBorder="1" applyAlignment="1">
      <alignment horizontal="center" vertical="center"/>
    </xf>
    <xf numFmtId="179" fontId="16" fillId="0" borderId="148" xfId="0" applyNumberFormat="1" applyFont="1" applyBorder="1" applyAlignment="1">
      <alignment horizontal="right" vertical="center"/>
    </xf>
    <xf numFmtId="178" fontId="16" fillId="0" borderId="148" xfId="0" applyNumberFormat="1" applyFont="1" applyBorder="1" applyAlignment="1">
      <alignment horizontal="center" vertical="center"/>
    </xf>
    <xf numFmtId="0" fontId="16" fillId="0" borderId="65" xfId="0" applyFont="1" applyBorder="1" applyAlignment="1">
      <alignment horizontal="right" vertical="center"/>
    </xf>
    <xf numFmtId="0" fontId="16" fillId="0" borderId="130" xfId="0" applyFont="1" applyBorder="1" applyAlignment="1">
      <alignment horizontal="center" vertical="center" textRotation="255"/>
    </xf>
    <xf numFmtId="179" fontId="16" fillId="0" borderId="130" xfId="0" applyNumberFormat="1" applyFont="1" applyBorder="1" applyAlignment="1">
      <alignment horizontal="right" vertical="center"/>
    </xf>
    <xf numFmtId="178" fontId="16" fillId="0" borderId="147" xfId="0" applyNumberFormat="1" applyFont="1" applyBorder="1" applyAlignment="1">
      <alignment horizontal="center" vertical="center"/>
    </xf>
    <xf numFmtId="0" fontId="16" fillId="0" borderId="147" xfId="0" applyFont="1" applyBorder="1" applyAlignment="1">
      <alignment horizontal="center" vertical="center"/>
    </xf>
    <xf numFmtId="179" fontId="16" fillId="0" borderId="66" xfId="0" applyNumberFormat="1" applyFont="1" applyBorder="1" applyAlignment="1">
      <alignment horizontal="right" vertical="center"/>
    </xf>
    <xf numFmtId="178" fontId="16" fillId="0" borderId="4" xfId="0" applyNumberFormat="1" applyFont="1" applyBorder="1" applyAlignment="1">
      <alignment horizontal="center" vertical="center"/>
    </xf>
    <xf numFmtId="0" fontId="16" fillId="0" borderId="13" xfId="0" applyFont="1" applyBorder="1" applyAlignment="1">
      <alignment horizontal="right" vertical="center"/>
    </xf>
    <xf numFmtId="0" fontId="16" fillId="0" borderId="18" xfId="0" applyFont="1" applyBorder="1" applyAlignment="1">
      <alignment horizontal="center" vertical="center" textRotation="255"/>
    </xf>
    <xf numFmtId="179" fontId="16" fillId="0" borderId="75" xfId="0" applyNumberFormat="1" applyFont="1" applyBorder="1" applyAlignment="1">
      <alignment horizontal="right" vertical="center"/>
    </xf>
    <xf numFmtId="178" fontId="16" fillId="0" borderId="128" xfId="0" applyNumberFormat="1" applyFont="1" applyBorder="1" applyAlignment="1">
      <alignment horizontal="center" vertical="center"/>
    </xf>
    <xf numFmtId="179" fontId="16" fillId="0" borderId="128" xfId="0" applyNumberFormat="1" applyFont="1" applyBorder="1" applyAlignment="1">
      <alignment horizontal="center" vertical="center"/>
    </xf>
    <xf numFmtId="179" fontId="16" fillId="0" borderId="9" xfId="0" applyNumberFormat="1" applyFont="1" applyBorder="1" applyAlignment="1">
      <alignment horizontal="right" vertical="center"/>
    </xf>
    <xf numFmtId="178" fontId="16" fillId="0" borderId="75" xfId="0" applyNumberFormat="1" applyFont="1" applyBorder="1" applyAlignment="1">
      <alignment horizontal="center" vertical="center"/>
    </xf>
    <xf numFmtId="179" fontId="16" fillId="0" borderId="18" xfId="0" applyNumberFormat="1" applyFont="1" applyBorder="1" applyAlignment="1">
      <alignment horizontal="right" vertical="center"/>
    </xf>
    <xf numFmtId="178" fontId="16" fillId="0" borderId="114" xfId="0" applyNumberFormat="1" applyFont="1" applyBorder="1" applyAlignment="1">
      <alignment horizontal="center" vertical="center"/>
    </xf>
    <xf numFmtId="179" fontId="16" fillId="0" borderId="5" xfId="0" applyNumberFormat="1" applyFont="1" applyBorder="1" applyAlignment="1">
      <alignment horizontal="center" vertical="center"/>
    </xf>
    <xf numFmtId="179" fontId="16" fillId="0" borderId="0" xfId="0" applyNumberFormat="1" applyFont="1" applyAlignment="1">
      <alignment horizontal="right" vertical="center"/>
    </xf>
    <xf numFmtId="0" fontId="16" fillId="0" borderId="81" xfId="0" applyFont="1" applyBorder="1" applyAlignment="1">
      <alignment horizontal="right" vertical="center"/>
    </xf>
    <xf numFmtId="178" fontId="16" fillId="0" borderId="224" xfId="0" applyNumberFormat="1" applyFont="1" applyBorder="1" applyAlignment="1">
      <alignment horizontal="center" vertical="center"/>
    </xf>
    <xf numFmtId="179" fontId="16" fillId="0" borderId="15" xfId="0" applyNumberFormat="1" applyFont="1" applyBorder="1" applyAlignment="1">
      <alignment horizontal="center" vertical="center"/>
    </xf>
    <xf numFmtId="179" fontId="16" fillId="0" borderId="16" xfId="0" applyNumberFormat="1" applyFont="1" applyBorder="1" applyAlignment="1">
      <alignment horizontal="right" vertical="center"/>
    </xf>
    <xf numFmtId="178" fontId="16" fillId="0" borderId="16" xfId="0" applyNumberFormat="1" applyFont="1" applyBorder="1" applyAlignment="1">
      <alignment horizontal="center" vertical="center"/>
    </xf>
    <xf numFmtId="182" fontId="16" fillId="0" borderId="0" xfId="0" applyNumberFormat="1" applyFont="1" applyAlignment="1">
      <alignment horizontal="center" vertical="center"/>
    </xf>
    <xf numFmtId="178" fontId="16" fillId="0" borderId="135" xfId="0" applyNumberFormat="1" applyFont="1" applyBorder="1" applyAlignment="1">
      <alignment horizontal="center" vertical="center"/>
    </xf>
    <xf numFmtId="0" fontId="16" fillId="0" borderId="142" xfId="0" applyFont="1" applyBorder="1" applyAlignment="1">
      <alignment vertical="center"/>
    </xf>
    <xf numFmtId="0" fontId="16" fillId="0" borderId="8" xfId="0" applyFont="1" applyBorder="1" applyAlignment="1">
      <alignment horizontal="right" vertical="center"/>
    </xf>
    <xf numFmtId="179" fontId="16" fillId="0" borderId="9" xfId="0" applyNumberFormat="1" applyFont="1" applyBorder="1" applyAlignment="1">
      <alignment horizontal="center" vertical="center"/>
    </xf>
    <xf numFmtId="178" fontId="16" fillId="0" borderId="18" xfId="0" applyNumberFormat="1" applyFont="1" applyBorder="1" applyAlignment="1">
      <alignment horizontal="center" vertical="center"/>
    </xf>
    <xf numFmtId="0" fontId="16" fillId="0" borderId="139" xfId="0" applyFont="1" applyBorder="1" applyAlignment="1">
      <alignment vertical="center"/>
    </xf>
    <xf numFmtId="179" fontId="16" fillId="0" borderId="66" xfId="0" applyNumberFormat="1" applyFont="1" applyBorder="1" applyAlignment="1">
      <alignment horizontal="center" vertical="center"/>
    </xf>
    <xf numFmtId="178" fontId="16" fillId="0" borderId="130" xfId="0" applyNumberFormat="1" applyFont="1" applyBorder="1" applyAlignment="1">
      <alignment horizontal="center" vertical="center"/>
    </xf>
    <xf numFmtId="0" fontId="16" fillId="0" borderId="145" xfId="0" applyFont="1" applyBorder="1" applyAlignment="1">
      <alignment horizontal="center" vertical="center"/>
    </xf>
    <xf numFmtId="0" fontId="16" fillId="0" borderId="139" xfId="0" applyFont="1" applyBorder="1" applyAlignment="1">
      <alignment horizontal="center" vertical="center" shrinkToFit="1"/>
    </xf>
    <xf numFmtId="178" fontId="16" fillId="0" borderId="67" xfId="0" applyNumberFormat="1" applyFont="1" applyBorder="1" applyAlignment="1">
      <alignment horizontal="center" vertical="center"/>
    </xf>
    <xf numFmtId="179" fontId="16" fillId="0" borderId="72" xfId="0" quotePrefix="1" applyNumberFormat="1" applyFont="1" applyBorder="1" applyAlignment="1">
      <alignment horizontal="right" vertical="center"/>
    </xf>
    <xf numFmtId="179" fontId="16" fillId="0" borderId="130" xfId="0" quotePrefix="1" applyNumberFormat="1" applyFont="1" applyBorder="1" applyAlignment="1">
      <alignment horizontal="right" vertical="center"/>
    </xf>
    <xf numFmtId="179" fontId="16" fillId="0" borderId="69" xfId="0" quotePrefix="1" applyNumberFormat="1" applyFont="1" applyBorder="1" applyAlignment="1">
      <alignment horizontal="right" vertical="center"/>
    </xf>
    <xf numFmtId="0" fontId="16" fillId="0" borderId="138" xfId="0" applyFont="1" applyBorder="1" applyAlignment="1">
      <alignment horizontal="right" vertical="center"/>
    </xf>
    <xf numFmtId="0" fontId="16" fillId="0" borderId="138" xfId="0" applyFont="1" applyBorder="1" applyAlignment="1">
      <alignment horizontal="left" vertical="center"/>
    </xf>
    <xf numFmtId="0" fontId="16" fillId="0" borderId="142" xfId="0" applyFont="1" applyBorder="1" applyAlignment="1">
      <alignment horizontal="center" vertical="center"/>
    </xf>
    <xf numFmtId="179" fontId="16" fillId="0" borderId="231" xfId="0" applyNumberFormat="1" applyFont="1" applyBorder="1" applyAlignment="1">
      <alignment horizontal="right" vertical="center"/>
    </xf>
    <xf numFmtId="178" fontId="16" fillId="0" borderId="140" xfId="0" applyNumberFormat="1" applyFont="1" applyBorder="1" applyAlignment="1">
      <alignment horizontal="center" vertical="center"/>
    </xf>
    <xf numFmtId="184" fontId="16" fillId="0" borderId="139" xfId="0" applyNumberFormat="1" applyFont="1" applyBorder="1" applyAlignment="1">
      <alignment horizontal="center" vertical="center"/>
    </xf>
    <xf numFmtId="179" fontId="16" fillId="0" borderId="234" xfId="0" applyNumberFormat="1" applyFont="1" applyBorder="1" applyAlignment="1">
      <alignment horizontal="right" vertical="center"/>
    </xf>
    <xf numFmtId="179" fontId="16" fillId="0" borderId="142" xfId="0" applyNumberFormat="1" applyFont="1" applyBorder="1" applyAlignment="1">
      <alignment horizontal="right" vertical="center"/>
    </xf>
    <xf numFmtId="178" fontId="16" fillId="0" borderId="143" xfId="0" applyNumberFormat="1" applyFont="1" applyBorder="1" applyAlignment="1">
      <alignment horizontal="center" vertical="center"/>
    </xf>
    <xf numFmtId="177" fontId="26" fillId="0" borderId="81" xfId="0" applyNumberFormat="1" applyFont="1" applyBorder="1" applyAlignment="1">
      <alignment horizontal="center" vertical="center" wrapText="1"/>
    </xf>
    <xf numFmtId="178" fontId="26" fillId="0" borderId="81" xfId="0" applyNumberFormat="1" applyFont="1" applyBorder="1" applyAlignment="1">
      <alignment horizontal="center" vertical="center" wrapText="1"/>
    </xf>
    <xf numFmtId="176" fontId="26" fillId="0" borderId="81" xfId="1" applyNumberFormat="1" applyFont="1" applyBorder="1" applyAlignment="1">
      <alignment horizontal="center" vertical="center"/>
    </xf>
    <xf numFmtId="179" fontId="26" fillId="0" borderId="81" xfId="2" applyNumberFormat="1" applyFont="1" applyBorder="1" applyAlignment="1">
      <alignment horizontal="center" vertical="center"/>
    </xf>
    <xf numFmtId="178" fontId="26" fillId="0" borderId="81" xfId="1" applyNumberFormat="1" applyFont="1" applyBorder="1" applyAlignment="1">
      <alignment horizontal="center" vertical="center"/>
    </xf>
    <xf numFmtId="0" fontId="26" fillId="0" borderId="81" xfId="1" quotePrefix="1" applyFont="1" applyBorder="1" applyAlignment="1">
      <alignment horizontal="center" vertical="center"/>
    </xf>
    <xf numFmtId="0" fontId="26" fillId="0" borderId="81" xfId="0" applyFont="1" applyBorder="1" applyAlignment="1">
      <alignment horizontal="center" vertical="center" shrinkToFit="1"/>
    </xf>
    <xf numFmtId="0" fontId="26" fillId="0" borderId="81" xfId="1" applyFont="1" applyBorder="1" applyAlignment="1">
      <alignment horizontal="center" vertical="center"/>
    </xf>
    <xf numFmtId="0" fontId="44" fillId="3" borderId="81" xfId="1" applyFont="1" applyFill="1" applyBorder="1" applyAlignment="1">
      <alignment horizontal="center" vertical="center" wrapText="1"/>
    </xf>
    <xf numFmtId="0" fontId="45" fillId="0" borderId="0" xfId="1" applyFont="1"/>
    <xf numFmtId="0" fontId="46" fillId="0" borderId="81" xfId="1" applyFont="1" applyBorder="1" applyAlignment="1">
      <alignment horizontal="center" vertical="center" wrapText="1"/>
    </xf>
    <xf numFmtId="0" fontId="44" fillId="0" borderId="81" xfId="1" applyFont="1" applyBorder="1" applyAlignment="1">
      <alignment horizontal="center" vertical="center" wrapText="1"/>
    </xf>
    <xf numFmtId="0" fontId="26" fillId="0" borderId="81" xfId="0" applyFont="1" applyBorder="1" applyAlignment="1">
      <alignment horizontal="center" vertical="center" wrapText="1"/>
    </xf>
    <xf numFmtId="0" fontId="26" fillId="0" borderId="81" xfId="2" applyFont="1" applyBorder="1" applyAlignment="1">
      <alignment horizontal="center" vertical="center"/>
    </xf>
    <xf numFmtId="0" fontId="26" fillId="0" borderId="81" xfId="2" applyFont="1" applyBorder="1" applyAlignment="1">
      <alignment horizontal="center" vertical="center" shrinkToFit="1"/>
    </xf>
    <xf numFmtId="0" fontId="34" fillId="0" borderId="0" xfId="1" applyFont="1" applyAlignment="1">
      <alignment horizontal="left"/>
    </xf>
    <xf numFmtId="0" fontId="47" fillId="2" borderId="81" xfId="0" applyFont="1" applyFill="1" applyBorder="1" applyAlignment="1">
      <alignment horizontal="center" vertical="center" wrapText="1"/>
    </xf>
    <xf numFmtId="0" fontId="47" fillId="0" borderId="81" xfId="0" applyFont="1" applyBorder="1" applyAlignment="1">
      <alignment horizontal="center" vertical="center" wrapText="1"/>
    </xf>
    <xf numFmtId="0" fontId="48" fillId="0" borderId="81" xfId="0" applyFont="1" applyBorder="1" applyAlignment="1">
      <alignment horizontal="center" vertical="center" wrapText="1"/>
    </xf>
    <xf numFmtId="0" fontId="52" fillId="0" borderId="238" xfId="0" applyFont="1" applyBorder="1" applyAlignment="1">
      <alignment horizontal="justify" vertical="center" wrapText="1"/>
    </xf>
    <xf numFmtId="0" fontId="49" fillId="2" borderId="81" xfId="0" applyFont="1" applyFill="1" applyBorder="1" applyAlignment="1">
      <alignment horizontal="center" vertical="center" wrapText="1"/>
    </xf>
    <xf numFmtId="0" fontId="49" fillId="0" borderId="81" xfId="0" applyFont="1" applyBorder="1" applyAlignment="1">
      <alignment horizontal="center" vertical="center" wrapText="1"/>
    </xf>
    <xf numFmtId="0" fontId="49" fillId="0" borderId="81" xfId="0" applyFont="1" applyBorder="1" applyAlignment="1">
      <alignment horizontal="justify" vertical="center" wrapText="1"/>
    </xf>
    <xf numFmtId="3" fontId="48" fillId="0" borderId="81" xfId="0" applyNumberFormat="1" applyFont="1" applyBorder="1" applyAlignment="1">
      <alignment horizontal="center" vertical="center" wrapText="1"/>
    </xf>
    <xf numFmtId="3" fontId="47" fillId="0" borderId="81" xfId="0" applyNumberFormat="1" applyFont="1" applyBorder="1" applyAlignment="1">
      <alignment horizontal="center" vertical="center" wrapText="1"/>
    </xf>
    <xf numFmtId="0" fontId="53" fillId="0" borderId="0" xfId="0" applyFont="1"/>
    <xf numFmtId="0" fontId="51" fillId="0" borderId="0" xfId="0" applyFont="1" applyAlignment="1">
      <alignment vertical="center" wrapText="1"/>
    </xf>
    <xf numFmtId="0" fontId="49" fillId="0" borderId="0" xfId="0" applyFont="1" applyAlignment="1">
      <alignment horizontal="left" vertical="center"/>
    </xf>
    <xf numFmtId="0" fontId="49" fillId="0" borderId="0" xfId="0" applyFont="1"/>
    <xf numFmtId="0" fontId="49" fillId="0" borderId="81" xfId="0" applyFont="1" applyBorder="1" applyAlignment="1">
      <alignment horizontal="center" vertical="center"/>
    </xf>
    <xf numFmtId="0" fontId="48" fillId="4" borderId="81" xfId="0" applyFont="1" applyFill="1" applyBorder="1" applyAlignment="1">
      <alignment horizontal="center" vertical="center" wrapText="1"/>
    </xf>
    <xf numFmtId="0" fontId="49" fillId="2" borderId="55" xfId="0" applyFont="1" applyFill="1" applyBorder="1" applyAlignment="1">
      <alignment horizontal="center" vertical="center" wrapText="1"/>
    </xf>
    <xf numFmtId="0" fontId="0" fillId="0" borderId="0" xfId="0" applyAlignment="1">
      <alignment horizontal="right"/>
    </xf>
    <xf numFmtId="0" fontId="54" fillId="5" borderId="0" xfId="4" applyFont="1" applyFill="1">
      <alignment vertical="center"/>
    </xf>
    <xf numFmtId="0" fontId="55" fillId="5" borderId="0" xfId="4" applyFont="1" applyFill="1" applyAlignment="1">
      <alignment vertical="center" wrapText="1"/>
    </xf>
    <xf numFmtId="0" fontId="32" fillId="5" borderId="0" xfId="4" applyFill="1">
      <alignment vertical="center"/>
    </xf>
    <xf numFmtId="0" fontId="39" fillId="5" borderId="0" xfId="4" applyFont="1" applyFill="1">
      <alignment vertical="center"/>
    </xf>
    <xf numFmtId="0" fontId="0" fillId="0" borderId="0" xfId="4" applyFont="1">
      <alignment vertical="center"/>
    </xf>
    <xf numFmtId="0" fontId="32" fillId="5" borderId="0" xfId="4" applyFill="1" applyAlignment="1">
      <alignment horizontal="left" vertical="center"/>
    </xf>
    <xf numFmtId="0" fontId="52" fillId="5" borderId="0" xfId="4" applyFont="1" applyFill="1" applyAlignment="1">
      <alignment horizontal="right" vertical="center"/>
    </xf>
    <xf numFmtId="0" fontId="32" fillId="0" borderId="0" xfId="4">
      <alignment vertical="center"/>
    </xf>
    <xf numFmtId="0" fontId="49" fillId="3" borderId="239" xfId="4" applyFont="1" applyFill="1" applyBorder="1" applyAlignment="1">
      <alignment horizontal="center" vertical="center"/>
    </xf>
    <xf numFmtId="0" fontId="49" fillId="3" borderId="240" xfId="4" applyFont="1" applyFill="1" applyBorder="1" applyAlignment="1">
      <alignment horizontal="center" vertical="center" wrapText="1"/>
    </xf>
    <xf numFmtId="0" fontId="49" fillId="3" borderId="241" xfId="4" applyFont="1" applyFill="1" applyBorder="1" applyAlignment="1">
      <alignment horizontal="center" vertical="center" wrapText="1"/>
    </xf>
    <xf numFmtId="0" fontId="49" fillId="3" borderId="241" xfId="4" applyFont="1" applyFill="1" applyBorder="1" applyAlignment="1">
      <alignment horizontal="center" vertical="center"/>
    </xf>
    <xf numFmtId="0" fontId="49" fillId="3" borderId="242" xfId="4" applyFont="1" applyFill="1" applyBorder="1" applyAlignment="1">
      <alignment horizontal="center" vertical="center"/>
    </xf>
    <xf numFmtId="0" fontId="49" fillId="3" borderId="243" xfId="4" applyFont="1" applyFill="1" applyBorder="1" applyAlignment="1">
      <alignment horizontal="left" vertical="center"/>
    </xf>
    <xf numFmtId="0" fontId="55" fillId="5" borderId="0" xfId="4" applyFont="1" applyFill="1">
      <alignment vertical="center"/>
    </xf>
    <xf numFmtId="0" fontId="55" fillId="0" borderId="0" xfId="4" applyFont="1" applyAlignment="1">
      <alignment vertical="center" wrapText="1"/>
    </xf>
    <xf numFmtId="0" fontId="55" fillId="0" borderId="0" xfId="4" applyFont="1">
      <alignment vertical="center"/>
    </xf>
    <xf numFmtId="0" fontId="56" fillId="0" borderId="0" xfId="4" applyFont="1" applyAlignment="1">
      <alignment vertical="top" wrapText="1"/>
    </xf>
    <xf numFmtId="0" fontId="49" fillId="0" borderId="0" xfId="4" applyFont="1">
      <alignment vertical="center"/>
    </xf>
    <xf numFmtId="0" fontId="49" fillId="0" borderId="0" xfId="4" applyFont="1" applyAlignment="1">
      <alignment vertical="center" wrapText="1"/>
    </xf>
    <xf numFmtId="0" fontId="56" fillId="0" borderId="0" xfId="4" applyFont="1">
      <alignment vertical="center"/>
    </xf>
    <xf numFmtId="2" fontId="48" fillId="4" borderId="81" xfId="0" applyNumberFormat="1" applyFont="1" applyFill="1" applyBorder="1" applyAlignment="1">
      <alignment horizontal="center" vertical="center" wrapText="1"/>
    </xf>
    <xf numFmtId="177" fontId="48" fillId="4" borderId="81" xfId="0" applyNumberFormat="1" applyFont="1" applyFill="1" applyBorder="1" applyAlignment="1">
      <alignment horizontal="center" vertical="center" wrapText="1"/>
    </xf>
    <xf numFmtId="0" fontId="49" fillId="0" borderId="132" xfId="0" applyFont="1" applyBorder="1" applyAlignment="1">
      <alignment horizontal="left" vertical="center"/>
    </xf>
    <xf numFmtId="185" fontId="49" fillId="0" borderId="14" xfId="0" applyNumberFormat="1" applyFont="1" applyBorder="1" applyAlignment="1">
      <alignment horizontal="left" vertical="center"/>
    </xf>
    <xf numFmtId="0" fontId="55" fillId="0" borderId="12" xfId="0" applyFont="1" applyBorder="1" applyAlignment="1">
      <alignment vertical="center"/>
    </xf>
    <xf numFmtId="0" fontId="49" fillId="0" borderId="18" xfId="0" applyFont="1" applyBorder="1" applyAlignment="1">
      <alignment horizontal="left" vertical="center"/>
    </xf>
    <xf numFmtId="0" fontId="49" fillId="0" borderId="4" xfId="0" applyFont="1" applyBorder="1" applyAlignment="1">
      <alignment horizontal="left" vertical="center"/>
    </xf>
    <xf numFmtId="185" fontId="49" fillId="0" borderId="61" xfId="0" applyNumberFormat="1" applyFont="1" applyBorder="1" applyAlignment="1">
      <alignment horizontal="left" vertical="center"/>
    </xf>
    <xf numFmtId="180" fontId="49" fillId="0" borderId="61" xfId="0" applyNumberFormat="1" applyFont="1" applyBorder="1" applyAlignment="1">
      <alignment horizontal="left" vertical="center"/>
    </xf>
    <xf numFmtId="180" fontId="49" fillId="0" borderId="14" xfId="0" applyNumberFormat="1" applyFont="1" applyBorder="1" applyAlignment="1">
      <alignment horizontal="left" vertical="center"/>
    </xf>
    <xf numFmtId="0" fontId="49" fillId="0" borderId="1" xfId="0" applyFont="1" applyBorder="1" applyAlignment="1">
      <alignment horizontal="left" vertical="center"/>
    </xf>
    <xf numFmtId="0" fontId="55" fillId="0" borderId="4" xfId="0" applyFont="1" applyBorder="1" applyAlignment="1">
      <alignment vertical="center"/>
    </xf>
    <xf numFmtId="0" fontId="49" fillId="0" borderId="13" xfId="0" applyFont="1" applyBorder="1" applyAlignment="1">
      <alignment horizontal="left" vertical="center" shrinkToFit="1"/>
    </xf>
    <xf numFmtId="185" fontId="49" fillId="0" borderId="56" xfId="0" applyNumberFormat="1" applyFont="1" applyBorder="1" applyAlignment="1">
      <alignment horizontal="left" vertical="center"/>
    </xf>
    <xf numFmtId="185" fontId="49" fillId="0" borderId="0" xfId="0" applyNumberFormat="1" applyFont="1" applyAlignment="1">
      <alignment horizontal="left" vertical="center"/>
    </xf>
    <xf numFmtId="180" fontId="49" fillId="0" borderId="56" xfId="0" applyNumberFormat="1" applyFont="1" applyBorder="1" applyAlignment="1">
      <alignment horizontal="left" vertical="center"/>
    </xf>
    <xf numFmtId="0" fontId="49" fillId="0" borderId="130" xfId="0" applyFont="1" applyBorder="1" applyAlignment="1">
      <alignment horizontal="left" vertical="center"/>
    </xf>
    <xf numFmtId="185" fontId="49" fillId="0" borderId="68" xfId="0" applyNumberFormat="1" applyFont="1" applyBorder="1" applyAlignment="1">
      <alignment horizontal="left" vertical="center"/>
    </xf>
    <xf numFmtId="0" fontId="55" fillId="0" borderId="0" xfId="0" applyFont="1" applyAlignment="1">
      <alignment horizontal="center" vertical="center"/>
    </xf>
    <xf numFmtId="0" fontId="55" fillId="0" borderId="0" xfId="0" applyFont="1" applyAlignment="1">
      <alignment horizontal="left" vertical="center"/>
    </xf>
    <xf numFmtId="0" fontId="55" fillId="0" borderId="0" xfId="0" applyFont="1" applyAlignment="1">
      <alignment vertical="center" wrapText="1"/>
    </xf>
    <xf numFmtId="0" fontId="55" fillId="0" borderId="0" xfId="0" applyFont="1" applyAlignment="1">
      <alignment vertical="center"/>
    </xf>
    <xf numFmtId="0" fontId="56" fillId="0" borderId="0" xfId="0" applyFont="1" applyAlignment="1">
      <alignment horizontal="left" vertical="center"/>
    </xf>
    <xf numFmtId="0" fontId="56" fillId="0" borderId="0" xfId="0" applyFont="1" applyAlignment="1">
      <alignment vertical="top" wrapText="1"/>
    </xf>
    <xf numFmtId="180" fontId="49" fillId="0" borderId="68" xfId="0" applyNumberFormat="1" applyFont="1" applyBorder="1" applyAlignment="1">
      <alignment horizontal="left" vertical="center"/>
    </xf>
    <xf numFmtId="0" fontId="48" fillId="0" borderId="81" xfId="0" quotePrefix="1" applyFont="1" applyBorder="1" applyAlignment="1">
      <alignment horizontal="center" vertical="center" wrapText="1"/>
    </xf>
    <xf numFmtId="178" fontId="26" fillId="0" borderId="81" xfId="0" quotePrefix="1" applyNumberFormat="1" applyFont="1" applyBorder="1" applyAlignment="1">
      <alignment horizontal="center" vertical="center" wrapText="1"/>
    </xf>
    <xf numFmtId="0" fontId="26" fillId="0" borderId="49" xfId="0" applyFont="1" applyBorder="1" applyAlignment="1">
      <alignment horizontal="center" vertical="center" wrapText="1"/>
    </xf>
    <xf numFmtId="0" fontId="49" fillId="0" borderId="55" xfId="0" applyFont="1" applyBorder="1" applyAlignment="1">
      <alignment horizontal="left" vertical="center" shrinkToFit="1"/>
    </xf>
    <xf numFmtId="0" fontId="49" fillId="0" borderId="65" xfId="0" applyFont="1" applyBorder="1" applyAlignment="1">
      <alignment horizontal="left" vertical="center" shrinkToFit="1"/>
    </xf>
    <xf numFmtId="0" fontId="49" fillId="0" borderId="49" xfId="0" applyFont="1" applyBorder="1" applyAlignment="1">
      <alignment horizontal="left" vertical="center" shrinkToFit="1"/>
    </xf>
    <xf numFmtId="0" fontId="57" fillId="2" borderId="238" xfId="0" applyFont="1" applyFill="1" applyBorder="1" applyAlignment="1">
      <alignment horizontal="center" vertical="center" wrapText="1"/>
    </xf>
    <xf numFmtId="0" fontId="59" fillId="0" borderId="245" xfId="0" applyFont="1" applyBorder="1" applyAlignment="1">
      <alignment horizontal="center" vertical="center" wrapText="1"/>
    </xf>
    <xf numFmtId="0" fontId="59" fillId="0" borderId="247" xfId="0" applyFont="1" applyBorder="1" applyAlignment="1">
      <alignment horizontal="center" vertical="center" wrapText="1"/>
    </xf>
    <xf numFmtId="0" fontId="59" fillId="0" borderId="68" xfId="0" applyFont="1" applyBorder="1" applyAlignment="1">
      <alignment horizontal="center" vertical="center" wrapText="1"/>
    </xf>
    <xf numFmtId="0" fontId="59" fillId="0" borderId="14" xfId="0" applyFont="1" applyBorder="1" applyAlignment="1">
      <alignment horizontal="center" vertical="center" wrapText="1"/>
    </xf>
    <xf numFmtId="0" fontId="60" fillId="2" borderId="245" xfId="0" applyFont="1" applyFill="1" applyBorder="1" applyAlignment="1">
      <alignment horizontal="center" vertical="center" wrapText="1"/>
    </xf>
    <xf numFmtId="1" fontId="49" fillId="0" borderId="13" xfId="0" applyNumberFormat="1" applyFont="1" applyBorder="1" applyAlignment="1">
      <alignment horizontal="left" vertical="center" shrinkToFit="1"/>
    </xf>
    <xf numFmtId="181" fontId="49" fillId="0" borderId="94" xfId="0" applyNumberFormat="1" applyFont="1" applyBorder="1" applyAlignment="1">
      <alignment horizontal="left" vertical="center" shrinkToFit="1"/>
    </xf>
    <xf numFmtId="0" fontId="19" fillId="0" borderId="81" xfId="0" applyFont="1" applyBorder="1" applyAlignment="1">
      <alignment horizontal="center" vertical="center" wrapText="1"/>
    </xf>
    <xf numFmtId="0" fontId="19" fillId="0" borderId="81" xfId="0" applyFont="1" applyBorder="1" applyAlignment="1">
      <alignment horizontal="left" vertical="center" wrapText="1"/>
    </xf>
    <xf numFmtId="0" fontId="19" fillId="2" borderId="81" xfId="0" applyFont="1" applyFill="1" applyBorder="1" applyAlignment="1">
      <alignment horizontal="center" vertical="center" wrapText="1"/>
    </xf>
    <xf numFmtId="0" fontId="19" fillId="3" borderId="81" xfId="0" applyFont="1" applyFill="1" applyBorder="1" applyAlignment="1">
      <alignment horizontal="center" vertical="center" wrapText="1"/>
    </xf>
    <xf numFmtId="0" fontId="47" fillId="2" borderId="81" xfId="0" applyFont="1" applyFill="1" applyBorder="1" applyAlignment="1">
      <alignment horizontal="center" vertical="center" wrapText="1"/>
    </xf>
    <xf numFmtId="0" fontId="44" fillId="0" borderId="81" xfId="1" applyFont="1" applyBorder="1" applyAlignment="1">
      <alignment horizontal="center" vertical="center" wrapText="1"/>
    </xf>
    <xf numFmtId="0" fontId="44" fillId="0" borderId="16" xfId="1" applyFont="1" applyBorder="1" applyAlignment="1">
      <alignment horizontal="center" vertical="center" wrapText="1"/>
    </xf>
    <xf numFmtId="0" fontId="44" fillId="0" borderId="82" xfId="1" applyFont="1" applyBorder="1" applyAlignment="1">
      <alignment horizontal="center" vertical="center" wrapText="1"/>
    </xf>
    <xf numFmtId="0" fontId="44" fillId="0" borderId="55" xfId="1" applyFont="1" applyBorder="1" applyAlignment="1">
      <alignment horizontal="center" vertical="center" wrapText="1"/>
    </xf>
    <xf numFmtId="0" fontId="44" fillId="0" borderId="13" xfId="1" applyFont="1" applyBorder="1" applyAlignment="1">
      <alignment horizontal="center" vertical="center" wrapText="1"/>
    </xf>
    <xf numFmtId="0" fontId="44" fillId="0" borderId="49" xfId="1" applyFont="1" applyBorder="1" applyAlignment="1">
      <alignment horizontal="center" vertical="center" wrapText="1"/>
    </xf>
    <xf numFmtId="0" fontId="26" fillId="0" borderId="55"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49" xfId="0" applyFont="1" applyBorder="1" applyAlignment="1">
      <alignment horizontal="center" vertical="center" wrapText="1"/>
    </xf>
    <xf numFmtId="0" fontId="27" fillId="0" borderId="81" xfId="0" applyFont="1" applyBorder="1" applyAlignment="1">
      <alignment horizontal="left" vertical="center" wrapText="1"/>
    </xf>
    <xf numFmtId="0" fontId="26" fillId="0" borderId="81" xfId="0" applyFont="1" applyBorder="1" applyAlignment="1">
      <alignment horizontal="center" vertical="center" wrapText="1"/>
    </xf>
    <xf numFmtId="0" fontId="12" fillId="2" borderId="81"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26" fillId="2" borderId="81" xfId="0" applyFont="1" applyFill="1" applyBorder="1" applyAlignment="1">
      <alignment horizontal="center" vertical="center" wrapText="1"/>
    </xf>
    <xf numFmtId="0" fontId="26" fillId="0" borderId="0" xfId="2" applyFont="1" applyAlignment="1">
      <alignment horizontal="left" vertical="center"/>
    </xf>
    <xf numFmtId="0" fontId="26" fillId="0" borderId="81" xfId="2" applyFont="1" applyBorder="1" applyAlignment="1">
      <alignment horizontal="center" vertical="center"/>
    </xf>
    <xf numFmtId="0" fontId="26" fillId="0" borderId="81" xfId="2" quotePrefix="1" applyFont="1" applyBorder="1" applyAlignment="1">
      <alignment horizontal="center" vertical="center"/>
    </xf>
    <xf numFmtId="0" fontId="26" fillId="0" borderId="81" xfId="2" applyFont="1" applyBorder="1" applyAlignment="1">
      <alignment horizontal="center" vertical="center" shrinkToFit="1"/>
    </xf>
    <xf numFmtId="0" fontId="26" fillId="2" borderId="16"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82" xfId="0" applyFont="1" applyFill="1" applyBorder="1" applyAlignment="1">
      <alignment horizontal="center" vertical="center" wrapText="1"/>
    </xf>
    <xf numFmtId="0" fontId="49" fillId="0" borderId="244" xfId="0" applyFont="1" applyBorder="1" applyAlignment="1">
      <alignment horizontal="center" vertical="center"/>
    </xf>
    <xf numFmtId="0" fontId="49" fillId="0" borderId="162" xfId="0" applyFont="1" applyBorder="1" applyAlignment="1">
      <alignment horizontal="center" vertical="center"/>
    </xf>
    <xf numFmtId="0" fontId="49" fillId="0" borderId="55" xfId="0" applyFont="1" applyBorder="1" applyAlignment="1">
      <alignment vertical="center" shrinkToFit="1"/>
    </xf>
    <xf numFmtId="0" fontId="49" fillId="0" borderId="49" xfId="0" applyFont="1" applyBorder="1" applyAlignment="1">
      <alignment vertical="center" shrinkToFit="1"/>
    </xf>
    <xf numFmtId="0" fontId="49" fillId="0" borderId="55" xfId="0" applyFont="1" applyBorder="1" applyAlignment="1">
      <alignment horizontal="left" vertical="center"/>
    </xf>
    <xf numFmtId="0" fontId="49" fillId="0" borderId="49" xfId="0" applyFont="1" applyBorder="1" applyAlignment="1">
      <alignment horizontal="left" vertical="center"/>
    </xf>
    <xf numFmtId="0" fontId="49" fillId="0" borderId="55" xfId="0" applyFont="1" applyBorder="1" applyAlignment="1">
      <alignment horizontal="left" vertical="center" wrapText="1"/>
    </xf>
    <xf numFmtId="0" fontId="49" fillId="0" borderId="49" xfId="0" applyFont="1" applyBorder="1" applyAlignment="1">
      <alignment horizontal="left" vertical="center" wrapText="1"/>
    </xf>
    <xf numFmtId="0" fontId="49" fillId="0" borderId="64" xfId="0" applyFont="1" applyBorder="1" applyAlignment="1">
      <alignment horizontal="center" vertical="center"/>
    </xf>
    <xf numFmtId="0" fontId="49" fillId="0" borderId="65" xfId="0" applyFont="1" applyBorder="1" applyAlignment="1">
      <alignment vertical="center" shrinkToFit="1"/>
    </xf>
    <xf numFmtId="0" fontId="49" fillId="0" borderId="65" xfId="0" applyFont="1" applyBorder="1" applyAlignment="1">
      <alignment horizontal="left" vertical="center"/>
    </xf>
    <xf numFmtId="0" fontId="49" fillId="0" borderId="55" xfId="0" applyFont="1" applyBorder="1" applyAlignment="1">
      <alignment vertical="center" wrapText="1"/>
    </xf>
    <xf numFmtId="0" fontId="49" fillId="0" borderId="49" xfId="0" applyFont="1" applyBorder="1" applyAlignment="1">
      <alignment vertical="center" wrapText="1"/>
    </xf>
    <xf numFmtId="0" fontId="49" fillId="0" borderId="55" xfId="0" applyFont="1" applyBorder="1" applyAlignment="1">
      <alignment horizontal="left" vertical="center" shrinkToFit="1"/>
    </xf>
    <xf numFmtId="0" fontId="49" fillId="0" borderId="65" xfId="0" applyFont="1" applyBorder="1" applyAlignment="1">
      <alignment horizontal="left" vertical="center" shrinkToFit="1"/>
    </xf>
    <xf numFmtId="0" fontId="49" fillId="0" borderId="65" xfId="0" applyFont="1" applyBorder="1" applyAlignment="1">
      <alignment vertical="center" wrapText="1"/>
    </xf>
    <xf numFmtId="0" fontId="49" fillId="0" borderId="49" xfId="0" applyFont="1" applyBorder="1" applyAlignment="1">
      <alignment horizontal="left" vertical="center" shrinkToFit="1"/>
    </xf>
    <xf numFmtId="0" fontId="49" fillId="0" borderId="55" xfId="0" applyFont="1" applyBorder="1" applyAlignment="1">
      <alignment vertical="center"/>
    </xf>
    <xf numFmtId="0" fontId="49" fillId="0" borderId="49" xfId="0" applyFont="1" applyBorder="1" applyAlignment="1">
      <alignment vertical="center"/>
    </xf>
    <xf numFmtId="180" fontId="49" fillId="0" borderId="56" xfId="0" applyNumberFormat="1" applyFont="1" applyBorder="1" applyAlignment="1">
      <alignment horizontal="left" vertical="center"/>
    </xf>
    <xf numFmtId="180" fontId="49" fillId="0" borderId="61" xfId="0" applyNumberFormat="1" applyFont="1" applyBorder="1" applyAlignment="1">
      <alignment horizontal="left" vertical="center"/>
    </xf>
    <xf numFmtId="0" fontId="49" fillId="0" borderId="1" xfId="0" applyFont="1" applyBorder="1" applyAlignment="1">
      <alignment horizontal="center" vertical="center"/>
    </xf>
    <xf numFmtId="0" fontId="49" fillId="0" borderId="4" xfId="0" applyFont="1" applyBorder="1" applyAlignment="1">
      <alignment horizontal="center" vertical="center"/>
    </xf>
    <xf numFmtId="0" fontId="49" fillId="0" borderId="1" xfId="0" applyFont="1" applyBorder="1" applyAlignment="1">
      <alignment horizontal="left" vertical="center"/>
    </xf>
    <xf numFmtId="0" fontId="49" fillId="0" borderId="4" xfId="0" applyFont="1" applyBorder="1" applyAlignment="1">
      <alignment horizontal="left" vertical="center"/>
    </xf>
    <xf numFmtId="185" fontId="49" fillId="0" borderId="56" xfId="0" applyNumberFormat="1" applyFont="1" applyBorder="1" applyAlignment="1">
      <alignment horizontal="left" vertical="center"/>
    </xf>
    <xf numFmtId="185" fontId="49" fillId="0" borderId="61" xfId="0" applyNumberFormat="1" applyFont="1" applyBorder="1" applyAlignment="1">
      <alignment horizontal="left" vertical="center"/>
    </xf>
    <xf numFmtId="0" fontId="49" fillId="0" borderId="94" xfId="0" applyFont="1" applyBorder="1" applyAlignment="1">
      <alignment horizontal="left" vertical="center" shrinkToFit="1"/>
    </xf>
    <xf numFmtId="0" fontId="49" fillId="0" borderId="94" xfId="0" applyFont="1" applyBorder="1" applyAlignment="1">
      <alignment vertical="center" wrapText="1"/>
    </xf>
    <xf numFmtId="0" fontId="49" fillId="0" borderId="94" xfId="0" applyFont="1" applyBorder="1" applyAlignment="1">
      <alignment horizontal="left" vertical="center"/>
    </xf>
    <xf numFmtId="0" fontId="52" fillId="5" borderId="66" xfId="4" applyFont="1" applyFill="1" applyBorder="1" applyAlignment="1">
      <alignment horizontal="right" vertical="center"/>
    </xf>
    <xf numFmtId="0" fontId="49" fillId="0" borderId="93" xfId="0" applyFont="1" applyBorder="1" applyAlignment="1">
      <alignment horizontal="center" vertical="center"/>
    </xf>
    <xf numFmtId="0" fontId="49" fillId="0" borderId="94" xfId="0" applyFont="1" applyBorder="1" applyAlignment="1">
      <alignment vertical="center" shrinkToFit="1"/>
    </xf>
    <xf numFmtId="0" fontId="59" fillId="0" borderId="146" xfId="0" applyFont="1" applyBorder="1" applyAlignment="1">
      <alignment horizontal="justify" vertical="center" wrapText="1"/>
    </xf>
    <xf numFmtId="0" fontId="59" fillId="0" borderId="66" xfId="0" applyFont="1" applyBorder="1" applyAlignment="1">
      <alignment horizontal="justify" vertical="center" wrapText="1"/>
    </xf>
    <xf numFmtId="0" fontId="59" fillId="0" borderId="68" xfId="0" applyFont="1" applyBorder="1" applyAlignment="1">
      <alignment horizontal="justify" vertical="center" wrapText="1"/>
    </xf>
    <xf numFmtId="0" fontId="58" fillId="2" borderId="137" xfId="0" applyFont="1" applyFill="1" applyBorder="1" applyAlignment="1">
      <alignment horizontal="center" vertical="center" wrapText="1"/>
    </xf>
    <xf numFmtId="0" fontId="58" fillId="2" borderId="139" xfId="0" applyFont="1" applyFill="1" applyBorder="1" applyAlignment="1">
      <alignment horizontal="center" vertical="center" wrapText="1"/>
    </xf>
    <xf numFmtId="0" fontId="58" fillId="2" borderId="233" xfId="0" applyFont="1" applyFill="1" applyBorder="1" applyAlignment="1">
      <alignment horizontal="center" vertical="center" wrapText="1"/>
    </xf>
    <xf numFmtId="0" fontId="60" fillId="0" borderId="248" xfId="0" applyFont="1" applyBorder="1" applyAlignment="1">
      <alignment horizontal="justify" vertical="center" wrapText="1"/>
    </xf>
    <xf numFmtId="0" fontId="60" fillId="0" borderId="249" xfId="0" applyFont="1" applyBorder="1" applyAlignment="1">
      <alignment horizontal="justify" vertical="center" wrapText="1"/>
    </xf>
    <xf numFmtId="0" fontId="60" fillId="0" borderId="250" xfId="0" applyFont="1" applyBorder="1" applyAlignment="1">
      <alignment horizontal="justify" vertical="center" wrapText="1"/>
    </xf>
    <xf numFmtId="0" fontId="60" fillId="0" borderId="251" xfId="0" applyFont="1" applyBorder="1" applyAlignment="1">
      <alignment horizontal="justify" vertical="center" wrapText="1"/>
    </xf>
    <xf numFmtId="0" fontId="60" fillId="0" borderId="252" xfId="0" applyFont="1" applyBorder="1" applyAlignment="1">
      <alignment horizontal="justify" vertical="center" wrapText="1"/>
    </xf>
    <xf numFmtId="0" fontId="60" fillId="0" borderId="253" xfId="0" applyFont="1" applyBorder="1" applyAlignment="1">
      <alignment horizontal="justify" vertical="center" wrapText="1"/>
    </xf>
    <xf numFmtId="0" fontId="60" fillId="0" borderId="254" xfId="0" applyFont="1" applyBorder="1" applyAlignment="1">
      <alignment horizontal="justify" vertical="center" wrapText="1"/>
    </xf>
    <xf numFmtId="0" fontId="60" fillId="0" borderId="255" xfId="0" applyFont="1" applyBorder="1" applyAlignment="1">
      <alignment horizontal="justify" vertical="center" wrapText="1"/>
    </xf>
    <xf numFmtId="0" fontId="60" fillId="0" borderId="256" xfId="0" applyFont="1" applyBorder="1" applyAlignment="1">
      <alignment horizontal="justify" vertical="center" wrapText="1"/>
    </xf>
    <xf numFmtId="0" fontId="59" fillId="0" borderId="137" xfId="0" applyFont="1" applyBorder="1" applyAlignment="1">
      <alignment horizontal="justify" vertical="center" wrapText="1"/>
    </xf>
    <xf numFmtId="0" fontId="59" fillId="0" borderId="139" xfId="0" applyFont="1" applyBorder="1" applyAlignment="1">
      <alignment horizontal="justify" vertical="center" wrapText="1"/>
    </xf>
    <xf numFmtId="0" fontId="59" fillId="0" borderId="233" xfId="0" applyFont="1" applyBorder="1" applyAlignment="1">
      <alignment horizontal="justify" vertical="center" wrapText="1"/>
    </xf>
    <xf numFmtId="58" fontId="59" fillId="0" borderId="137" xfId="0" applyNumberFormat="1" applyFont="1" applyBorder="1" applyAlignment="1">
      <alignment horizontal="justify" vertical="center" wrapText="1"/>
    </xf>
    <xf numFmtId="58" fontId="59" fillId="0" borderId="139" xfId="0" applyNumberFormat="1" applyFont="1" applyBorder="1" applyAlignment="1">
      <alignment horizontal="justify" vertical="center" wrapText="1"/>
    </xf>
    <xf numFmtId="58" fontId="59" fillId="0" borderId="233" xfId="0" applyNumberFormat="1" applyFont="1" applyBorder="1" applyAlignment="1">
      <alignment horizontal="justify" vertical="center" wrapText="1"/>
    </xf>
    <xf numFmtId="0" fontId="59" fillId="0" borderId="246" xfId="0" applyFont="1" applyBorder="1" applyAlignment="1">
      <alignment horizontal="center" vertical="center" wrapText="1"/>
    </xf>
    <xf numFmtId="0" fontId="59" fillId="0" borderId="247" xfId="0" applyFont="1" applyBorder="1" applyAlignment="1">
      <alignment horizontal="center" vertical="center" wrapText="1"/>
    </xf>
    <xf numFmtId="0" fontId="59" fillId="0" borderId="245" xfId="0" applyFont="1" applyBorder="1" applyAlignment="1">
      <alignment horizontal="center" vertical="center" wrapText="1"/>
    </xf>
    <xf numFmtId="0" fontId="59" fillId="0" borderId="7" xfId="0" applyFont="1" applyBorder="1" applyAlignment="1">
      <alignment horizontal="justify" vertical="center" wrapText="1"/>
    </xf>
    <xf numFmtId="0" fontId="59" fillId="0" borderId="9" xfId="0" applyFont="1" applyBorder="1" applyAlignment="1">
      <alignment horizontal="justify" vertical="center" wrapText="1"/>
    </xf>
    <xf numFmtId="0" fontId="59" fillId="0" borderId="127" xfId="0" applyFont="1" applyBorder="1" applyAlignment="1">
      <alignment horizontal="justify" vertical="center" wrapText="1"/>
    </xf>
    <xf numFmtId="0" fontId="59" fillId="0" borderId="12" xfId="0" applyFont="1" applyBorder="1" applyAlignment="1">
      <alignment horizontal="justify" vertical="center" wrapText="1"/>
    </xf>
    <xf numFmtId="0" fontId="59" fillId="0" borderId="0" xfId="0" applyFont="1" applyAlignment="1">
      <alignment horizontal="justify" vertical="center" wrapText="1"/>
    </xf>
    <xf numFmtId="0" fontId="59" fillId="0" borderId="14" xfId="0" applyFont="1" applyBorder="1" applyAlignment="1">
      <alignment horizontal="justify" vertical="center" wrapText="1"/>
    </xf>
    <xf numFmtId="0" fontId="0" fillId="0" borderId="146" xfId="0" applyBorder="1" applyAlignment="1">
      <alignment vertical="top" wrapText="1"/>
    </xf>
    <xf numFmtId="0" fontId="0" fillId="0" borderId="66" xfId="0" applyBorder="1" applyAlignment="1">
      <alignment vertical="top" wrapText="1"/>
    </xf>
    <xf numFmtId="0" fontId="0" fillId="0" borderId="68" xfId="0" applyBorder="1" applyAlignment="1">
      <alignment vertical="top" wrapText="1"/>
    </xf>
    <xf numFmtId="0" fontId="60" fillId="0" borderId="146" xfId="0" applyFont="1" applyBorder="1" applyAlignment="1">
      <alignment horizontal="justify" vertical="center" wrapText="1"/>
    </xf>
    <xf numFmtId="0" fontId="60" fillId="0" borderId="66" xfId="0" applyFont="1" applyBorder="1" applyAlignment="1">
      <alignment horizontal="justify" vertical="center" wrapText="1"/>
    </xf>
    <xf numFmtId="0" fontId="60" fillId="0" borderId="68" xfId="0" applyFont="1" applyBorder="1" applyAlignment="1">
      <alignment horizontal="justify" vertical="center" wrapText="1"/>
    </xf>
    <xf numFmtId="0" fontId="59" fillId="0" borderId="146" xfId="0" applyFont="1" applyBorder="1" applyAlignment="1">
      <alignment horizontal="left" vertical="center" wrapText="1"/>
    </xf>
    <xf numFmtId="0" fontId="59" fillId="0" borderId="66" xfId="0" applyFont="1" applyBorder="1" applyAlignment="1">
      <alignment horizontal="left" vertical="center" wrapText="1"/>
    </xf>
    <xf numFmtId="0" fontId="59" fillId="0" borderId="68" xfId="0" applyFont="1" applyBorder="1" applyAlignment="1">
      <alignment horizontal="left" vertical="center" wrapText="1"/>
    </xf>
    <xf numFmtId="0" fontId="0" fillId="0" borderId="12" xfId="0" applyBorder="1" applyAlignment="1">
      <alignment vertical="top" wrapText="1"/>
    </xf>
    <xf numFmtId="0" fontId="0" fillId="0" borderId="0" xfId="0" applyAlignment="1">
      <alignment vertical="top" wrapText="1"/>
    </xf>
    <xf numFmtId="0" fontId="0" fillId="0" borderId="14" xfId="0" applyBorder="1" applyAlignment="1">
      <alignment vertical="top" wrapText="1"/>
    </xf>
    <xf numFmtId="58" fontId="59" fillId="0" borderId="7" xfId="0" applyNumberFormat="1" applyFont="1" applyBorder="1" applyAlignment="1">
      <alignment horizontal="justify" vertical="center" wrapText="1"/>
    </xf>
    <xf numFmtId="58" fontId="59" fillId="0" borderId="9" xfId="0" applyNumberFormat="1" applyFont="1" applyBorder="1" applyAlignment="1">
      <alignment horizontal="justify" vertical="center" wrapText="1"/>
    </xf>
    <xf numFmtId="58" fontId="59" fillId="0" borderId="127" xfId="0" applyNumberFormat="1" applyFont="1" applyBorder="1" applyAlignment="1">
      <alignment horizontal="justify" vertical="center" wrapText="1"/>
    </xf>
    <xf numFmtId="58" fontId="59" fillId="0" borderId="12" xfId="0" applyNumberFormat="1" applyFont="1" applyBorder="1" applyAlignment="1">
      <alignment horizontal="justify" vertical="center" wrapText="1"/>
    </xf>
    <xf numFmtId="58" fontId="59" fillId="0" borderId="0" xfId="0" applyNumberFormat="1" applyFont="1" applyAlignment="1">
      <alignment horizontal="justify" vertical="center" wrapText="1"/>
    </xf>
    <xf numFmtId="58" fontId="59" fillId="0" borderId="14" xfId="0" applyNumberFormat="1" applyFont="1" applyBorder="1" applyAlignment="1">
      <alignment horizontal="justify" vertical="center" wrapText="1"/>
    </xf>
    <xf numFmtId="58" fontId="59" fillId="0" borderId="146" xfId="0" applyNumberFormat="1" applyFont="1" applyBorder="1" applyAlignment="1">
      <alignment horizontal="justify" vertical="center" wrapText="1"/>
    </xf>
    <xf numFmtId="58" fontId="59" fillId="0" borderId="66" xfId="0" applyNumberFormat="1" applyFont="1" applyBorder="1" applyAlignment="1">
      <alignment horizontal="justify" vertical="center" wrapText="1"/>
    </xf>
    <xf numFmtId="58" fontId="59" fillId="0" borderId="68" xfId="0" applyNumberFormat="1" applyFont="1" applyBorder="1" applyAlignment="1">
      <alignment horizontal="justify" vertical="center" wrapText="1"/>
    </xf>
    <xf numFmtId="0" fontId="59" fillId="0" borderId="246" xfId="0" applyFont="1" applyBorder="1" applyAlignment="1">
      <alignment horizontal="justify" vertical="center" wrapText="1"/>
    </xf>
    <xf numFmtId="0" fontId="59" fillId="0" borderId="247" xfId="0" applyFont="1" applyBorder="1" applyAlignment="1">
      <alignment horizontal="justify" vertical="center" wrapText="1"/>
    </xf>
    <xf numFmtId="0" fontId="59" fillId="0" borderId="245" xfId="0" applyFont="1" applyBorder="1" applyAlignment="1">
      <alignment horizontal="justify" vertical="center" wrapText="1"/>
    </xf>
    <xf numFmtId="0" fontId="6" fillId="0" borderId="74" xfId="0" applyFont="1" applyBorder="1" applyAlignment="1">
      <alignment horizontal="center" vertical="center" textRotation="255"/>
    </xf>
    <xf numFmtId="0" fontId="6" fillId="0" borderId="48" xfId="0" applyFont="1" applyBorder="1" applyAlignment="1">
      <alignment horizontal="center" vertical="center" textRotation="255"/>
    </xf>
    <xf numFmtId="0" fontId="6" fillId="0" borderId="64" xfId="0" applyFont="1" applyBorder="1" applyAlignment="1">
      <alignment horizontal="center" vertical="center" textRotation="255"/>
    </xf>
    <xf numFmtId="0" fontId="6" fillId="0" borderId="8"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93" xfId="0" applyFont="1" applyBorder="1" applyAlignment="1">
      <alignment horizontal="center" vertical="center" textRotation="255"/>
    </xf>
    <xf numFmtId="0" fontId="6" fillId="0" borderId="94" xfId="0" applyFont="1" applyBorder="1" applyAlignment="1">
      <alignment horizontal="center" vertical="center" shrinkToFit="1"/>
    </xf>
    <xf numFmtId="0" fontId="6" fillId="0" borderId="49" xfId="0" applyFont="1" applyBorder="1" applyAlignment="1">
      <alignment horizontal="center" vertical="center" shrinkToFit="1"/>
    </xf>
    <xf numFmtId="0" fontId="6" fillId="0" borderId="55" xfId="0" applyFont="1" applyBorder="1" applyAlignment="1">
      <alignment horizontal="center" vertical="center" shrinkToFit="1"/>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19"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176" fontId="9" fillId="0" borderId="16" xfId="0" applyNumberFormat="1" applyFont="1" applyBorder="1" applyAlignment="1">
      <alignment horizontal="center" vertical="center"/>
    </xf>
    <xf numFmtId="176" fontId="9" fillId="0" borderId="15" xfId="0" applyNumberFormat="1" applyFont="1" applyBorder="1" applyAlignment="1">
      <alignment horizontal="center" vertical="center"/>
    </xf>
    <xf numFmtId="176" fontId="9" fillId="0" borderId="82" xfId="0" applyNumberFormat="1" applyFont="1" applyBorder="1" applyAlignment="1">
      <alignment horizontal="center" vertical="center"/>
    </xf>
    <xf numFmtId="176" fontId="9" fillId="0" borderId="17" xfId="0" applyNumberFormat="1" applyFont="1" applyBorder="1" applyAlignment="1">
      <alignment horizontal="center" vertical="center"/>
    </xf>
    <xf numFmtId="0" fontId="22" fillId="0" borderId="74" xfId="0" applyFont="1" applyBorder="1" applyAlignment="1">
      <alignment horizontal="center" vertical="center" textRotation="255"/>
    </xf>
    <xf numFmtId="0" fontId="22" fillId="0" borderId="48" xfId="0" applyFont="1" applyBorder="1" applyAlignment="1">
      <alignment horizontal="center" vertical="center" textRotation="255"/>
    </xf>
    <xf numFmtId="0" fontId="22" fillId="0" borderId="64" xfId="0" applyFont="1" applyBorder="1" applyAlignment="1">
      <alignment horizontal="center" vertical="center" textRotation="255"/>
    </xf>
    <xf numFmtId="0" fontId="15" fillId="0" borderId="48" xfId="0" applyFont="1" applyBorder="1" applyAlignment="1">
      <alignment horizontal="center" vertical="center" textRotation="255"/>
    </xf>
    <xf numFmtId="0" fontId="15" fillId="0" borderId="64" xfId="0" applyFont="1" applyBorder="1" applyAlignment="1">
      <alignment horizontal="center" vertical="center" textRotation="255"/>
    </xf>
    <xf numFmtId="0" fontId="6" fillId="0" borderId="126" xfId="0" applyFont="1" applyBorder="1" applyAlignment="1">
      <alignment horizontal="center" vertical="center" shrinkToFit="1"/>
    </xf>
    <xf numFmtId="0" fontId="18" fillId="0" borderId="19" xfId="0" applyFont="1" applyBorder="1" applyAlignment="1">
      <alignment horizontal="center" vertical="center" shrinkToFit="1"/>
    </xf>
    <xf numFmtId="0" fontId="18" fillId="0" borderId="6" xfId="0" applyFont="1" applyBorder="1" applyAlignment="1">
      <alignment vertical="center" shrinkToFit="1"/>
    </xf>
    <xf numFmtId="0" fontId="18" fillId="0" borderId="49" xfId="0" applyFont="1" applyBorder="1" applyAlignment="1">
      <alignment horizontal="center" vertical="center" shrinkToFit="1"/>
    </xf>
    <xf numFmtId="0" fontId="18" fillId="0" borderId="48" xfId="0" applyFont="1" applyBorder="1" applyAlignment="1">
      <alignment horizontal="center" vertical="center" textRotation="255"/>
    </xf>
    <xf numFmtId="0" fontId="18" fillId="0" borderId="64" xfId="0" applyFont="1" applyBorder="1" applyAlignment="1">
      <alignment horizontal="center" vertical="center" textRotation="255"/>
    </xf>
    <xf numFmtId="0" fontId="3" fillId="0" borderId="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49" xfId="0" applyFont="1" applyBorder="1" applyAlignment="1">
      <alignment horizontal="center" vertical="center" shrinkToFit="1"/>
    </xf>
    <xf numFmtId="0" fontId="6" fillId="0" borderId="162" xfId="0" applyFont="1" applyBorder="1" applyAlignment="1">
      <alignment horizontal="center" vertical="center" textRotation="255"/>
    </xf>
    <xf numFmtId="0" fontId="6" fillId="0" borderId="163" xfId="0" applyFont="1" applyBorder="1" applyAlignment="1">
      <alignment horizontal="center" vertical="center" textRotation="255"/>
    </xf>
    <xf numFmtId="0" fontId="6" fillId="0" borderId="164" xfId="0" applyFont="1" applyBorder="1" applyAlignment="1">
      <alignment horizontal="center" vertical="center" textRotation="255"/>
    </xf>
    <xf numFmtId="0" fontId="6" fillId="0" borderId="81"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67" xfId="0" applyFont="1" applyBorder="1" applyAlignment="1">
      <alignment horizontal="center" vertical="center" shrinkToFit="1"/>
    </xf>
    <xf numFmtId="0" fontId="3" fillId="0" borderId="5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8"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30" xfId="0" applyFont="1" applyBorder="1" applyAlignment="1">
      <alignment horizontal="center" vertical="center" textRotation="255"/>
    </xf>
    <xf numFmtId="0" fontId="3" fillId="0" borderId="148"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20" fillId="0" borderId="48" xfId="0" applyFont="1" applyBorder="1" applyAlignment="1">
      <alignment horizontal="center" vertical="center" textRotation="255"/>
    </xf>
    <xf numFmtId="0" fontId="20" fillId="0" borderId="64" xfId="0" applyFont="1" applyBorder="1" applyAlignment="1">
      <alignment horizontal="center" vertical="center" textRotation="255"/>
    </xf>
    <xf numFmtId="0" fontId="15" fillId="0" borderId="74" xfId="0" applyFont="1" applyBorder="1" applyAlignment="1">
      <alignment horizontal="center" vertical="center" textRotation="255"/>
    </xf>
    <xf numFmtId="0" fontId="16" fillId="0" borderId="74" xfId="0" applyFont="1" applyBorder="1" applyAlignment="1">
      <alignment horizontal="center" vertical="center" textRotation="255"/>
    </xf>
    <xf numFmtId="0" fontId="16" fillId="0" borderId="48" xfId="0" applyFont="1" applyBorder="1" applyAlignment="1">
      <alignment horizontal="center" vertical="center" textRotation="255"/>
    </xf>
    <xf numFmtId="0" fontId="16" fillId="0" borderId="64" xfId="0" applyFont="1" applyBorder="1" applyAlignment="1">
      <alignment horizontal="center" vertical="center" textRotation="255"/>
    </xf>
    <xf numFmtId="0" fontId="16" fillId="0" borderId="13" xfId="0" applyFont="1" applyBorder="1" applyAlignment="1">
      <alignment horizontal="center" vertical="center" shrinkToFit="1"/>
    </xf>
    <xf numFmtId="0" fontId="18" fillId="0" borderId="65" xfId="0" applyFont="1" applyBorder="1" applyAlignment="1">
      <alignment horizontal="center" vertical="center" shrinkToFit="1"/>
    </xf>
    <xf numFmtId="0" fontId="18" fillId="0" borderId="48" xfId="0" applyFont="1" applyBorder="1" applyAlignment="1">
      <alignment vertical="center" textRotation="255"/>
    </xf>
    <xf numFmtId="0" fontId="18" fillId="0" borderId="64" xfId="0" applyFont="1" applyBorder="1" applyAlignment="1">
      <alignment vertical="center" textRotation="255"/>
    </xf>
    <xf numFmtId="0" fontId="20" fillId="0" borderId="74" xfId="0" applyFont="1" applyBorder="1" applyAlignment="1">
      <alignment horizontal="center" vertical="center" textRotation="255"/>
    </xf>
    <xf numFmtId="0" fontId="16" fillId="0" borderId="8" xfId="0" applyFont="1" applyBorder="1" applyAlignment="1">
      <alignment horizontal="center" vertical="center" shrinkToFit="1"/>
    </xf>
    <xf numFmtId="0" fontId="16" fillId="0" borderId="65" xfId="0" applyFont="1" applyBorder="1" applyAlignment="1">
      <alignment horizontal="center" vertical="center" shrinkToFit="1"/>
    </xf>
    <xf numFmtId="0" fontId="16" fillId="0" borderId="49" xfId="0" applyFont="1" applyBorder="1" applyAlignment="1">
      <alignment horizontal="center" vertical="center" shrinkToFit="1"/>
    </xf>
    <xf numFmtId="0" fontId="16" fillId="0" borderId="55" xfId="0" applyFont="1" applyBorder="1" applyAlignment="1">
      <alignment horizontal="center" vertical="center" shrinkToFit="1"/>
    </xf>
    <xf numFmtId="0" fontId="16" fillId="0" borderId="48" xfId="0" applyFont="1" applyBorder="1" applyAlignment="1">
      <alignment horizontal="center" vertical="center" textRotation="255" readingOrder="1"/>
    </xf>
    <xf numFmtId="0" fontId="16" fillId="0" borderId="64" xfId="0" applyFont="1" applyBorder="1" applyAlignment="1">
      <alignment horizontal="center" vertical="center" textRotation="255" readingOrder="1"/>
    </xf>
    <xf numFmtId="0" fontId="9" fillId="0" borderId="93" xfId="0" applyFont="1" applyBorder="1" applyAlignment="1">
      <alignment horizontal="center" vertical="center" textRotation="255"/>
    </xf>
    <xf numFmtId="0" fontId="9" fillId="0" borderId="48" xfId="0" applyFont="1" applyBorder="1" applyAlignment="1">
      <alignment horizontal="center" vertical="center" textRotation="255"/>
    </xf>
    <xf numFmtId="0" fontId="9" fillId="0" borderId="64" xfId="0" applyFont="1" applyBorder="1" applyAlignment="1">
      <alignment horizontal="center" vertical="center" textRotation="255"/>
    </xf>
    <xf numFmtId="0" fontId="16" fillId="0" borderId="93" xfId="0" applyFont="1" applyBorder="1" applyAlignment="1">
      <alignment horizontal="center" vertical="center" textRotation="255"/>
    </xf>
    <xf numFmtId="0" fontId="16" fillId="0" borderId="94" xfId="0" applyFont="1" applyBorder="1" applyAlignment="1">
      <alignment horizontal="center" vertical="center" shrinkToFit="1"/>
    </xf>
    <xf numFmtId="0" fontId="16" fillId="0" borderId="105" xfId="0" applyFont="1" applyBorder="1" applyAlignment="1" applyProtection="1">
      <alignment horizontal="right" vertical="center"/>
      <protection locked="0"/>
    </xf>
    <xf numFmtId="0" fontId="16" fillId="0" borderId="150" xfId="0" applyFont="1" applyBorder="1" applyAlignment="1">
      <alignment horizontal="center" vertical="center" textRotation="255"/>
    </xf>
    <xf numFmtId="0" fontId="16" fillId="0" borderId="8" xfId="0" applyFont="1" applyBorder="1" applyAlignment="1">
      <alignment horizontal="center" vertical="center" textRotation="255"/>
    </xf>
    <xf numFmtId="0" fontId="16" fillId="0" borderId="13" xfId="0" applyFont="1" applyBorder="1" applyAlignment="1">
      <alignment horizontal="center" vertical="center" textRotation="255"/>
    </xf>
    <xf numFmtId="0" fontId="16" fillId="0" borderId="30" xfId="0" applyFont="1" applyBorder="1" applyAlignment="1">
      <alignment horizontal="center" vertical="center" textRotation="255"/>
    </xf>
    <xf numFmtId="176" fontId="16" fillId="0" borderId="148" xfId="0" applyNumberFormat="1" applyFont="1" applyBorder="1" applyAlignment="1">
      <alignment horizontal="center" vertical="center"/>
    </xf>
    <xf numFmtId="176" fontId="16" fillId="0" borderId="10" xfId="0" applyNumberFormat="1" applyFont="1" applyBorder="1" applyAlignment="1">
      <alignment horizontal="center" vertical="center"/>
    </xf>
    <xf numFmtId="176" fontId="16" fillId="0" borderId="149" xfId="0" applyNumberFormat="1" applyFont="1" applyBorder="1" applyAlignment="1">
      <alignment horizontal="center" vertical="center"/>
    </xf>
    <xf numFmtId="176" fontId="16" fillId="0" borderId="11" xfId="0" applyNumberFormat="1" applyFont="1" applyBorder="1" applyAlignment="1">
      <alignment horizontal="center" vertical="center"/>
    </xf>
    <xf numFmtId="0" fontId="9" fillId="0" borderId="74" xfId="0" applyFont="1" applyBorder="1" applyAlignment="1">
      <alignment horizontal="center" vertical="center" textRotation="255"/>
    </xf>
    <xf numFmtId="0" fontId="9" fillId="0" borderId="8" xfId="0" applyFont="1" applyBorder="1" applyAlignment="1">
      <alignment horizontal="center" vertical="center"/>
    </xf>
    <xf numFmtId="0" fontId="9" fillId="0" borderId="65" xfId="0" applyFont="1" applyBorder="1" applyAlignment="1">
      <alignment horizontal="center" vertical="center"/>
    </xf>
    <xf numFmtId="0" fontId="9" fillId="0" borderId="55" xfId="0" applyFont="1" applyBorder="1" applyAlignment="1">
      <alignment horizontal="center" vertical="center"/>
    </xf>
    <xf numFmtId="0" fontId="9" fillId="0" borderId="13" xfId="0" applyFont="1" applyBorder="1" applyAlignment="1">
      <alignment horizontal="center" vertical="center"/>
    </xf>
    <xf numFmtId="0" fontId="9" fillId="0" borderId="49"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65" xfId="0" applyFont="1" applyBorder="1" applyAlignment="1">
      <alignment horizontal="center" vertical="center"/>
    </xf>
    <xf numFmtId="0" fontId="6" fillId="0" borderId="55" xfId="0" applyFont="1" applyBorder="1" applyAlignment="1">
      <alignment horizontal="center" vertical="center"/>
    </xf>
    <xf numFmtId="0" fontId="6" fillId="0" borderId="49" xfId="0" applyFont="1" applyBorder="1" applyAlignment="1">
      <alignment horizontal="center" vertical="center"/>
    </xf>
    <xf numFmtId="0" fontId="6" fillId="0" borderId="7" xfId="0" applyFont="1" applyBorder="1" applyAlignment="1">
      <alignment horizontal="center" vertical="center" textRotation="255"/>
    </xf>
    <xf numFmtId="0" fontId="6" fillId="0" borderId="12" xfId="0" applyFont="1" applyBorder="1" applyAlignment="1">
      <alignment horizontal="center" vertical="center" textRotation="255"/>
    </xf>
    <xf numFmtId="0" fontId="6" fillId="0" borderId="146" xfId="0" applyFont="1" applyBorder="1" applyAlignment="1">
      <alignment horizontal="center" vertical="center" textRotation="255"/>
    </xf>
    <xf numFmtId="0" fontId="18" fillId="0" borderId="13" xfId="0" applyFont="1" applyBorder="1" applyAlignment="1">
      <alignment horizontal="center" vertical="center"/>
    </xf>
    <xf numFmtId="0" fontId="18" fillId="0" borderId="49" xfId="0" applyFont="1" applyBorder="1" applyAlignment="1">
      <alignment horizontal="center" vertical="center"/>
    </xf>
    <xf numFmtId="0" fontId="20" fillId="0" borderId="74" xfId="0" applyFont="1" applyBorder="1" applyAlignment="1">
      <alignment horizontal="center" vertical="center" textRotation="255" wrapText="1"/>
    </xf>
    <xf numFmtId="0" fontId="6" fillId="0" borderId="94" xfId="0" applyFont="1" applyBorder="1" applyAlignment="1">
      <alignment horizontal="center" vertical="center"/>
    </xf>
    <xf numFmtId="176" fontId="9" fillId="0" borderId="200" xfId="0" applyNumberFormat="1" applyFont="1" applyBorder="1" applyAlignment="1">
      <alignment horizontal="center" vertical="center"/>
    </xf>
    <xf numFmtId="0" fontId="3" fillId="0" borderId="48" xfId="0" applyFont="1" applyBorder="1" applyAlignment="1">
      <alignment horizontal="center" vertical="center" textRotation="255"/>
    </xf>
    <xf numFmtId="0" fontId="3" fillId="0" borderId="48" xfId="0" quotePrefix="1" applyFont="1" applyBorder="1" applyAlignment="1">
      <alignment horizontal="center" vertical="center" textRotation="255"/>
    </xf>
    <xf numFmtId="0" fontId="3" fillId="0" borderId="64" xfId="0" quotePrefix="1" applyFont="1" applyBorder="1" applyAlignment="1">
      <alignment horizontal="center" vertical="center" textRotation="255"/>
    </xf>
    <xf numFmtId="0" fontId="3" fillId="0" borderId="55" xfId="0" applyFont="1" applyBorder="1" applyAlignment="1">
      <alignment horizontal="center" vertical="center" shrinkToFit="1"/>
    </xf>
    <xf numFmtId="0" fontId="3" fillId="0" borderId="74" xfId="0" applyFont="1" applyBorder="1" applyAlignment="1">
      <alignment horizontal="center" vertical="center" textRotation="255"/>
    </xf>
    <xf numFmtId="0" fontId="3" fillId="0" borderId="64" xfId="0" applyFont="1" applyBorder="1" applyAlignment="1">
      <alignment horizontal="center" vertical="center" textRotation="255"/>
    </xf>
    <xf numFmtId="0" fontId="3" fillId="0" borderId="74" xfId="0" quotePrefix="1" applyFont="1" applyBorder="1" applyAlignment="1">
      <alignment horizontal="center" vertical="center" textRotation="255"/>
    </xf>
    <xf numFmtId="0" fontId="3" fillId="0" borderId="65" xfId="0" applyFont="1" applyBorder="1" applyAlignment="1">
      <alignment horizontal="center" vertical="center" shrinkToFit="1"/>
    </xf>
    <xf numFmtId="0" fontId="15" fillId="0" borderId="201" xfId="0" applyFont="1" applyBorder="1" applyAlignment="1">
      <alignment horizontal="center" vertical="center" wrapText="1"/>
    </xf>
    <xf numFmtId="0" fontId="15" fillId="0" borderId="202" xfId="0" applyFont="1" applyBorder="1" applyAlignment="1">
      <alignment horizontal="center" vertical="center" wrapText="1"/>
    </xf>
    <xf numFmtId="0" fontId="15" fillId="0" borderId="209" xfId="0" applyFont="1" applyBorder="1" applyAlignment="1">
      <alignment horizontal="center" vertical="center" wrapText="1"/>
    </xf>
    <xf numFmtId="0" fontId="16" fillId="0" borderId="10" xfId="0" applyFont="1" applyBorder="1" applyAlignment="1">
      <alignment horizontal="center" vertical="center"/>
    </xf>
    <xf numFmtId="0" fontId="16" fillId="0" borderId="148" xfId="0" applyFont="1" applyBorder="1" applyAlignment="1">
      <alignment horizontal="center" vertical="center"/>
    </xf>
    <xf numFmtId="0" fontId="16" fillId="0" borderId="149" xfId="0" applyFont="1" applyBorder="1" applyAlignment="1">
      <alignment horizontal="center" vertical="center"/>
    </xf>
    <xf numFmtId="0" fontId="16" fillId="0" borderId="11" xfId="0" applyFont="1" applyBorder="1" applyAlignment="1">
      <alignment horizontal="center" vertical="center"/>
    </xf>
    <xf numFmtId="0" fontId="15" fillId="0" borderId="15" xfId="0" applyFont="1" applyBorder="1" applyAlignment="1">
      <alignment horizontal="center" vertical="center"/>
    </xf>
    <xf numFmtId="0" fontId="15" fillId="0" borderId="82" xfId="0" applyFont="1" applyBorder="1" applyAlignment="1">
      <alignment horizontal="center" vertical="center"/>
    </xf>
    <xf numFmtId="0" fontId="15" fillId="0" borderId="16" xfId="0" applyFont="1" applyBorder="1" applyAlignment="1">
      <alignment horizontal="center" vertical="center"/>
    </xf>
    <xf numFmtId="0" fontId="15" fillId="0" borderId="1"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51" xfId="0" applyFont="1" applyBorder="1" applyAlignment="1">
      <alignment horizontal="center" vertical="center" wrapText="1"/>
    </xf>
    <xf numFmtId="0" fontId="15" fillId="0" borderId="59"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30" xfId="0" applyFont="1" applyBorder="1" applyAlignment="1">
      <alignment horizontal="center" vertical="center" wrapText="1"/>
    </xf>
    <xf numFmtId="0" fontId="16" fillId="0" borderId="93" xfId="0" applyFont="1" applyBorder="1" applyAlignment="1">
      <alignment horizontal="center" vertical="center"/>
    </xf>
    <xf numFmtId="0" fontId="16" fillId="0" borderId="64" xfId="0" applyFont="1" applyBorder="1" applyAlignment="1">
      <alignment horizontal="center" vertical="center"/>
    </xf>
    <xf numFmtId="0" fontId="16" fillId="0" borderId="13" xfId="0" applyFont="1" applyBorder="1" applyAlignment="1">
      <alignment horizontal="center" vertical="center"/>
    </xf>
    <xf numFmtId="0" fontId="16" fillId="0" borderId="49" xfId="0" applyFont="1" applyBorder="1" applyAlignment="1">
      <alignment horizontal="center" vertical="center"/>
    </xf>
    <xf numFmtId="0" fontId="16" fillId="0" borderId="198" xfId="0" applyFont="1" applyBorder="1" applyAlignment="1">
      <alignment horizontal="center" vertical="center" textRotation="255"/>
    </xf>
    <xf numFmtId="0" fontId="16" fillId="0" borderId="163" xfId="0" applyFont="1" applyBorder="1" applyAlignment="1">
      <alignment horizontal="center" vertical="center" textRotation="255"/>
    </xf>
    <xf numFmtId="0" fontId="16" fillId="0" borderId="203" xfId="0" applyFont="1" applyBorder="1" applyAlignment="1">
      <alignment horizontal="center" vertical="center" textRotation="255"/>
    </xf>
    <xf numFmtId="0" fontId="16" fillId="0" borderId="82" xfId="0" applyFont="1" applyBorder="1" applyAlignment="1">
      <alignment horizontal="center" vertical="center"/>
    </xf>
    <xf numFmtId="0" fontId="16" fillId="0" borderId="204" xfId="0" applyFont="1" applyBorder="1" applyAlignment="1">
      <alignment horizontal="center" vertical="center"/>
    </xf>
    <xf numFmtId="0" fontId="16" fillId="0" borderId="155" xfId="0" applyFont="1" applyBorder="1" applyAlignment="1">
      <alignment horizontal="center" vertical="center"/>
    </xf>
    <xf numFmtId="0" fontId="16" fillId="0" borderId="81" xfId="0" applyFont="1" applyBorder="1" applyAlignment="1">
      <alignment horizontal="center" vertical="center"/>
    </xf>
    <xf numFmtId="0" fontId="16" fillId="0" borderId="205" xfId="0" applyFont="1" applyBorder="1" applyAlignment="1">
      <alignment horizontal="center" vertical="center"/>
    </xf>
    <xf numFmtId="0" fontId="16" fillId="0" borderId="148" xfId="0" applyFont="1" applyBorder="1" applyAlignment="1">
      <alignment horizontal="center" vertical="center" textRotation="255"/>
    </xf>
    <xf numFmtId="0" fontId="16" fillId="0" borderId="16" xfId="0" applyFont="1" applyBorder="1" applyAlignment="1">
      <alignment horizontal="center" vertical="center" textRotation="255"/>
    </xf>
    <xf numFmtId="0" fontId="16" fillId="0" borderId="206" xfId="0" applyFont="1" applyBorder="1" applyAlignment="1">
      <alignment horizontal="center" vertical="center" textRotation="255"/>
    </xf>
    <xf numFmtId="0" fontId="16" fillId="0" borderId="155" xfId="0" applyFont="1" applyBorder="1" applyAlignment="1">
      <alignment horizontal="center" vertical="center" shrinkToFit="1"/>
    </xf>
    <xf numFmtId="0" fontId="16" fillId="0" borderId="81" xfId="0" applyFont="1" applyBorder="1" applyAlignment="1">
      <alignment horizontal="center" vertical="center" shrinkToFit="1"/>
    </xf>
    <xf numFmtId="0" fontId="16" fillId="0" borderId="74" xfId="0" applyFont="1" applyBorder="1" applyAlignment="1">
      <alignment horizontal="center" vertical="center" textRotation="255" shrinkToFit="1"/>
    </xf>
    <xf numFmtId="0" fontId="16" fillId="0" borderId="48" xfId="0" applyFont="1" applyBorder="1" applyAlignment="1">
      <alignment horizontal="center" vertical="center" textRotation="255" shrinkToFit="1"/>
    </xf>
    <xf numFmtId="0" fontId="16" fillId="0" borderId="64" xfId="0" applyFont="1" applyBorder="1" applyAlignment="1">
      <alignment horizontal="center" vertical="center" textRotation="255" shrinkToFit="1"/>
    </xf>
    <xf numFmtId="0" fontId="15" fillId="0" borderId="74" xfId="0" applyFont="1" applyBorder="1" applyAlignment="1">
      <alignment horizontal="center" vertical="center" wrapText="1"/>
    </xf>
    <xf numFmtId="0" fontId="15" fillId="0" borderId="48" xfId="0" applyFont="1" applyBorder="1" applyAlignment="1">
      <alignment horizontal="center" vertical="center" wrapText="1"/>
    </xf>
    <xf numFmtId="0" fontId="15" fillId="0" borderId="64" xfId="0" applyFont="1" applyBorder="1" applyAlignment="1">
      <alignment horizontal="center" vertical="center"/>
    </xf>
    <xf numFmtId="0" fontId="15" fillId="0" borderId="74" xfId="0" applyFont="1" applyBorder="1" applyAlignment="1">
      <alignment horizontal="center" vertical="center" textRotation="255" shrinkToFit="1"/>
    </xf>
    <xf numFmtId="0" fontId="15" fillId="0" borderId="48" xfId="0" applyFont="1" applyBorder="1" applyAlignment="1">
      <alignment horizontal="center" vertical="center" textRotation="255" shrinkToFit="1"/>
    </xf>
    <xf numFmtId="0" fontId="15" fillId="0" borderId="64" xfId="0" applyFont="1" applyBorder="1" applyAlignment="1">
      <alignment horizontal="center" vertical="center" textRotation="255" shrinkToFit="1"/>
    </xf>
    <xf numFmtId="0" fontId="15" fillId="0" borderId="74" xfId="0" applyFont="1" applyBorder="1" applyAlignment="1">
      <alignment horizontal="center" vertical="center" shrinkToFit="1"/>
    </xf>
    <xf numFmtId="0" fontId="0" fillId="0" borderId="64" xfId="0" applyBorder="1" applyAlignment="1">
      <alignment horizontal="center" vertical="center" shrinkToFit="1"/>
    </xf>
    <xf numFmtId="0" fontId="9" fillId="0" borderId="48" xfId="0" applyFont="1" applyBorder="1" applyAlignment="1">
      <alignment horizontal="center" vertical="center" textRotation="255" wrapText="1"/>
    </xf>
    <xf numFmtId="0" fontId="9" fillId="0" borderId="64" xfId="0" applyFont="1" applyBorder="1" applyAlignment="1">
      <alignment horizontal="center" vertical="center" textRotation="255" wrapText="1"/>
    </xf>
    <xf numFmtId="0" fontId="15" fillId="0" borderId="64" xfId="0" applyFont="1" applyBorder="1" applyAlignment="1">
      <alignment horizontal="center" vertical="center" shrinkToFit="1"/>
    </xf>
    <xf numFmtId="0" fontId="22" fillId="0" borderId="74" xfId="0" applyFont="1" applyBorder="1" applyAlignment="1">
      <alignment horizontal="center" vertical="center"/>
    </xf>
    <xf numFmtId="0" fontId="22" fillId="0" borderId="64" xfId="0" applyFont="1" applyBorder="1" applyAlignment="1">
      <alignment horizontal="center" vertical="center"/>
    </xf>
    <xf numFmtId="0" fontId="16" fillId="0" borderId="48" xfId="0" applyFont="1" applyBorder="1" applyAlignment="1">
      <alignment horizontal="center" vertical="center"/>
    </xf>
    <xf numFmtId="0" fontId="16" fillId="0" borderId="8" xfId="0" applyFont="1" applyBorder="1" applyAlignment="1">
      <alignment horizontal="center" vertical="center"/>
    </xf>
    <xf numFmtId="0" fontId="16" fillId="0" borderId="145" xfId="0" applyFont="1" applyBorder="1" applyAlignment="1">
      <alignment horizontal="center" vertical="center" textRotation="255"/>
    </xf>
    <xf numFmtId="0" fontId="16" fillId="0" borderId="138" xfId="0" applyFont="1" applyBorder="1" applyAlignment="1">
      <alignment horizontal="center" vertical="center" shrinkToFit="1"/>
    </xf>
    <xf numFmtId="0" fontId="10" fillId="0" borderId="4" xfId="0" applyFont="1" applyBorder="1" applyAlignment="1">
      <alignment horizontal="left" vertical="center" indent="11"/>
    </xf>
    <xf numFmtId="0" fontId="10" fillId="0" borderId="5" xfId="0" applyFont="1" applyBorder="1" applyAlignment="1">
      <alignment horizontal="left" vertical="center" indent="11"/>
    </xf>
    <xf numFmtId="0" fontId="10" fillId="0" borderId="6" xfId="0" applyFont="1" applyBorder="1" applyAlignment="1">
      <alignment horizontal="left" vertical="center" indent="11"/>
    </xf>
    <xf numFmtId="0" fontId="10" fillId="0" borderId="74" xfId="0" quotePrefix="1" applyFont="1" applyBorder="1" applyAlignment="1">
      <alignment horizontal="center" vertical="center" textRotation="255"/>
    </xf>
    <xf numFmtId="0" fontId="10" fillId="0" borderId="48" xfId="0" quotePrefix="1" applyFont="1" applyBorder="1" applyAlignment="1">
      <alignment horizontal="center" vertical="center" textRotation="255"/>
    </xf>
    <xf numFmtId="0" fontId="10" fillId="0" borderId="64" xfId="0" quotePrefix="1" applyFont="1" applyBorder="1" applyAlignment="1">
      <alignment horizontal="center" vertical="center" textRotation="255"/>
    </xf>
    <xf numFmtId="0" fontId="10" fillId="0" borderId="55" xfId="0" applyFont="1" applyBorder="1" applyAlignment="1">
      <alignment horizontal="center" vertical="center" shrinkToFit="1"/>
    </xf>
    <xf numFmtId="0" fontId="10" fillId="0" borderId="65" xfId="0" applyFont="1" applyBorder="1" applyAlignment="1">
      <alignment horizontal="center" vertical="center" shrinkToFit="1"/>
    </xf>
    <xf numFmtId="0" fontId="5" fillId="0" borderId="48" xfId="0" applyFont="1" applyBorder="1" applyAlignment="1">
      <alignment horizontal="center" vertical="center" shrinkToFit="1"/>
    </xf>
    <xf numFmtId="0" fontId="5" fillId="0" borderId="64" xfId="0" applyFont="1" applyBorder="1" applyAlignment="1">
      <alignment horizontal="center" vertical="center" shrinkToFit="1"/>
    </xf>
    <xf numFmtId="0" fontId="10" fillId="0" borderId="49" xfId="0" applyFont="1" applyBorder="1" applyAlignment="1">
      <alignment horizontal="center" vertical="center" shrinkToFit="1"/>
    </xf>
    <xf numFmtId="0" fontId="10" fillId="0" borderId="74" xfId="0" applyFont="1" applyBorder="1" applyAlignment="1">
      <alignment horizontal="center" vertical="center" textRotation="255"/>
    </xf>
    <xf numFmtId="0" fontId="10" fillId="0" borderId="48" xfId="0" applyFont="1" applyBorder="1" applyAlignment="1">
      <alignment horizontal="center" vertical="center" textRotation="255"/>
    </xf>
    <xf numFmtId="0" fontId="10" fillId="0" borderId="64" xfId="0" applyFont="1" applyBorder="1" applyAlignment="1">
      <alignment horizontal="center" vertical="center" textRotation="255"/>
    </xf>
    <xf numFmtId="0" fontId="10" fillId="0" borderId="8" xfId="0" applyFont="1" applyBorder="1" applyAlignment="1">
      <alignment horizontal="center" vertical="center" shrinkToFit="1"/>
    </xf>
    <xf numFmtId="0" fontId="10" fillId="0" borderId="13" xfId="0" applyFont="1" applyBorder="1" applyAlignment="1">
      <alignment horizontal="center" vertical="center" shrinkToFit="1"/>
    </xf>
  </cellXfs>
  <cellStyles count="5">
    <cellStyle name="標準" xfId="0" builtinId="0"/>
    <cellStyle name="標準 2" xfId="1" xr:uid="{00000000-0005-0000-0000-000001000000}"/>
    <cellStyle name="標準 2 2" xfId="2" xr:uid="{00000000-0005-0000-0000-000002000000}"/>
    <cellStyle name="標準 2 3" xfId="3" xr:uid="{00000000-0005-0000-0000-000003000000}"/>
    <cellStyle name="標準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0</xdr:colOff>
      <xdr:row>4</xdr:row>
      <xdr:rowOff>9525</xdr:rowOff>
    </xdr:from>
    <xdr:to>
      <xdr:col>5</xdr:col>
      <xdr:colOff>0</xdr:colOff>
      <xdr:row>8</xdr:row>
      <xdr:rowOff>142875</xdr:rowOff>
    </xdr:to>
    <xdr:sp macro="" textlink="">
      <xdr:nvSpPr>
        <xdr:cNvPr id="2" name="テキスト 2">
          <a:extLst>
            <a:ext uri="{FF2B5EF4-FFF2-40B4-BE49-F238E27FC236}">
              <a16:creationId xmlns:a16="http://schemas.microsoft.com/office/drawing/2014/main" id="{00000000-0008-0000-0500-000002000000}"/>
            </a:ext>
          </a:extLst>
        </xdr:cNvPr>
        <xdr:cNvSpPr txBox="1">
          <a:spLocks noChangeArrowheads="1"/>
        </xdr:cNvSpPr>
      </xdr:nvSpPr>
      <xdr:spPr bwMode="auto">
        <a:xfrm>
          <a:off x="3438525" y="942975"/>
          <a:ext cx="0" cy="10477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昼間の１時間値が</a:t>
          </a:r>
          <a:r>
            <a:rPr lang="en-US" altLang="ja-JP" sz="1000" b="0" i="0" u="none" strike="noStrike" baseline="0">
              <a:solidFill>
                <a:srgbClr val="000000"/>
              </a:solidFill>
              <a:latin typeface="ＭＳ Ｐ明朝"/>
              <a:ea typeface="ＭＳ Ｐ明朝"/>
            </a:rPr>
            <a:t>0.06ppm</a:t>
          </a:r>
          <a:r>
            <a:rPr lang="ja-JP" altLang="en-US" sz="1000" b="0" i="0" u="none" strike="noStrike" baseline="0">
              <a:solidFill>
                <a:srgbClr val="000000"/>
              </a:solidFill>
              <a:latin typeface="ＭＳ Ｐ明朝"/>
              <a:ea typeface="ＭＳ Ｐ明朝"/>
            </a:rPr>
            <a:t>を超えた日数と時間数</a:t>
          </a:r>
        </a:p>
      </xdr:txBody>
    </xdr:sp>
    <xdr:clientData/>
  </xdr:twoCellAnchor>
  <xdr:twoCellAnchor>
    <xdr:from>
      <xdr:col>5</xdr:col>
      <xdr:colOff>0</xdr:colOff>
      <xdr:row>4</xdr:row>
      <xdr:rowOff>19050</xdr:rowOff>
    </xdr:from>
    <xdr:to>
      <xdr:col>5</xdr:col>
      <xdr:colOff>0</xdr:colOff>
      <xdr:row>8</xdr:row>
      <xdr:rowOff>152400</xdr:rowOff>
    </xdr:to>
    <xdr:sp macro="" textlink="">
      <xdr:nvSpPr>
        <xdr:cNvPr id="3" name="テキスト 8">
          <a:extLst>
            <a:ext uri="{FF2B5EF4-FFF2-40B4-BE49-F238E27FC236}">
              <a16:creationId xmlns:a16="http://schemas.microsoft.com/office/drawing/2014/main" id="{00000000-0008-0000-0500-000003000000}"/>
            </a:ext>
          </a:extLst>
        </xdr:cNvPr>
        <xdr:cNvSpPr txBox="1">
          <a:spLocks noChangeArrowheads="1"/>
        </xdr:cNvSpPr>
      </xdr:nvSpPr>
      <xdr:spPr bwMode="auto">
        <a:xfrm>
          <a:off x="3438525" y="952500"/>
          <a:ext cx="0" cy="10477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昼間の１時間値が</a:t>
          </a:r>
          <a:r>
            <a:rPr lang="en-US" altLang="ja-JP" sz="1200" b="0" i="0" u="none" strike="noStrike" baseline="0">
              <a:solidFill>
                <a:srgbClr val="000000"/>
              </a:solidFill>
              <a:latin typeface="ＭＳ Ｐ明朝"/>
              <a:ea typeface="ＭＳ Ｐ明朝"/>
            </a:rPr>
            <a:t>0.06ppm</a:t>
          </a:r>
          <a:r>
            <a:rPr lang="ja-JP" altLang="en-US" sz="1200" b="0" i="0" u="none" strike="noStrike" baseline="0">
              <a:solidFill>
                <a:srgbClr val="000000"/>
              </a:solidFill>
              <a:latin typeface="ＭＳ Ｐ明朝"/>
              <a:ea typeface="ＭＳ Ｐ明朝"/>
            </a:rPr>
            <a:t>を超えた日数と時間数</a:t>
          </a:r>
        </a:p>
      </xdr:txBody>
    </xdr:sp>
    <xdr:clientData/>
  </xdr:twoCellAnchor>
  <xdr:twoCellAnchor>
    <xdr:from>
      <xdr:col>5</xdr:col>
      <xdr:colOff>0</xdr:colOff>
      <xdr:row>4</xdr:row>
      <xdr:rowOff>9525</xdr:rowOff>
    </xdr:from>
    <xdr:to>
      <xdr:col>5</xdr:col>
      <xdr:colOff>0</xdr:colOff>
      <xdr:row>8</xdr:row>
      <xdr:rowOff>142875</xdr:rowOff>
    </xdr:to>
    <xdr:sp macro="" textlink="">
      <xdr:nvSpPr>
        <xdr:cNvPr id="4" name="テキスト 2">
          <a:extLst>
            <a:ext uri="{FF2B5EF4-FFF2-40B4-BE49-F238E27FC236}">
              <a16:creationId xmlns:a16="http://schemas.microsoft.com/office/drawing/2014/main" id="{00000000-0008-0000-0500-000004000000}"/>
            </a:ext>
          </a:extLst>
        </xdr:cNvPr>
        <xdr:cNvSpPr txBox="1">
          <a:spLocks noChangeArrowheads="1"/>
        </xdr:cNvSpPr>
      </xdr:nvSpPr>
      <xdr:spPr bwMode="auto">
        <a:xfrm>
          <a:off x="3438525" y="942975"/>
          <a:ext cx="0" cy="10477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昼間の１時間値が</a:t>
          </a:r>
          <a:r>
            <a:rPr lang="en-US" altLang="ja-JP" sz="1000" b="0" i="0" u="none" strike="noStrike" baseline="0">
              <a:solidFill>
                <a:srgbClr val="000000"/>
              </a:solidFill>
              <a:latin typeface="ＭＳ Ｐ明朝"/>
              <a:ea typeface="ＭＳ Ｐ明朝"/>
            </a:rPr>
            <a:t>0.06ppm</a:t>
          </a:r>
          <a:r>
            <a:rPr lang="ja-JP" altLang="en-US" sz="1000" b="0" i="0" u="none" strike="noStrike" baseline="0">
              <a:solidFill>
                <a:srgbClr val="000000"/>
              </a:solidFill>
              <a:latin typeface="ＭＳ Ｐ明朝"/>
              <a:ea typeface="ＭＳ Ｐ明朝"/>
            </a:rPr>
            <a:t>を超えた日数と時間数</a:t>
          </a:r>
        </a:p>
      </xdr:txBody>
    </xdr:sp>
    <xdr:clientData/>
  </xdr:twoCellAnchor>
  <xdr:twoCellAnchor>
    <xdr:from>
      <xdr:col>5</xdr:col>
      <xdr:colOff>0</xdr:colOff>
      <xdr:row>4</xdr:row>
      <xdr:rowOff>19050</xdr:rowOff>
    </xdr:from>
    <xdr:to>
      <xdr:col>5</xdr:col>
      <xdr:colOff>0</xdr:colOff>
      <xdr:row>8</xdr:row>
      <xdr:rowOff>152400</xdr:rowOff>
    </xdr:to>
    <xdr:sp macro="" textlink="">
      <xdr:nvSpPr>
        <xdr:cNvPr id="5" name="テキスト 8">
          <a:extLst>
            <a:ext uri="{FF2B5EF4-FFF2-40B4-BE49-F238E27FC236}">
              <a16:creationId xmlns:a16="http://schemas.microsoft.com/office/drawing/2014/main" id="{00000000-0008-0000-0500-000005000000}"/>
            </a:ext>
          </a:extLst>
        </xdr:cNvPr>
        <xdr:cNvSpPr txBox="1">
          <a:spLocks noChangeArrowheads="1"/>
        </xdr:cNvSpPr>
      </xdr:nvSpPr>
      <xdr:spPr bwMode="auto">
        <a:xfrm>
          <a:off x="3438525" y="952500"/>
          <a:ext cx="0" cy="10477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昼間の１時間値が</a:t>
          </a:r>
          <a:r>
            <a:rPr lang="en-US" altLang="ja-JP" sz="1200" b="0" i="0" u="none" strike="noStrike" baseline="0">
              <a:solidFill>
                <a:srgbClr val="000000"/>
              </a:solidFill>
              <a:latin typeface="ＭＳ Ｐ明朝"/>
              <a:ea typeface="ＭＳ Ｐ明朝"/>
            </a:rPr>
            <a:t>0.06ppm</a:t>
          </a:r>
          <a:r>
            <a:rPr lang="ja-JP" altLang="en-US" sz="1200" b="0" i="0" u="none" strike="noStrike" baseline="0">
              <a:solidFill>
                <a:srgbClr val="000000"/>
              </a:solidFill>
              <a:latin typeface="ＭＳ Ｐ明朝"/>
              <a:ea typeface="ＭＳ Ｐ明朝"/>
            </a:rPr>
            <a:t>を超えた日数と時間数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pageSetUpPr fitToPage="1"/>
  </sheetPr>
  <dimension ref="A1:S16"/>
  <sheetViews>
    <sheetView view="pageBreakPreview" zoomScaleNormal="100" zoomScaleSheetLayoutView="100" workbookViewId="0">
      <selection activeCell="H15" sqref="H15"/>
    </sheetView>
  </sheetViews>
  <sheetFormatPr defaultRowHeight="13.2"/>
  <cols>
    <col min="1" max="1" width="4.88671875" customWidth="1"/>
    <col min="2" max="2" width="7.33203125" style="229" customWidth="1"/>
    <col min="3" max="3" width="3.21875" customWidth="1"/>
    <col min="4" max="4" width="12.21875" customWidth="1"/>
    <col min="5" max="5" width="5.44140625" customWidth="1"/>
    <col min="6" max="6" width="7" customWidth="1"/>
    <col min="7" max="7" width="3.21875" customWidth="1"/>
    <col min="8" max="9" width="5.44140625" customWidth="1"/>
    <col min="10" max="10" width="3.21875" customWidth="1"/>
    <col min="11" max="11" width="5.44140625" customWidth="1"/>
    <col min="12" max="13" width="3.21875" customWidth="1"/>
    <col min="14" max="14" width="5.44140625" customWidth="1"/>
    <col min="15" max="15" width="7" customWidth="1"/>
    <col min="16" max="16" width="3.21875" customWidth="1"/>
    <col min="17" max="17" width="6.109375" customWidth="1"/>
    <col min="18" max="18" width="5.44140625" customWidth="1"/>
    <col min="19" max="19" width="3.21875" customWidth="1"/>
  </cols>
  <sheetData>
    <row r="1" spans="1:19" ht="15" customHeight="1">
      <c r="A1" s="806" t="s">
        <v>916</v>
      </c>
    </row>
    <row r="2" spans="1:19" ht="25.5" customHeight="1">
      <c r="A2" s="1497" t="s">
        <v>454</v>
      </c>
      <c r="B2" s="1497"/>
      <c r="C2" s="1497"/>
      <c r="D2" s="1498" t="s">
        <v>461</v>
      </c>
      <c r="E2" s="1498"/>
      <c r="F2" s="1498"/>
      <c r="G2" s="1498"/>
      <c r="H2" s="1498"/>
      <c r="I2" s="1498"/>
      <c r="J2" s="1498"/>
      <c r="K2" s="1498" t="s">
        <v>473</v>
      </c>
      <c r="L2" s="1498"/>
      <c r="M2" s="1498"/>
      <c r="N2" s="1498"/>
      <c r="O2" s="1498"/>
      <c r="P2" s="1498"/>
      <c r="Q2" s="1498"/>
      <c r="R2" s="1498"/>
      <c r="S2" s="1498"/>
    </row>
    <row r="3" spans="1:19" ht="39" customHeight="1">
      <c r="A3" s="1495" t="s">
        <v>146</v>
      </c>
      <c r="B3" s="1495"/>
      <c r="C3" s="1495"/>
      <c r="D3" s="1496" t="s">
        <v>462</v>
      </c>
      <c r="E3" s="1496"/>
      <c r="F3" s="1496"/>
      <c r="G3" s="1496"/>
      <c r="H3" s="1496"/>
      <c r="I3" s="1496"/>
      <c r="J3" s="1496"/>
      <c r="K3" s="1496" t="s">
        <v>474</v>
      </c>
      <c r="L3" s="1496"/>
      <c r="M3" s="1496"/>
      <c r="N3" s="1496"/>
      <c r="O3" s="1496"/>
      <c r="P3" s="1496"/>
      <c r="Q3" s="1496"/>
      <c r="R3" s="1496"/>
      <c r="S3" s="1496"/>
    </row>
    <row r="4" spans="1:19" ht="39" customHeight="1">
      <c r="A4" s="1495" t="s">
        <v>147</v>
      </c>
      <c r="B4" s="1495"/>
      <c r="C4" s="1495"/>
      <c r="D4" s="1496" t="s">
        <v>463</v>
      </c>
      <c r="E4" s="1496"/>
      <c r="F4" s="1496"/>
      <c r="G4" s="1496"/>
      <c r="H4" s="1496"/>
      <c r="I4" s="1496"/>
      <c r="J4" s="1496"/>
      <c r="K4" s="1496" t="s">
        <v>475</v>
      </c>
      <c r="L4" s="1496"/>
      <c r="M4" s="1496"/>
      <c r="N4" s="1496"/>
      <c r="O4" s="1496"/>
      <c r="P4" s="1496"/>
      <c r="Q4" s="1496"/>
      <c r="R4" s="1496"/>
      <c r="S4" s="1496"/>
    </row>
    <row r="5" spans="1:19" ht="39" customHeight="1">
      <c r="A5" s="1495" t="s">
        <v>148</v>
      </c>
      <c r="B5" s="1495"/>
      <c r="C5" s="1495"/>
      <c r="D5" s="1496" t="s">
        <v>464</v>
      </c>
      <c r="E5" s="1496"/>
      <c r="F5" s="1496"/>
      <c r="G5" s="1496"/>
      <c r="H5" s="1496"/>
      <c r="I5" s="1496"/>
      <c r="J5" s="1496"/>
      <c r="K5" s="1496" t="s">
        <v>476</v>
      </c>
      <c r="L5" s="1496"/>
      <c r="M5" s="1496"/>
      <c r="N5" s="1496"/>
      <c r="O5" s="1496"/>
      <c r="P5" s="1496"/>
      <c r="Q5" s="1496"/>
      <c r="R5" s="1496"/>
      <c r="S5" s="1496"/>
    </row>
    <row r="6" spans="1:19" ht="39" customHeight="1">
      <c r="A6" s="1495" t="s">
        <v>455</v>
      </c>
      <c r="B6" s="1495"/>
      <c r="C6" s="1495"/>
      <c r="D6" s="1496" t="s">
        <v>465</v>
      </c>
      <c r="E6" s="1496"/>
      <c r="F6" s="1496"/>
      <c r="G6" s="1496"/>
      <c r="H6" s="1496"/>
      <c r="I6" s="1496"/>
      <c r="J6" s="1496"/>
      <c r="K6" s="1496" t="s">
        <v>477</v>
      </c>
      <c r="L6" s="1496"/>
      <c r="M6" s="1496"/>
      <c r="N6" s="1496"/>
      <c r="O6" s="1496"/>
      <c r="P6" s="1496"/>
      <c r="Q6" s="1496"/>
      <c r="R6" s="1496"/>
      <c r="S6" s="1496"/>
    </row>
    <row r="7" spans="1:19" ht="39" customHeight="1">
      <c r="A7" s="1495" t="s">
        <v>149</v>
      </c>
      <c r="B7" s="1495"/>
      <c r="C7" s="1495"/>
      <c r="D7" s="1496" t="s">
        <v>466</v>
      </c>
      <c r="E7" s="1496"/>
      <c r="F7" s="1496"/>
      <c r="G7" s="1496"/>
      <c r="H7" s="1496"/>
      <c r="I7" s="1496"/>
      <c r="J7" s="1496"/>
      <c r="K7" s="1496" t="s">
        <v>478</v>
      </c>
      <c r="L7" s="1496"/>
      <c r="M7" s="1496"/>
      <c r="N7" s="1496"/>
      <c r="O7" s="1496"/>
      <c r="P7" s="1496"/>
      <c r="Q7" s="1496"/>
      <c r="R7" s="1496"/>
      <c r="S7" s="1496"/>
    </row>
    <row r="8" spans="1:19" ht="39" customHeight="1">
      <c r="A8" s="1495" t="s">
        <v>150</v>
      </c>
      <c r="B8" s="1495"/>
      <c r="C8" s="1495"/>
      <c r="D8" s="1496" t="s">
        <v>467</v>
      </c>
      <c r="E8" s="1496"/>
      <c r="F8" s="1496"/>
      <c r="G8" s="1496"/>
      <c r="H8" s="1496"/>
      <c r="I8" s="1496"/>
      <c r="J8" s="1496"/>
      <c r="K8" s="1496" t="s">
        <v>479</v>
      </c>
      <c r="L8" s="1496"/>
      <c r="M8" s="1496"/>
      <c r="N8" s="1496"/>
      <c r="O8" s="1496"/>
      <c r="P8" s="1496"/>
      <c r="Q8" s="1496"/>
      <c r="R8" s="1496"/>
      <c r="S8" s="1496"/>
    </row>
    <row r="9" spans="1:19" ht="39" customHeight="1">
      <c r="A9" s="1495" t="s">
        <v>456</v>
      </c>
      <c r="B9" s="1495"/>
      <c r="C9" s="1495"/>
      <c r="D9" s="1496" t="s">
        <v>468</v>
      </c>
      <c r="E9" s="1496"/>
      <c r="F9" s="1496"/>
      <c r="G9" s="1496"/>
      <c r="H9" s="1496"/>
      <c r="I9" s="1496"/>
      <c r="J9" s="1496"/>
      <c r="K9" s="1496" t="s">
        <v>480</v>
      </c>
      <c r="L9" s="1496"/>
      <c r="M9" s="1496"/>
      <c r="N9" s="1496"/>
      <c r="O9" s="1496"/>
      <c r="P9" s="1496"/>
      <c r="Q9" s="1496"/>
      <c r="R9" s="1496"/>
      <c r="S9" s="1496"/>
    </row>
    <row r="10" spans="1:19" ht="39" customHeight="1">
      <c r="A10" s="1495" t="s">
        <v>457</v>
      </c>
      <c r="B10" s="1495"/>
      <c r="C10" s="1495"/>
      <c r="D10" s="1496" t="s">
        <v>469</v>
      </c>
      <c r="E10" s="1496"/>
      <c r="F10" s="1496"/>
      <c r="G10" s="1496"/>
      <c r="H10" s="1496"/>
      <c r="I10" s="1496"/>
      <c r="J10" s="1496"/>
      <c r="K10" s="1496" t="s">
        <v>481</v>
      </c>
      <c r="L10" s="1496"/>
      <c r="M10" s="1496"/>
      <c r="N10" s="1496"/>
      <c r="O10" s="1496"/>
      <c r="P10" s="1496"/>
      <c r="Q10" s="1496"/>
      <c r="R10" s="1496"/>
      <c r="S10" s="1496"/>
    </row>
    <row r="11" spans="1:19" ht="39" customHeight="1">
      <c r="A11" s="1495" t="s">
        <v>458</v>
      </c>
      <c r="B11" s="1495"/>
      <c r="C11" s="1495"/>
      <c r="D11" s="1496" t="s">
        <v>470</v>
      </c>
      <c r="E11" s="1496"/>
      <c r="F11" s="1496"/>
      <c r="G11" s="1496"/>
      <c r="H11" s="1496"/>
      <c r="I11" s="1496"/>
      <c r="J11" s="1496"/>
      <c r="K11" s="1496" t="s">
        <v>482</v>
      </c>
      <c r="L11" s="1496"/>
      <c r="M11" s="1496"/>
      <c r="N11" s="1496"/>
      <c r="O11" s="1496"/>
      <c r="P11" s="1496"/>
      <c r="Q11" s="1496"/>
      <c r="R11" s="1496"/>
      <c r="S11" s="1496"/>
    </row>
    <row r="12" spans="1:19" ht="39" customHeight="1">
      <c r="A12" s="1495" t="s">
        <v>459</v>
      </c>
      <c r="B12" s="1495"/>
      <c r="C12" s="1495"/>
      <c r="D12" s="1496" t="s">
        <v>471</v>
      </c>
      <c r="E12" s="1496"/>
      <c r="F12" s="1496"/>
      <c r="G12" s="1496"/>
      <c r="H12" s="1496"/>
      <c r="I12" s="1496"/>
      <c r="J12" s="1496"/>
      <c r="K12" s="1496" t="s">
        <v>483</v>
      </c>
      <c r="L12" s="1496"/>
      <c r="M12" s="1496"/>
      <c r="N12" s="1496"/>
      <c r="O12" s="1496"/>
      <c r="P12" s="1496"/>
      <c r="Q12" s="1496"/>
      <c r="R12" s="1496"/>
      <c r="S12" s="1496"/>
    </row>
    <row r="13" spans="1:19" ht="39" customHeight="1">
      <c r="A13" s="1495" t="s">
        <v>460</v>
      </c>
      <c r="B13" s="1495"/>
      <c r="C13" s="1495"/>
      <c r="D13" s="1496" t="s">
        <v>472</v>
      </c>
      <c r="E13" s="1496"/>
      <c r="F13" s="1496"/>
      <c r="G13" s="1496"/>
      <c r="H13" s="1496"/>
      <c r="I13" s="1496"/>
      <c r="J13" s="1496"/>
      <c r="K13" s="1496" t="s">
        <v>484</v>
      </c>
      <c r="L13" s="1496"/>
      <c r="M13" s="1496"/>
      <c r="N13" s="1496"/>
      <c r="O13" s="1496"/>
      <c r="P13" s="1496"/>
      <c r="Q13" s="1496"/>
      <c r="R13" s="1496"/>
      <c r="S13" s="1496"/>
    </row>
    <row r="15" spans="1:19" ht="14.4">
      <c r="A15" s="806" t="s">
        <v>907</v>
      </c>
    </row>
    <row r="16" spans="1:19" ht="30.75" customHeight="1">
      <c r="A16" s="797"/>
      <c r="B16" s="800" t="s">
        <v>485</v>
      </c>
      <c r="C16" s="798"/>
      <c r="D16" s="798"/>
      <c r="E16" s="798"/>
      <c r="F16" s="798"/>
      <c r="G16" s="798"/>
      <c r="H16" s="798"/>
      <c r="I16" s="798"/>
      <c r="J16" s="798"/>
      <c r="K16" s="798"/>
      <c r="L16" s="798"/>
      <c r="M16" s="798"/>
      <c r="N16" s="798"/>
      <c r="O16" s="798"/>
      <c r="P16" s="798"/>
      <c r="Q16" s="798"/>
      <c r="R16" s="798"/>
      <c r="S16" s="799"/>
    </row>
  </sheetData>
  <mergeCells count="36">
    <mergeCell ref="A2:C2"/>
    <mergeCell ref="D2:J2"/>
    <mergeCell ref="K2:S2"/>
    <mergeCell ref="A3:C3"/>
    <mergeCell ref="D3:J3"/>
    <mergeCell ref="K3:S3"/>
    <mergeCell ref="A4:C4"/>
    <mergeCell ref="D4:J4"/>
    <mergeCell ref="K4:S4"/>
    <mergeCell ref="A5:C5"/>
    <mergeCell ref="D5:J5"/>
    <mergeCell ref="K5:S5"/>
    <mergeCell ref="A6:C6"/>
    <mergeCell ref="D6:J6"/>
    <mergeCell ref="K6:S6"/>
    <mergeCell ref="A7:C7"/>
    <mergeCell ref="D7:J7"/>
    <mergeCell ref="K7:S7"/>
    <mergeCell ref="A8:C8"/>
    <mergeCell ref="D8:J8"/>
    <mergeCell ref="K8:S8"/>
    <mergeCell ref="A9:C9"/>
    <mergeCell ref="D9:J9"/>
    <mergeCell ref="K9:S9"/>
    <mergeCell ref="A10:C10"/>
    <mergeCell ref="D10:J10"/>
    <mergeCell ref="K10:S10"/>
    <mergeCell ref="A11:C11"/>
    <mergeCell ref="D11:J11"/>
    <mergeCell ref="K11:S11"/>
    <mergeCell ref="A12:C12"/>
    <mergeCell ref="D12:J12"/>
    <mergeCell ref="K12:S12"/>
    <mergeCell ref="A13:C13"/>
    <mergeCell ref="D13:J13"/>
    <mergeCell ref="K13:S13"/>
  </mergeCells>
  <phoneticPr fontId="2"/>
  <pageMargins left="0.59055118110236215" right="0.59055118110236215" top="0.59055118110236215" bottom="0.59055118110236215" header="0.31496062992125984" footer="0.31496062992125984"/>
  <pageSetup paperSize="9" scale="92" firstPageNumber="42" fitToHeight="0" orientation="portrait" useFirstPageNumber="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303BB-D614-4C9C-A9FD-914FD903A2DB}">
  <dimension ref="A1:G48"/>
  <sheetViews>
    <sheetView view="pageBreakPreview" zoomScaleNormal="100" zoomScaleSheetLayoutView="100" workbookViewId="0"/>
  </sheetViews>
  <sheetFormatPr defaultRowHeight="13.2"/>
  <cols>
    <col min="1" max="1" width="10.6640625" customWidth="1"/>
    <col min="2" max="2" width="16.109375" customWidth="1"/>
    <col min="3" max="3" width="13.21875" customWidth="1"/>
    <col min="4" max="4" width="15.109375" customWidth="1"/>
    <col min="5" max="5" width="12.77734375" customWidth="1"/>
    <col min="6" max="6" width="16.44140625" customWidth="1"/>
    <col min="7" max="7" width="14.44140625" customWidth="1"/>
  </cols>
  <sheetData>
    <row r="1" spans="1:7" ht="13.8" thickBot="1">
      <c r="A1" t="s">
        <v>1036</v>
      </c>
    </row>
    <row r="2" spans="1:7" ht="13.8" thickBot="1">
      <c r="A2" s="1487"/>
      <c r="B2" s="1559" t="s">
        <v>1037</v>
      </c>
      <c r="C2" s="1560"/>
      <c r="D2" s="1561"/>
      <c r="E2" s="1559" t="s">
        <v>1038</v>
      </c>
      <c r="F2" s="1560"/>
      <c r="G2" s="1561"/>
    </row>
    <row r="3" spans="1:7" ht="13.8" thickBot="1">
      <c r="A3" s="1488" t="s">
        <v>1039</v>
      </c>
      <c r="B3" s="1571" t="s">
        <v>1040</v>
      </c>
      <c r="C3" s="1572"/>
      <c r="D3" s="1573"/>
      <c r="E3" s="1571" t="s">
        <v>1041</v>
      </c>
      <c r="F3" s="1572"/>
      <c r="G3" s="1573"/>
    </row>
    <row r="4" spans="1:7">
      <c r="A4" s="1577" t="s">
        <v>1042</v>
      </c>
      <c r="B4" s="1580" t="s">
        <v>1043</v>
      </c>
      <c r="C4" s="1581"/>
      <c r="D4" s="1582"/>
      <c r="E4" s="1580" t="s">
        <v>1044</v>
      </c>
      <c r="F4" s="1581"/>
      <c r="G4" s="1582"/>
    </row>
    <row r="5" spans="1:7" ht="42" customHeight="1" thickBot="1">
      <c r="A5" s="1579"/>
      <c r="B5" s="1556" t="s">
        <v>1045</v>
      </c>
      <c r="C5" s="1557"/>
      <c r="D5" s="1558"/>
      <c r="E5" s="1556" t="s">
        <v>1046</v>
      </c>
      <c r="F5" s="1557"/>
      <c r="G5" s="1558"/>
    </row>
    <row r="6" spans="1:7" ht="31.5" customHeight="1" thickBot="1">
      <c r="A6" s="1488" t="s">
        <v>1047</v>
      </c>
      <c r="B6" s="1571" t="s">
        <v>1048</v>
      </c>
      <c r="C6" s="1572"/>
      <c r="D6" s="1573"/>
      <c r="E6" s="1571" t="s">
        <v>1049</v>
      </c>
      <c r="F6" s="1572"/>
      <c r="G6" s="1573"/>
    </row>
    <row r="7" spans="1:7">
      <c r="A7" s="1577" t="s">
        <v>1050</v>
      </c>
      <c r="B7" s="1598">
        <v>37895</v>
      </c>
      <c r="C7" s="1599"/>
      <c r="D7" s="1600"/>
      <c r="E7" s="1598">
        <v>37530</v>
      </c>
      <c r="F7" s="1599"/>
      <c r="G7" s="1600"/>
    </row>
    <row r="8" spans="1:7" ht="21" customHeight="1">
      <c r="A8" s="1578"/>
      <c r="B8" s="1601"/>
      <c r="C8" s="1602"/>
      <c r="D8" s="1603"/>
      <c r="E8" s="1583" t="s">
        <v>1051</v>
      </c>
      <c r="F8" s="1584"/>
      <c r="G8" s="1585"/>
    </row>
    <row r="9" spans="1:7" ht="13.8" thickBot="1">
      <c r="A9" s="1579"/>
      <c r="B9" s="1604"/>
      <c r="C9" s="1605"/>
      <c r="D9" s="1606"/>
      <c r="E9" s="1556" t="s">
        <v>1052</v>
      </c>
      <c r="F9" s="1557"/>
      <c r="G9" s="1558"/>
    </row>
    <row r="10" spans="1:7" ht="13.8" thickBot="1">
      <c r="A10" s="1577" t="s">
        <v>1053</v>
      </c>
      <c r="B10" s="1490" t="s">
        <v>1054</v>
      </c>
      <c r="C10" s="1490" t="s">
        <v>1055</v>
      </c>
      <c r="D10" s="1490" t="s">
        <v>1056</v>
      </c>
      <c r="E10" s="1490" t="s">
        <v>1054</v>
      </c>
      <c r="F10" s="1490" t="s">
        <v>1055</v>
      </c>
      <c r="G10" s="1490" t="s">
        <v>1056</v>
      </c>
    </row>
    <row r="11" spans="1:7">
      <c r="A11" s="1578"/>
      <c r="B11" s="1607" t="s">
        <v>1057</v>
      </c>
      <c r="C11" s="1577" t="s">
        <v>1058</v>
      </c>
      <c r="D11" s="1577" t="s">
        <v>967</v>
      </c>
      <c r="E11" s="1577" t="s">
        <v>1059</v>
      </c>
      <c r="F11" s="1577" t="s">
        <v>1060</v>
      </c>
      <c r="G11" s="1491" t="s">
        <v>1061</v>
      </c>
    </row>
    <row r="12" spans="1:7" ht="13.8" thickBot="1">
      <c r="A12" s="1578"/>
      <c r="B12" s="1608"/>
      <c r="C12" s="1578"/>
      <c r="D12" s="1578"/>
      <c r="E12" s="1579"/>
      <c r="F12" s="1579"/>
      <c r="G12" s="1490" t="s">
        <v>1062</v>
      </c>
    </row>
    <row r="13" spans="1:7" ht="13.8" thickBot="1">
      <c r="A13" s="1579"/>
      <c r="B13" s="1609"/>
      <c r="C13" s="1579"/>
      <c r="D13" s="1579"/>
      <c r="E13" s="1490" t="s">
        <v>1063</v>
      </c>
      <c r="F13" s="1490" t="s">
        <v>1058</v>
      </c>
      <c r="G13" s="1490" t="s">
        <v>1058</v>
      </c>
    </row>
    <row r="14" spans="1:7" ht="21" customHeight="1">
      <c r="A14" s="1577" t="s">
        <v>1064</v>
      </c>
      <c r="B14" s="1580" t="s">
        <v>1065</v>
      </c>
      <c r="C14" s="1581"/>
      <c r="D14" s="1582"/>
      <c r="E14" s="1580" t="s">
        <v>1066</v>
      </c>
      <c r="F14" s="1581"/>
      <c r="G14" s="1582"/>
    </row>
    <row r="15" spans="1:7">
      <c r="A15" s="1578"/>
      <c r="B15" s="1583" t="s">
        <v>1067</v>
      </c>
      <c r="C15" s="1584"/>
      <c r="D15" s="1585"/>
      <c r="E15" s="1583" t="s">
        <v>1067</v>
      </c>
      <c r="F15" s="1584"/>
      <c r="G15" s="1585"/>
    </row>
    <row r="16" spans="1:7">
      <c r="A16" s="1578"/>
      <c r="B16" s="1583" t="s">
        <v>1068</v>
      </c>
      <c r="C16" s="1584"/>
      <c r="D16" s="1585"/>
      <c r="E16" s="1583" t="s">
        <v>1068</v>
      </c>
      <c r="F16" s="1584"/>
      <c r="G16" s="1585"/>
    </row>
    <row r="17" spans="1:7">
      <c r="A17" s="1578"/>
      <c r="B17" s="1583" t="s">
        <v>1069</v>
      </c>
      <c r="C17" s="1584"/>
      <c r="D17" s="1585"/>
      <c r="E17" s="1583" t="s">
        <v>1069</v>
      </c>
      <c r="F17" s="1584"/>
      <c r="G17" s="1585"/>
    </row>
    <row r="18" spans="1:7">
      <c r="A18" s="1578"/>
      <c r="B18" s="1583" t="s">
        <v>1070</v>
      </c>
      <c r="C18" s="1584"/>
      <c r="D18" s="1585"/>
      <c r="E18" s="1583" t="s">
        <v>1070</v>
      </c>
      <c r="F18" s="1584"/>
      <c r="G18" s="1585"/>
    </row>
    <row r="19" spans="1:7" ht="21" customHeight="1">
      <c r="A19" s="1578"/>
      <c r="B19" s="1583" t="s">
        <v>1071</v>
      </c>
      <c r="C19" s="1584"/>
      <c r="D19" s="1585"/>
      <c r="E19" s="1583" t="s">
        <v>1072</v>
      </c>
      <c r="F19" s="1584"/>
      <c r="G19" s="1585"/>
    </row>
    <row r="20" spans="1:7" ht="21" customHeight="1" thickBot="1">
      <c r="A20" s="1579"/>
      <c r="B20" s="1556" t="s">
        <v>1073</v>
      </c>
      <c r="C20" s="1557"/>
      <c r="D20" s="1558"/>
      <c r="E20" s="1556" t="s">
        <v>1074</v>
      </c>
      <c r="F20" s="1557"/>
      <c r="G20" s="1558"/>
    </row>
    <row r="21" spans="1:7" ht="21" customHeight="1">
      <c r="A21" s="1577" t="s">
        <v>1075</v>
      </c>
      <c r="B21" s="1580" t="s">
        <v>1076</v>
      </c>
      <c r="C21" s="1581"/>
      <c r="D21" s="1582"/>
      <c r="E21" s="1580" t="s">
        <v>1077</v>
      </c>
      <c r="F21" s="1581"/>
      <c r="G21" s="1582"/>
    </row>
    <row r="22" spans="1:7">
      <c r="A22" s="1578"/>
      <c r="B22" s="1583" t="s">
        <v>1078</v>
      </c>
      <c r="C22" s="1584"/>
      <c r="D22" s="1585"/>
      <c r="E22" s="1583" t="s">
        <v>1079</v>
      </c>
      <c r="F22" s="1584"/>
      <c r="G22" s="1585"/>
    </row>
    <row r="23" spans="1:7" ht="31.5" customHeight="1">
      <c r="A23" s="1578"/>
      <c r="B23" s="1583" t="s">
        <v>1080</v>
      </c>
      <c r="C23" s="1584"/>
      <c r="D23" s="1585"/>
      <c r="E23" s="1583" t="s">
        <v>1081</v>
      </c>
      <c r="F23" s="1584"/>
      <c r="G23" s="1585"/>
    </row>
    <row r="24" spans="1:7" ht="21.75" customHeight="1">
      <c r="A24" s="1578"/>
      <c r="B24" s="1583" t="s">
        <v>1082</v>
      </c>
      <c r="C24" s="1584"/>
      <c r="D24" s="1585"/>
      <c r="E24" s="1583" t="s">
        <v>1083</v>
      </c>
      <c r="F24" s="1584"/>
      <c r="G24" s="1585"/>
    </row>
    <row r="25" spans="1:7">
      <c r="A25" s="1578"/>
      <c r="B25" s="1583" t="s">
        <v>1084</v>
      </c>
      <c r="C25" s="1584"/>
      <c r="D25" s="1585"/>
      <c r="E25" s="1583" t="s">
        <v>1085</v>
      </c>
      <c r="F25" s="1584"/>
      <c r="G25" s="1585"/>
    </row>
    <row r="26" spans="1:7" ht="25.5" customHeight="1">
      <c r="A26" s="1578"/>
      <c r="B26" s="1583" t="s">
        <v>1086</v>
      </c>
      <c r="C26" s="1584"/>
      <c r="D26" s="1585"/>
      <c r="E26" s="1583" t="s">
        <v>1087</v>
      </c>
      <c r="F26" s="1584"/>
      <c r="G26" s="1585"/>
    </row>
    <row r="27" spans="1:7">
      <c r="A27" s="1578"/>
      <c r="B27" s="1595"/>
      <c r="C27" s="1596"/>
      <c r="D27" s="1597"/>
      <c r="E27" s="1583" t="s">
        <v>1088</v>
      </c>
      <c r="F27" s="1584"/>
      <c r="G27" s="1585"/>
    </row>
    <row r="28" spans="1:7">
      <c r="A28" s="1578"/>
      <c r="B28" s="1595"/>
      <c r="C28" s="1596"/>
      <c r="D28" s="1597"/>
      <c r="E28" s="1583" t="s">
        <v>1089</v>
      </c>
      <c r="F28" s="1584"/>
      <c r="G28" s="1585"/>
    </row>
    <row r="29" spans="1:7" ht="33.75" customHeight="1" thickBot="1">
      <c r="A29" s="1579"/>
      <c r="B29" s="1586"/>
      <c r="C29" s="1587"/>
      <c r="D29" s="1588"/>
      <c r="E29" s="1589" t="s">
        <v>1090</v>
      </c>
      <c r="F29" s="1590"/>
      <c r="G29" s="1591"/>
    </row>
    <row r="30" spans="1:7" ht="30.75" customHeight="1">
      <c r="A30" s="1489" t="s">
        <v>1091</v>
      </c>
      <c r="B30" s="1580" t="s">
        <v>1092</v>
      </c>
      <c r="C30" s="1581"/>
      <c r="D30" s="1582"/>
      <c r="E30" s="1580" t="s">
        <v>1093</v>
      </c>
      <c r="F30" s="1581"/>
      <c r="G30" s="1582"/>
    </row>
    <row r="31" spans="1:7" ht="19.8" thickBot="1">
      <c r="A31" s="1488" t="s">
        <v>1094</v>
      </c>
      <c r="B31" s="1556"/>
      <c r="C31" s="1557"/>
      <c r="D31" s="1558"/>
      <c r="E31" s="1556"/>
      <c r="F31" s="1557"/>
      <c r="G31" s="1558"/>
    </row>
    <row r="32" spans="1:7" ht="21" customHeight="1">
      <c r="A32" s="1577" t="s">
        <v>1095</v>
      </c>
      <c r="B32" s="1580" t="s">
        <v>1096</v>
      </c>
      <c r="C32" s="1581"/>
      <c r="D32" s="1582"/>
      <c r="E32" s="1580" t="s">
        <v>1097</v>
      </c>
      <c r="F32" s="1581"/>
      <c r="G32" s="1582"/>
    </row>
    <row r="33" spans="1:7">
      <c r="A33" s="1578"/>
      <c r="B33" s="1583" t="s">
        <v>1098</v>
      </c>
      <c r="C33" s="1584"/>
      <c r="D33" s="1585"/>
      <c r="E33" s="1583"/>
      <c r="F33" s="1584"/>
      <c r="G33" s="1585"/>
    </row>
    <row r="34" spans="1:7" ht="21" customHeight="1" thickBot="1">
      <c r="A34" s="1579"/>
      <c r="B34" s="1592" t="s">
        <v>1099</v>
      </c>
      <c r="C34" s="1593"/>
      <c r="D34" s="1594"/>
      <c r="E34" s="1556"/>
      <c r="F34" s="1557"/>
      <c r="G34" s="1558"/>
    </row>
    <row r="35" spans="1:7" ht="13.8" thickBot="1">
      <c r="A35" s="1492"/>
      <c r="B35" s="1559" t="s">
        <v>1100</v>
      </c>
      <c r="C35" s="1560"/>
      <c r="D35" s="1561"/>
      <c r="E35" s="1562"/>
      <c r="F35" s="1563"/>
      <c r="G35" s="1564"/>
    </row>
    <row r="36" spans="1:7" ht="24.75" customHeight="1" thickBot="1">
      <c r="A36" s="1488" t="s">
        <v>1047</v>
      </c>
      <c r="B36" s="1571" t="s">
        <v>1101</v>
      </c>
      <c r="C36" s="1572"/>
      <c r="D36" s="1573"/>
      <c r="E36" s="1565"/>
      <c r="F36" s="1566"/>
      <c r="G36" s="1567"/>
    </row>
    <row r="37" spans="1:7" ht="13.8" thickBot="1">
      <c r="A37" s="1488" t="s">
        <v>1050</v>
      </c>
      <c r="B37" s="1574">
        <v>37712</v>
      </c>
      <c r="C37" s="1575"/>
      <c r="D37" s="1576"/>
      <c r="E37" s="1565"/>
      <c r="F37" s="1566"/>
      <c r="G37" s="1567"/>
    </row>
    <row r="38" spans="1:7">
      <c r="A38" s="1577" t="s">
        <v>1102</v>
      </c>
      <c r="B38" s="1580" t="s">
        <v>1103</v>
      </c>
      <c r="C38" s="1581"/>
      <c r="D38" s="1582"/>
      <c r="E38" s="1565"/>
      <c r="F38" s="1566"/>
      <c r="G38" s="1567"/>
    </row>
    <row r="39" spans="1:7">
      <c r="A39" s="1578"/>
      <c r="B39" s="1583" t="s">
        <v>1104</v>
      </c>
      <c r="C39" s="1584"/>
      <c r="D39" s="1585"/>
      <c r="E39" s="1565"/>
      <c r="F39" s="1566"/>
      <c r="G39" s="1567"/>
    </row>
    <row r="40" spans="1:7" ht="21" customHeight="1">
      <c r="A40" s="1578"/>
      <c r="B40" s="1583" t="s">
        <v>1105</v>
      </c>
      <c r="C40" s="1584"/>
      <c r="D40" s="1585"/>
      <c r="E40" s="1565"/>
      <c r="F40" s="1566"/>
      <c r="G40" s="1567"/>
    </row>
    <row r="41" spans="1:7">
      <c r="A41" s="1578"/>
      <c r="B41" s="1583" t="s">
        <v>1106</v>
      </c>
      <c r="C41" s="1584"/>
      <c r="D41" s="1585"/>
      <c r="E41" s="1565"/>
      <c r="F41" s="1566"/>
      <c r="G41" s="1567"/>
    </row>
    <row r="42" spans="1:7">
      <c r="A42" s="1578"/>
      <c r="B42" s="1583" t="s">
        <v>1107</v>
      </c>
      <c r="C42" s="1584"/>
      <c r="D42" s="1585"/>
      <c r="E42" s="1565"/>
      <c r="F42" s="1566"/>
      <c r="G42" s="1567"/>
    </row>
    <row r="43" spans="1:7">
      <c r="A43" s="1578"/>
      <c r="B43" s="1583" t="s">
        <v>1108</v>
      </c>
      <c r="C43" s="1584"/>
      <c r="D43" s="1585"/>
      <c r="E43" s="1565"/>
      <c r="F43" s="1566"/>
      <c r="G43" s="1567"/>
    </row>
    <row r="44" spans="1:7" ht="13.8" thickBot="1">
      <c r="A44" s="1579"/>
      <c r="B44" s="1556" t="s">
        <v>1109</v>
      </c>
      <c r="C44" s="1557"/>
      <c r="D44" s="1558"/>
      <c r="E44" s="1565"/>
      <c r="F44" s="1566"/>
      <c r="G44" s="1567"/>
    </row>
    <row r="45" spans="1:7" ht="22.5" customHeight="1">
      <c r="A45" s="1577" t="s">
        <v>1095</v>
      </c>
      <c r="B45" s="1580" t="s">
        <v>1110</v>
      </c>
      <c r="C45" s="1581"/>
      <c r="D45" s="1582"/>
      <c r="E45" s="1565"/>
      <c r="F45" s="1566"/>
      <c r="G45" s="1567"/>
    </row>
    <row r="46" spans="1:7">
      <c r="A46" s="1578"/>
      <c r="B46" s="1583" t="s">
        <v>1111</v>
      </c>
      <c r="C46" s="1584"/>
      <c r="D46" s="1585"/>
      <c r="E46" s="1565"/>
      <c r="F46" s="1566"/>
      <c r="G46" s="1567"/>
    </row>
    <row r="47" spans="1:7" ht="21" customHeight="1">
      <c r="A47" s="1578"/>
      <c r="B47" s="1583" t="s">
        <v>1112</v>
      </c>
      <c r="C47" s="1584"/>
      <c r="D47" s="1585"/>
      <c r="E47" s="1565"/>
      <c r="F47" s="1566"/>
      <c r="G47" s="1567"/>
    </row>
    <row r="48" spans="1:7" ht="21" customHeight="1" thickBot="1">
      <c r="A48" s="1579"/>
      <c r="B48" s="1556" t="s">
        <v>1113</v>
      </c>
      <c r="C48" s="1557"/>
      <c r="D48" s="1558"/>
      <c r="E48" s="1568"/>
      <c r="F48" s="1569"/>
      <c r="G48" s="1570"/>
    </row>
  </sheetData>
  <mergeCells count="80">
    <mergeCell ref="B2:D2"/>
    <mergeCell ref="E2:G2"/>
    <mergeCell ref="B3:D3"/>
    <mergeCell ref="E3:G3"/>
    <mergeCell ref="A4:A5"/>
    <mergeCell ref="B4:D4"/>
    <mergeCell ref="E4:G4"/>
    <mergeCell ref="B5:D5"/>
    <mergeCell ref="E5:G5"/>
    <mergeCell ref="F11:F12"/>
    <mergeCell ref="B6:D6"/>
    <mergeCell ref="E6:G6"/>
    <mergeCell ref="A7:A9"/>
    <mergeCell ref="B7:D9"/>
    <mergeCell ref="E7:G7"/>
    <mergeCell ref="E8:G8"/>
    <mergeCell ref="E9:G9"/>
    <mergeCell ref="A10:A13"/>
    <mergeCell ref="B11:B13"/>
    <mergeCell ref="C11:C13"/>
    <mergeCell ref="D11:D13"/>
    <mergeCell ref="E11:E12"/>
    <mergeCell ref="A14:A20"/>
    <mergeCell ref="B14:D14"/>
    <mergeCell ref="E14:G14"/>
    <mergeCell ref="B15:D15"/>
    <mergeCell ref="E15:G15"/>
    <mergeCell ref="B16:D16"/>
    <mergeCell ref="E16:G16"/>
    <mergeCell ref="B17:D17"/>
    <mergeCell ref="E17:G17"/>
    <mergeCell ref="B18:D18"/>
    <mergeCell ref="E18:G18"/>
    <mergeCell ref="B19:D19"/>
    <mergeCell ref="E19:G19"/>
    <mergeCell ref="B20:D20"/>
    <mergeCell ref="E20:G20"/>
    <mergeCell ref="E27:G27"/>
    <mergeCell ref="B28:D28"/>
    <mergeCell ref="E28:G28"/>
    <mergeCell ref="B23:D23"/>
    <mergeCell ref="E23:G23"/>
    <mergeCell ref="B24:D24"/>
    <mergeCell ref="E24:G24"/>
    <mergeCell ref="B25:D25"/>
    <mergeCell ref="E25:G25"/>
    <mergeCell ref="E29:G29"/>
    <mergeCell ref="B30:D31"/>
    <mergeCell ref="E30:G31"/>
    <mergeCell ref="A32:A34"/>
    <mergeCell ref="B32:D32"/>
    <mergeCell ref="E32:G34"/>
    <mergeCell ref="B33:D33"/>
    <mergeCell ref="B34:D34"/>
    <mergeCell ref="A21:A29"/>
    <mergeCell ref="B21:D21"/>
    <mergeCell ref="E21:G21"/>
    <mergeCell ref="B22:D22"/>
    <mergeCell ref="E22:G22"/>
    <mergeCell ref="B26:D26"/>
    <mergeCell ref="E26:G26"/>
    <mergeCell ref="B27:D27"/>
    <mergeCell ref="A45:A48"/>
    <mergeCell ref="B45:D45"/>
    <mergeCell ref="B46:D46"/>
    <mergeCell ref="B47:D47"/>
    <mergeCell ref="B29:D29"/>
    <mergeCell ref="A38:A44"/>
    <mergeCell ref="B38:D38"/>
    <mergeCell ref="B39:D39"/>
    <mergeCell ref="B40:D40"/>
    <mergeCell ref="B41:D41"/>
    <mergeCell ref="B42:D42"/>
    <mergeCell ref="B43:D43"/>
    <mergeCell ref="B44:D44"/>
    <mergeCell ref="B48:D48"/>
    <mergeCell ref="B35:D35"/>
    <mergeCell ref="E35:G48"/>
    <mergeCell ref="B36:D36"/>
    <mergeCell ref="B37:D37"/>
  </mergeCells>
  <phoneticPr fontId="2"/>
  <pageMargins left="0.7" right="0.7" top="0.75" bottom="0.75" header="0.3" footer="0.3"/>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K169"/>
  <sheetViews>
    <sheetView showGridLines="0" zoomScaleNormal="75" zoomScaleSheetLayoutView="50" workbookViewId="0">
      <pane xSplit="5" topLeftCell="Q1" activePane="topRight" state="frozen"/>
      <selection activeCell="N3" sqref="N3:N5"/>
      <selection pane="topRight" activeCell="N3" sqref="N3:N5"/>
    </sheetView>
  </sheetViews>
  <sheetFormatPr defaultColWidth="7.6640625" defaultRowHeight="14.4"/>
  <cols>
    <col min="1" max="1" width="6.44140625" style="4" customWidth="1"/>
    <col min="2" max="2" width="8.44140625" style="2" customWidth="1"/>
    <col min="3" max="3" width="6.44140625" style="2" hidden="1" customWidth="1"/>
    <col min="4" max="4" width="4.6640625" style="2" customWidth="1"/>
    <col min="5" max="5" width="17.33203125" style="2" customWidth="1"/>
    <col min="6" max="6" width="7.77734375" style="2" customWidth="1"/>
    <col min="7" max="11" width="4.109375" style="2" customWidth="1"/>
    <col min="12" max="16" width="4.21875" style="2" customWidth="1"/>
    <col min="17" max="21" width="4.109375" style="2" customWidth="1"/>
    <col min="22" max="22" width="7.44140625" style="3" customWidth="1"/>
    <col min="23" max="23" width="4.6640625" style="2" customWidth="1"/>
    <col min="24" max="24" width="4.44140625" style="2" customWidth="1"/>
    <col min="25" max="25" width="7.44140625" style="3" customWidth="1"/>
    <col min="26" max="26" width="4.6640625" style="2" customWidth="1"/>
    <col min="27" max="27" width="4.44140625" style="2" customWidth="1"/>
    <col min="28" max="28" width="7.88671875" style="3" customWidth="1"/>
    <col min="29" max="29" width="4.6640625" style="2" customWidth="1"/>
    <col min="30" max="30" width="4.44140625" style="2" customWidth="1"/>
    <col min="31" max="31" width="7.44140625" style="3" customWidth="1"/>
    <col min="32" max="32" width="4.6640625" style="2" customWidth="1"/>
    <col min="33" max="33" width="4.44140625" style="2" customWidth="1"/>
    <col min="34" max="34" width="7.44140625" style="3" customWidth="1"/>
    <col min="35" max="35" width="4.6640625" style="2" customWidth="1"/>
    <col min="36" max="36" width="4.44140625" style="2" customWidth="1"/>
    <col min="37" max="16384" width="7.6640625" style="2"/>
  </cols>
  <sheetData>
    <row r="1" spans="1:36" ht="23.25" customHeight="1">
      <c r="A1" s="1" t="s">
        <v>0</v>
      </c>
      <c r="Y1" s="1624" t="s">
        <v>1</v>
      </c>
      <c r="Z1" s="1625"/>
      <c r="AA1" s="1625"/>
      <c r="AB1" s="1625"/>
      <c r="AC1" s="1625"/>
      <c r="AD1" s="1625"/>
      <c r="AE1" s="1625"/>
      <c r="AF1" s="1625"/>
      <c r="AG1" s="1625"/>
      <c r="AH1" s="1625"/>
      <c r="AI1" s="1625"/>
      <c r="AJ1" s="1626"/>
    </row>
    <row r="2" spans="1:36" ht="23.25" customHeight="1">
      <c r="Y2" s="1627"/>
      <c r="Z2" s="1628"/>
      <c r="AA2" s="1628"/>
      <c r="AB2" s="1628"/>
      <c r="AC2" s="1628"/>
      <c r="AD2" s="1628"/>
      <c r="AE2" s="1628"/>
      <c r="AF2" s="1628"/>
      <c r="AG2" s="1628"/>
      <c r="AH2" s="1628"/>
      <c r="AI2" s="1628"/>
      <c r="AJ2" s="1629"/>
    </row>
    <row r="3" spans="1:36" ht="18.600000000000001" thickBot="1">
      <c r="AG3" s="5"/>
      <c r="AJ3" s="5" t="s">
        <v>2</v>
      </c>
    </row>
    <row r="4" spans="1:36" ht="14.1" customHeight="1">
      <c r="A4" s="6"/>
      <c r="B4" s="7"/>
      <c r="C4" s="8"/>
      <c r="D4" s="9"/>
      <c r="E4" s="7"/>
      <c r="F4" s="7"/>
      <c r="G4" s="10" t="s">
        <v>3</v>
      </c>
      <c r="H4" s="10"/>
      <c r="I4" s="10"/>
      <c r="J4" s="10"/>
      <c r="K4" s="10"/>
      <c r="L4" s="10"/>
      <c r="M4" s="10"/>
      <c r="N4" s="10"/>
      <c r="O4" s="10"/>
      <c r="P4" s="10"/>
      <c r="Q4" s="10"/>
      <c r="R4" s="10"/>
      <c r="S4" s="10"/>
      <c r="T4" s="10"/>
      <c r="U4" s="11"/>
      <c r="V4" s="12" t="s">
        <v>4</v>
      </c>
      <c r="W4" s="10"/>
      <c r="X4" s="10"/>
      <c r="Y4" s="12"/>
      <c r="Z4" s="10"/>
      <c r="AA4" s="10"/>
      <c r="AB4" s="12"/>
      <c r="AC4" s="10"/>
      <c r="AD4" s="10"/>
      <c r="AE4" s="12"/>
      <c r="AF4" s="10"/>
      <c r="AG4" s="11"/>
      <c r="AH4" s="12"/>
      <c r="AI4" s="10"/>
      <c r="AJ4" s="11"/>
    </row>
    <row r="5" spans="1:36" ht="14.1" customHeight="1">
      <c r="A5" s="13"/>
      <c r="B5" s="14"/>
      <c r="C5" s="15"/>
      <c r="D5" s="4"/>
      <c r="E5" s="14"/>
      <c r="F5" s="14"/>
      <c r="G5" s="16"/>
      <c r="H5" s="17"/>
      <c r="I5" s="17"/>
      <c r="J5" s="17"/>
      <c r="K5" s="18"/>
      <c r="L5" s="16"/>
      <c r="M5" s="17"/>
      <c r="N5" s="17"/>
      <c r="O5" s="17"/>
      <c r="P5" s="18"/>
      <c r="U5" s="19"/>
      <c r="V5" s="1630" t="s">
        <v>591</v>
      </c>
      <c r="W5" s="1631"/>
      <c r="X5" s="1631"/>
      <c r="Y5" s="1630" t="s">
        <v>592</v>
      </c>
      <c r="Z5" s="1631"/>
      <c r="AA5" s="1632"/>
      <c r="AB5" s="1630" t="s">
        <v>593</v>
      </c>
      <c r="AC5" s="1631"/>
      <c r="AD5" s="1632"/>
      <c r="AE5" s="1630" t="s">
        <v>594</v>
      </c>
      <c r="AF5" s="1631"/>
      <c r="AG5" s="1632"/>
      <c r="AH5" s="1630" t="s">
        <v>595</v>
      </c>
      <c r="AI5" s="1631"/>
      <c r="AJ5" s="1633"/>
    </row>
    <row r="6" spans="1:36" ht="14.1" customHeight="1">
      <c r="A6" s="13" t="s">
        <v>5</v>
      </c>
      <c r="B6" s="14"/>
      <c r="C6" s="15"/>
      <c r="D6" s="4"/>
      <c r="E6" s="14"/>
      <c r="F6" s="14"/>
      <c r="G6" s="20"/>
      <c r="K6" s="21"/>
      <c r="L6" s="20"/>
      <c r="P6" s="21"/>
      <c r="U6" s="19"/>
      <c r="V6" s="23" t="s">
        <v>6</v>
      </c>
      <c r="W6" s="22">
        <v>2</v>
      </c>
      <c r="X6" s="4" t="s">
        <v>7</v>
      </c>
      <c r="Y6" s="23" t="s">
        <v>6</v>
      </c>
      <c r="Z6" s="22">
        <v>2</v>
      </c>
      <c r="AA6" s="4" t="s">
        <v>7</v>
      </c>
      <c r="AB6" s="23" t="s">
        <v>6</v>
      </c>
      <c r="AC6" s="22">
        <v>2</v>
      </c>
      <c r="AD6" s="4" t="s">
        <v>7</v>
      </c>
      <c r="AE6" s="23" t="s">
        <v>6</v>
      </c>
      <c r="AF6" s="22">
        <v>2</v>
      </c>
      <c r="AG6" s="4" t="s">
        <v>7</v>
      </c>
      <c r="AH6" s="23" t="s">
        <v>6</v>
      </c>
      <c r="AI6" s="22">
        <v>2</v>
      </c>
      <c r="AJ6" s="24" t="s">
        <v>7</v>
      </c>
    </row>
    <row r="7" spans="1:36" ht="14.1" customHeight="1">
      <c r="A7" s="13"/>
      <c r="B7" s="14"/>
      <c r="C7" s="15" t="s">
        <v>8</v>
      </c>
      <c r="D7"/>
      <c r="E7" s="14"/>
      <c r="F7" s="15" t="s">
        <v>9</v>
      </c>
      <c r="G7" s="20"/>
      <c r="K7" s="21"/>
      <c r="L7" s="20"/>
      <c r="P7" s="21"/>
      <c r="U7" s="19"/>
      <c r="V7" s="26"/>
      <c r="W7" s="25" t="s">
        <v>10</v>
      </c>
      <c r="X7" s="4" t="s">
        <v>11</v>
      </c>
      <c r="Y7" s="26"/>
      <c r="Z7" s="25" t="s">
        <v>10</v>
      </c>
      <c r="AA7" s="4" t="s">
        <v>11</v>
      </c>
      <c r="AB7" s="26"/>
      <c r="AC7" s="25" t="s">
        <v>10</v>
      </c>
      <c r="AD7" s="4" t="s">
        <v>11</v>
      </c>
      <c r="AE7" s="26"/>
      <c r="AF7" s="25" t="s">
        <v>10</v>
      </c>
      <c r="AG7" s="4" t="s">
        <v>11</v>
      </c>
      <c r="AH7" s="26"/>
      <c r="AI7" s="25" t="s">
        <v>10</v>
      </c>
      <c r="AJ7" s="24" t="s">
        <v>11</v>
      </c>
    </row>
    <row r="8" spans="1:36" ht="14.1" customHeight="1">
      <c r="A8" s="13"/>
      <c r="B8" s="15" t="s">
        <v>12</v>
      </c>
      <c r="C8" s="15" t="s">
        <v>13</v>
      </c>
      <c r="D8" s="27" t="s">
        <v>253</v>
      </c>
      <c r="E8" s="15" t="s">
        <v>14</v>
      </c>
      <c r="F8" s="15" t="s">
        <v>15</v>
      </c>
      <c r="G8" s="1620" t="s">
        <v>16</v>
      </c>
      <c r="H8" s="1621"/>
      <c r="I8" s="1621"/>
      <c r="J8" s="1621"/>
      <c r="K8" s="1622"/>
      <c r="L8" s="1620" t="s">
        <v>17</v>
      </c>
      <c r="M8" s="1621"/>
      <c r="N8" s="1621"/>
      <c r="O8" s="1621"/>
      <c r="P8" s="1622"/>
      <c r="Q8" s="1621"/>
      <c r="R8" s="1621"/>
      <c r="S8" s="1621"/>
      <c r="T8" s="1621"/>
      <c r="U8" s="1623"/>
      <c r="V8" s="28" t="s">
        <v>18</v>
      </c>
      <c r="W8" s="25" t="s">
        <v>19</v>
      </c>
      <c r="X8" s="4" t="s">
        <v>20</v>
      </c>
      <c r="Y8" s="28" t="s">
        <v>18</v>
      </c>
      <c r="Z8" s="25" t="s">
        <v>19</v>
      </c>
      <c r="AA8" s="4" t="s">
        <v>20</v>
      </c>
      <c r="AB8" s="28" t="s">
        <v>18</v>
      </c>
      <c r="AC8" s="25" t="s">
        <v>19</v>
      </c>
      <c r="AD8" s="4" t="s">
        <v>20</v>
      </c>
      <c r="AE8" s="28" t="s">
        <v>18</v>
      </c>
      <c r="AF8" s="25" t="s">
        <v>19</v>
      </c>
      <c r="AG8" s="4" t="s">
        <v>20</v>
      </c>
      <c r="AH8" s="28" t="s">
        <v>18</v>
      </c>
      <c r="AI8" s="25" t="s">
        <v>19</v>
      </c>
      <c r="AJ8" s="24" t="s">
        <v>20</v>
      </c>
    </row>
    <row r="9" spans="1:36" ht="14.1" customHeight="1">
      <c r="A9" s="13"/>
      <c r="B9" s="15"/>
      <c r="C9" s="15" t="s">
        <v>21</v>
      </c>
      <c r="D9"/>
      <c r="E9" s="15"/>
      <c r="F9" s="15" t="s">
        <v>5</v>
      </c>
      <c r="G9" s="1620" t="s">
        <v>22</v>
      </c>
      <c r="H9" s="1621"/>
      <c r="I9" s="1621"/>
      <c r="J9" s="1621"/>
      <c r="K9" s="1622"/>
      <c r="L9" s="1620" t="s">
        <v>23</v>
      </c>
      <c r="M9" s="1621"/>
      <c r="N9" s="1621"/>
      <c r="O9" s="1621"/>
      <c r="P9" s="1622"/>
      <c r="Q9" s="1621" t="s">
        <v>254</v>
      </c>
      <c r="R9" s="1621"/>
      <c r="S9" s="1621"/>
      <c r="T9" s="1621"/>
      <c r="U9" s="1623"/>
      <c r="V9" s="26"/>
      <c r="W9" s="25" t="s">
        <v>24</v>
      </c>
      <c r="X9" s="4" t="s">
        <v>25</v>
      </c>
      <c r="Y9" s="26"/>
      <c r="Z9" s="25" t="s">
        <v>24</v>
      </c>
      <c r="AA9" s="4" t="s">
        <v>25</v>
      </c>
      <c r="AB9" s="26"/>
      <c r="AC9" s="25" t="s">
        <v>24</v>
      </c>
      <c r="AD9" s="4" t="s">
        <v>25</v>
      </c>
      <c r="AE9" s="26"/>
      <c r="AF9" s="25" t="s">
        <v>24</v>
      </c>
      <c r="AG9" s="4" t="s">
        <v>25</v>
      </c>
      <c r="AH9" s="26"/>
      <c r="AI9" s="25" t="s">
        <v>24</v>
      </c>
      <c r="AJ9" s="24" t="s">
        <v>25</v>
      </c>
    </row>
    <row r="10" spans="1:36" ht="14.1" customHeight="1">
      <c r="A10" s="13"/>
      <c r="B10" s="14"/>
      <c r="C10" s="15" t="s">
        <v>26</v>
      </c>
      <c r="D10"/>
      <c r="E10" s="14"/>
      <c r="F10" s="15" t="s">
        <v>27</v>
      </c>
      <c r="G10" s="20"/>
      <c r="K10" s="21"/>
      <c r="L10" s="20"/>
      <c r="P10" s="21"/>
      <c r="U10" s="19"/>
      <c r="V10" s="23" t="s">
        <v>28</v>
      </c>
      <c r="W10" s="25" t="s">
        <v>29</v>
      </c>
      <c r="X10" s="4" t="s">
        <v>30</v>
      </c>
      <c r="Y10" s="23" t="s">
        <v>28</v>
      </c>
      <c r="Z10" s="25" t="s">
        <v>29</v>
      </c>
      <c r="AA10" s="4" t="s">
        <v>30</v>
      </c>
      <c r="AB10" s="23" t="s">
        <v>28</v>
      </c>
      <c r="AC10" s="25" t="s">
        <v>29</v>
      </c>
      <c r="AD10" s="4" t="s">
        <v>30</v>
      </c>
      <c r="AE10" s="23" t="s">
        <v>28</v>
      </c>
      <c r="AF10" s="25" t="s">
        <v>29</v>
      </c>
      <c r="AG10" s="4" t="s">
        <v>30</v>
      </c>
      <c r="AH10" s="23" t="s">
        <v>28</v>
      </c>
      <c r="AI10" s="25" t="s">
        <v>29</v>
      </c>
      <c r="AJ10" s="24" t="s">
        <v>30</v>
      </c>
    </row>
    <row r="11" spans="1:36" ht="14.1" customHeight="1">
      <c r="A11" s="13" t="s">
        <v>27</v>
      </c>
      <c r="B11" s="14"/>
      <c r="C11" s="15" t="s">
        <v>31</v>
      </c>
      <c r="D11"/>
      <c r="E11" s="14"/>
      <c r="F11" s="14"/>
      <c r="G11" s="20"/>
      <c r="K11" s="21"/>
      <c r="L11" s="20"/>
      <c r="P11" s="21"/>
      <c r="U11" s="19"/>
      <c r="V11" s="26"/>
      <c r="W11" s="25" t="s">
        <v>32</v>
      </c>
      <c r="X11" s="4" t="s">
        <v>29</v>
      </c>
      <c r="Y11" s="26"/>
      <c r="Z11" s="25" t="s">
        <v>32</v>
      </c>
      <c r="AA11" s="4" t="s">
        <v>29</v>
      </c>
      <c r="AB11" s="26"/>
      <c r="AC11" s="25" t="s">
        <v>32</v>
      </c>
      <c r="AD11" s="4" t="s">
        <v>29</v>
      </c>
      <c r="AE11" s="26"/>
      <c r="AF11" s="25" t="s">
        <v>32</v>
      </c>
      <c r="AG11" s="4" t="s">
        <v>29</v>
      </c>
      <c r="AH11" s="26"/>
      <c r="AI11" s="25" t="s">
        <v>32</v>
      </c>
      <c r="AJ11" s="24" t="s">
        <v>29</v>
      </c>
    </row>
    <row r="12" spans="1:36" ht="14.1" customHeight="1">
      <c r="A12" s="13"/>
      <c r="B12" s="14"/>
      <c r="C12" s="15"/>
      <c r="D12" s="4"/>
      <c r="E12" s="14"/>
      <c r="F12" s="29"/>
      <c r="G12" s="822"/>
      <c r="H12" s="4"/>
      <c r="I12" s="30"/>
      <c r="J12" s="30"/>
      <c r="K12" s="31"/>
      <c r="L12" s="32"/>
      <c r="M12" s="33"/>
      <c r="N12" s="34"/>
      <c r="O12" s="34"/>
      <c r="P12" s="31"/>
      <c r="Q12" s="33"/>
      <c r="R12" s="33"/>
      <c r="S12" s="34"/>
      <c r="T12" s="34"/>
      <c r="U12" s="35"/>
      <c r="V12" s="23" t="s">
        <v>33</v>
      </c>
      <c r="W12" s="25" t="s">
        <v>34</v>
      </c>
      <c r="X12" s="4" t="s">
        <v>35</v>
      </c>
      <c r="Y12" s="23" t="s">
        <v>33</v>
      </c>
      <c r="Z12" s="25" t="s">
        <v>34</v>
      </c>
      <c r="AA12" s="4" t="s">
        <v>35</v>
      </c>
      <c r="AB12" s="23" t="s">
        <v>33</v>
      </c>
      <c r="AC12" s="25" t="s">
        <v>34</v>
      </c>
      <c r="AD12" s="4" t="s">
        <v>35</v>
      </c>
      <c r="AE12" s="23" t="s">
        <v>33</v>
      </c>
      <c r="AF12" s="25" t="s">
        <v>34</v>
      </c>
      <c r="AG12" s="4" t="s">
        <v>35</v>
      </c>
      <c r="AH12" s="23" t="s">
        <v>33</v>
      </c>
      <c r="AI12" s="25" t="s">
        <v>34</v>
      </c>
      <c r="AJ12" s="24" t="s">
        <v>35</v>
      </c>
    </row>
    <row r="13" spans="1:36" ht="14.1" customHeight="1" thickBot="1">
      <c r="A13" s="36"/>
      <c r="B13" s="37"/>
      <c r="C13" s="38"/>
      <c r="D13" s="39"/>
      <c r="E13" s="37"/>
      <c r="F13" s="38" t="s">
        <v>36</v>
      </c>
      <c r="G13" s="40" t="s">
        <v>596</v>
      </c>
      <c r="H13" s="40" t="s">
        <v>597</v>
      </c>
      <c r="I13" s="40" t="s">
        <v>598</v>
      </c>
      <c r="J13" s="40" t="s">
        <v>599</v>
      </c>
      <c r="K13" s="41" t="s">
        <v>600</v>
      </c>
      <c r="L13" s="40" t="s">
        <v>596</v>
      </c>
      <c r="M13" s="40" t="s">
        <v>597</v>
      </c>
      <c r="N13" s="40" t="s">
        <v>598</v>
      </c>
      <c r="O13" s="40" t="s">
        <v>599</v>
      </c>
      <c r="P13" s="41" t="s">
        <v>600</v>
      </c>
      <c r="Q13" s="40" t="s">
        <v>596</v>
      </c>
      <c r="R13" s="40" t="s">
        <v>597</v>
      </c>
      <c r="S13" s="40" t="s">
        <v>598</v>
      </c>
      <c r="T13" s="40" t="s">
        <v>599</v>
      </c>
      <c r="U13" s="42" t="s">
        <v>600</v>
      </c>
      <c r="V13" s="44"/>
      <c r="W13" s="43" t="s">
        <v>37</v>
      </c>
      <c r="X13" s="39" t="s">
        <v>38</v>
      </c>
      <c r="Y13" s="44"/>
      <c r="Z13" s="43" t="s">
        <v>37</v>
      </c>
      <c r="AA13" s="39" t="s">
        <v>38</v>
      </c>
      <c r="AB13" s="44"/>
      <c r="AC13" s="43" t="s">
        <v>37</v>
      </c>
      <c r="AD13" s="39" t="s">
        <v>38</v>
      </c>
      <c r="AE13" s="44"/>
      <c r="AF13" s="43" t="s">
        <v>37</v>
      </c>
      <c r="AG13" s="39" t="s">
        <v>38</v>
      </c>
      <c r="AH13" s="44"/>
      <c r="AI13" s="43" t="s">
        <v>37</v>
      </c>
      <c r="AJ13" s="45" t="s">
        <v>38</v>
      </c>
    </row>
    <row r="14" spans="1:36" s="59" customFormat="1" ht="20.100000000000001" customHeight="1" thickTop="1" thickBot="1">
      <c r="A14" s="46" t="s">
        <v>39</v>
      </c>
      <c r="B14" s="47" t="s">
        <v>40</v>
      </c>
      <c r="C14" s="48">
        <v>1201</v>
      </c>
      <c r="D14" s="49">
        <v>1</v>
      </c>
      <c r="E14" s="50" t="s">
        <v>41</v>
      </c>
      <c r="F14" s="51" t="s">
        <v>42</v>
      </c>
      <c r="G14" s="52">
        <v>0</v>
      </c>
      <c r="H14" s="52">
        <v>0</v>
      </c>
      <c r="I14" s="52">
        <v>0</v>
      </c>
      <c r="J14" s="53">
        <v>0</v>
      </c>
      <c r="K14" s="54">
        <v>0</v>
      </c>
      <c r="L14" s="52">
        <v>0</v>
      </c>
      <c r="M14" s="52">
        <v>0</v>
      </c>
      <c r="N14" s="52">
        <v>0</v>
      </c>
      <c r="O14" s="53">
        <v>0</v>
      </c>
      <c r="P14" s="54">
        <v>0</v>
      </c>
      <c r="Q14" s="52" t="s">
        <v>43</v>
      </c>
      <c r="R14" s="52" t="s">
        <v>43</v>
      </c>
      <c r="S14" s="52" t="s">
        <v>43</v>
      </c>
      <c r="T14" s="53" t="s">
        <v>43</v>
      </c>
      <c r="U14" s="55" t="s">
        <v>43</v>
      </c>
      <c r="V14" s="837">
        <v>2E-3</v>
      </c>
      <c r="W14" s="56" t="s">
        <v>34</v>
      </c>
      <c r="X14" s="57" t="s">
        <v>44</v>
      </c>
      <c r="Y14" s="837">
        <v>2E-3</v>
      </c>
      <c r="Z14" s="56" t="s">
        <v>34</v>
      </c>
      <c r="AA14" s="57" t="s">
        <v>44</v>
      </c>
      <c r="AB14" s="837">
        <v>2E-3</v>
      </c>
      <c r="AC14" s="56" t="s">
        <v>34</v>
      </c>
      <c r="AD14" s="57" t="s">
        <v>44</v>
      </c>
      <c r="AE14" s="837">
        <v>3.0000000000000001E-3</v>
      </c>
      <c r="AF14" s="56" t="s">
        <v>34</v>
      </c>
      <c r="AG14" s="57" t="s">
        <v>44</v>
      </c>
      <c r="AH14" s="837">
        <v>3.0000000000000001E-3</v>
      </c>
      <c r="AI14" s="56" t="s">
        <v>34</v>
      </c>
      <c r="AJ14" s="58" t="s">
        <v>44</v>
      </c>
    </row>
    <row r="15" spans="1:36" s="59" customFormat="1" ht="20.100000000000001" customHeight="1">
      <c r="A15" s="1611" t="s">
        <v>45</v>
      </c>
      <c r="B15" s="821" t="s">
        <v>46</v>
      </c>
      <c r="C15" s="60">
        <v>1301</v>
      </c>
      <c r="D15" s="61">
        <v>2</v>
      </c>
      <c r="E15" s="62" t="s">
        <v>47</v>
      </c>
      <c r="F15" s="479" t="s">
        <v>42</v>
      </c>
      <c r="G15" s="63">
        <v>0</v>
      </c>
      <c r="H15" s="63">
        <v>0</v>
      </c>
      <c r="I15" s="63">
        <v>0</v>
      </c>
      <c r="J15" s="64">
        <v>0</v>
      </c>
      <c r="K15" s="65">
        <v>0</v>
      </c>
      <c r="L15" s="63">
        <v>0</v>
      </c>
      <c r="M15" s="63">
        <v>0</v>
      </c>
      <c r="N15" s="63">
        <v>0</v>
      </c>
      <c r="O15" s="64">
        <v>0</v>
      </c>
      <c r="P15" s="65">
        <v>0</v>
      </c>
      <c r="Q15" s="63" t="s">
        <v>43</v>
      </c>
      <c r="R15" s="63" t="s">
        <v>43</v>
      </c>
      <c r="S15" s="63" t="s">
        <v>43</v>
      </c>
      <c r="T15" s="64" t="s">
        <v>43</v>
      </c>
      <c r="U15" s="66" t="s">
        <v>43</v>
      </c>
      <c r="V15" s="523">
        <v>3.0000000000000001E-3</v>
      </c>
      <c r="W15" s="67" t="s">
        <v>34</v>
      </c>
      <c r="X15" s="68" t="s">
        <v>43</v>
      </c>
      <c r="Y15" s="523">
        <v>2E-3</v>
      </c>
      <c r="Z15" s="67" t="s">
        <v>34</v>
      </c>
      <c r="AA15" s="68" t="s">
        <v>43</v>
      </c>
      <c r="AB15" s="523">
        <v>3.0000000000000001E-3</v>
      </c>
      <c r="AC15" s="67" t="s">
        <v>34</v>
      </c>
      <c r="AD15" s="68" t="s">
        <v>43</v>
      </c>
      <c r="AE15" s="523">
        <v>3.0000000000000001E-3</v>
      </c>
      <c r="AF15" s="67" t="s">
        <v>34</v>
      </c>
      <c r="AG15" s="68" t="s">
        <v>43</v>
      </c>
      <c r="AH15" s="523">
        <v>3.0000000000000001E-3</v>
      </c>
      <c r="AI15" s="67" t="s">
        <v>34</v>
      </c>
      <c r="AJ15" s="69" t="s">
        <v>43</v>
      </c>
    </row>
    <row r="16" spans="1:36" s="59" customFormat="1" ht="20.100000000000001" customHeight="1">
      <c r="A16" s="1611"/>
      <c r="B16" s="1619" t="s">
        <v>48</v>
      </c>
      <c r="C16" s="60">
        <v>1402</v>
      </c>
      <c r="D16" s="70">
        <v>3</v>
      </c>
      <c r="E16" s="71" t="s">
        <v>49</v>
      </c>
      <c r="F16" s="825" t="s">
        <v>42</v>
      </c>
      <c r="G16" s="72">
        <v>0</v>
      </c>
      <c r="H16" s="72">
        <v>0</v>
      </c>
      <c r="I16" s="72">
        <v>0</v>
      </c>
      <c r="J16" s="73">
        <v>0</v>
      </c>
      <c r="K16" s="74">
        <v>0</v>
      </c>
      <c r="L16" s="72">
        <v>0</v>
      </c>
      <c r="M16" s="72">
        <v>0</v>
      </c>
      <c r="N16" s="72">
        <v>0</v>
      </c>
      <c r="O16" s="73">
        <v>0</v>
      </c>
      <c r="P16" s="74">
        <v>0</v>
      </c>
      <c r="Q16" s="72" t="s">
        <v>43</v>
      </c>
      <c r="R16" s="72" t="s">
        <v>43</v>
      </c>
      <c r="S16" s="72" t="s">
        <v>43</v>
      </c>
      <c r="T16" s="73" t="s">
        <v>43</v>
      </c>
      <c r="U16" s="75" t="s">
        <v>43</v>
      </c>
      <c r="V16" s="606">
        <v>6.0000000000000001E-3</v>
      </c>
      <c r="W16" s="76" t="s">
        <v>34</v>
      </c>
      <c r="X16" s="77" t="s">
        <v>43</v>
      </c>
      <c r="Y16" s="606">
        <v>5.0000000000000001E-3</v>
      </c>
      <c r="Z16" s="76" t="s">
        <v>34</v>
      </c>
      <c r="AA16" s="77" t="s">
        <v>43</v>
      </c>
      <c r="AB16" s="606">
        <v>6.0000000000000001E-3</v>
      </c>
      <c r="AC16" s="76" t="s">
        <v>34</v>
      </c>
      <c r="AD16" s="77" t="s">
        <v>43</v>
      </c>
      <c r="AE16" s="606">
        <v>6.0000000000000001E-3</v>
      </c>
      <c r="AF16" s="76" t="s">
        <v>34</v>
      </c>
      <c r="AG16" s="77" t="s">
        <v>43</v>
      </c>
      <c r="AH16" s="606">
        <v>3.0000000000000001E-3</v>
      </c>
      <c r="AI16" s="76" t="s">
        <v>34</v>
      </c>
      <c r="AJ16" s="78" t="s">
        <v>43</v>
      </c>
    </row>
    <row r="17" spans="1:36" s="59" customFormat="1" ht="20.100000000000001" customHeight="1">
      <c r="A17" s="1611"/>
      <c r="B17" s="1618"/>
      <c r="C17" s="79"/>
      <c r="D17" s="80">
        <v>4</v>
      </c>
      <c r="E17" s="62" t="s">
        <v>50</v>
      </c>
      <c r="F17" s="479" t="s">
        <v>51</v>
      </c>
      <c r="G17" s="81">
        <v>0</v>
      </c>
      <c r="H17" s="81">
        <v>0</v>
      </c>
      <c r="I17" s="81">
        <v>0</v>
      </c>
      <c r="J17" s="82">
        <v>0</v>
      </c>
      <c r="K17" s="83">
        <v>0</v>
      </c>
      <c r="L17" s="81">
        <v>0</v>
      </c>
      <c r="M17" s="81">
        <v>0</v>
      </c>
      <c r="N17" s="81">
        <v>0</v>
      </c>
      <c r="O17" s="82">
        <v>0</v>
      </c>
      <c r="P17" s="83">
        <v>0</v>
      </c>
      <c r="Q17" s="81" t="s">
        <v>43</v>
      </c>
      <c r="R17" s="81" t="s">
        <v>43</v>
      </c>
      <c r="S17" s="81" t="s">
        <v>43</v>
      </c>
      <c r="T17" s="82" t="s">
        <v>43</v>
      </c>
      <c r="U17" s="84" t="s">
        <v>43</v>
      </c>
      <c r="V17" s="523">
        <v>8.0000000000000002E-3</v>
      </c>
      <c r="W17" s="67" t="s">
        <v>34</v>
      </c>
      <c r="X17" s="68" t="s">
        <v>43</v>
      </c>
      <c r="Y17" s="523">
        <v>7.0000000000000001E-3</v>
      </c>
      <c r="Z17" s="67" t="s">
        <v>34</v>
      </c>
      <c r="AA17" s="68" t="s">
        <v>43</v>
      </c>
      <c r="AB17" s="523">
        <v>7.0000000000000001E-3</v>
      </c>
      <c r="AC17" s="67" t="s">
        <v>34</v>
      </c>
      <c r="AD17" s="68" t="s">
        <v>43</v>
      </c>
      <c r="AE17" s="523">
        <v>3.0000000000000001E-3</v>
      </c>
      <c r="AF17" s="67" t="s">
        <v>34</v>
      </c>
      <c r="AG17" s="68" t="s">
        <v>43</v>
      </c>
      <c r="AH17" s="523">
        <v>3.0000000000000001E-3</v>
      </c>
      <c r="AI17" s="67" t="s">
        <v>34</v>
      </c>
      <c r="AJ17" s="69" t="s">
        <v>43</v>
      </c>
    </row>
    <row r="18" spans="1:36" s="59" customFormat="1" ht="20.100000000000001" customHeight="1">
      <c r="A18" s="1611"/>
      <c r="B18" s="1619" t="s">
        <v>52</v>
      </c>
      <c r="C18" s="79">
        <v>1501</v>
      </c>
      <c r="D18" s="59">
        <v>5</v>
      </c>
      <c r="E18" s="85" t="s">
        <v>53</v>
      </c>
      <c r="F18" s="477" t="s">
        <v>54</v>
      </c>
      <c r="G18" s="63">
        <v>0</v>
      </c>
      <c r="H18" s="63">
        <v>0</v>
      </c>
      <c r="I18" s="63">
        <v>0</v>
      </c>
      <c r="J18" s="64">
        <v>0</v>
      </c>
      <c r="K18" s="65">
        <v>0</v>
      </c>
      <c r="L18" s="63">
        <v>0</v>
      </c>
      <c r="M18" s="63">
        <v>0</v>
      </c>
      <c r="N18" s="63">
        <v>0</v>
      </c>
      <c r="O18" s="64">
        <v>0</v>
      </c>
      <c r="P18" s="65">
        <v>0</v>
      </c>
      <c r="Q18" s="63" t="s">
        <v>43</v>
      </c>
      <c r="R18" s="63" t="s">
        <v>43</v>
      </c>
      <c r="S18" s="63" t="s">
        <v>43</v>
      </c>
      <c r="T18" s="64" t="s">
        <v>43</v>
      </c>
      <c r="U18" s="66" t="s">
        <v>43</v>
      </c>
      <c r="V18" s="526">
        <v>2E-3</v>
      </c>
      <c r="W18" s="76" t="s">
        <v>34</v>
      </c>
      <c r="X18" s="86" t="s">
        <v>43</v>
      </c>
      <c r="Y18" s="526">
        <v>2E-3</v>
      </c>
      <c r="Z18" s="76" t="s">
        <v>34</v>
      </c>
      <c r="AA18" s="86" t="s">
        <v>43</v>
      </c>
      <c r="AB18" s="526">
        <v>2E-3</v>
      </c>
      <c r="AC18" s="76" t="s">
        <v>34</v>
      </c>
      <c r="AD18" s="86" t="s">
        <v>43</v>
      </c>
      <c r="AE18" s="526">
        <v>2E-3</v>
      </c>
      <c r="AF18" s="76" t="s">
        <v>34</v>
      </c>
      <c r="AG18" s="86" t="s">
        <v>43</v>
      </c>
      <c r="AH18" s="526">
        <v>2E-3</v>
      </c>
      <c r="AI18" s="76" t="s">
        <v>34</v>
      </c>
      <c r="AJ18" s="87" t="s">
        <v>43</v>
      </c>
    </row>
    <row r="19" spans="1:36" s="59" customFormat="1" ht="20.100000000000001" customHeight="1">
      <c r="A19" s="1611"/>
      <c r="B19" s="1614"/>
      <c r="C19" s="79">
        <v>1502</v>
      </c>
      <c r="D19" s="59">
        <v>6</v>
      </c>
      <c r="E19" s="85" t="s">
        <v>55</v>
      </c>
      <c r="F19" s="477" t="s">
        <v>42</v>
      </c>
      <c r="G19" s="63">
        <v>0</v>
      </c>
      <c r="H19" s="63">
        <v>0</v>
      </c>
      <c r="I19" s="63">
        <v>0</v>
      </c>
      <c r="J19" s="64">
        <v>0</v>
      </c>
      <c r="K19" s="65">
        <v>0</v>
      </c>
      <c r="L19" s="63">
        <v>0</v>
      </c>
      <c r="M19" s="63">
        <v>0</v>
      </c>
      <c r="N19" s="63">
        <v>0</v>
      </c>
      <c r="O19" s="64">
        <v>0</v>
      </c>
      <c r="P19" s="65">
        <v>0</v>
      </c>
      <c r="Q19" s="63" t="s">
        <v>43</v>
      </c>
      <c r="R19" s="63" t="s">
        <v>43</v>
      </c>
      <c r="S19" s="63" t="s">
        <v>43</v>
      </c>
      <c r="T19" s="64" t="s">
        <v>43</v>
      </c>
      <c r="U19" s="66" t="s">
        <v>43</v>
      </c>
      <c r="V19" s="526">
        <v>3.0000000000000001E-3</v>
      </c>
      <c r="W19" s="76" t="s">
        <v>34</v>
      </c>
      <c r="X19" s="86" t="s">
        <v>43</v>
      </c>
      <c r="Y19" s="526">
        <v>2E-3</v>
      </c>
      <c r="Z19" s="76" t="s">
        <v>34</v>
      </c>
      <c r="AA19" s="86" t="s">
        <v>43</v>
      </c>
      <c r="AB19" s="526">
        <v>2E-3</v>
      </c>
      <c r="AC19" s="76" t="s">
        <v>34</v>
      </c>
      <c r="AD19" s="86" t="s">
        <v>43</v>
      </c>
      <c r="AE19" s="526">
        <v>2E-3</v>
      </c>
      <c r="AF19" s="76" t="s">
        <v>34</v>
      </c>
      <c r="AG19" s="86" t="s">
        <v>43</v>
      </c>
      <c r="AH19" s="526">
        <v>1E-3</v>
      </c>
      <c r="AI19" s="76" t="s">
        <v>34</v>
      </c>
      <c r="AJ19" s="87" t="s">
        <v>43</v>
      </c>
    </row>
    <row r="20" spans="1:36" s="59" customFormat="1" ht="20.100000000000001" customHeight="1" thickBot="1">
      <c r="A20" s="1612"/>
      <c r="B20" s="1615"/>
      <c r="C20" s="88">
        <v>1503</v>
      </c>
      <c r="D20" s="89">
        <v>7</v>
      </c>
      <c r="E20" s="90" t="s">
        <v>56</v>
      </c>
      <c r="F20" s="496" t="s">
        <v>42</v>
      </c>
      <c r="G20" s="91">
        <v>0</v>
      </c>
      <c r="H20" s="91">
        <v>0</v>
      </c>
      <c r="I20" s="91">
        <v>0</v>
      </c>
      <c r="J20" s="92">
        <v>0</v>
      </c>
      <c r="K20" s="93">
        <v>0</v>
      </c>
      <c r="L20" s="91">
        <v>0</v>
      </c>
      <c r="M20" s="91">
        <v>0</v>
      </c>
      <c r="N20" s="91">
        <v>0</v>
      </c>
      <c r="O20" s="92">
        <v>0</v>
      </c>
      <c r="P20" s="93">
        <v>0</v>
      </c>
      <c r="Q20" s="91" t="s">
        <v>43</v>
      </c>
      <c r="R20" s="91" t="s">
        <v>43</v>
      </c>
      <c r="S20" s="91" t="s">
        <v>43</v>
      </c>
      <c r="T20" s="92" t="s">
        <v>43</v>
      </c>
      <c r="U20" s="94" t="s">
        <v>43</v>
      </c>
      <c r="V20" s="520">
        <v>3.0000000000000001E-3</v>
      </c>
      <c r="W20" s="95" t="s">
        <v>34</v>
      </c>
      <c r="X20" s="96" t="s">
        <v>43</v>
      </c>
      <c r="Y20" s="520">
        <v>3.0000000000000001E-3</v>
      </c>
      <c r="Z20" s="95" t="s">
        <v>34</v>
      </c>
      <c r="AA20" s="96" t="s">
        <v>43</v>
      </c>
      <c r="AB20" s="520">
        <v>3.0000000000000001E-3</v>
      </c>
      <c r="AC20" s="95" t="s">
        <v>34</v>
      </c>
      <c r="AD20" s="96" t="s">
        <v>43</v>
      </c>
      <c r="AE20" s="520">
        <v>2E-3</v>
      </c>
      <c r="AF20" s="95" t="s">
        <v>34</v>
      </c>
      <c r="AG20" s="96" t="s">
        <v>43</v>
      </c>
      <c r="AH20" s="520">
        <v>1E-3</v>
      </c>
      <c r="AI20" s="95" t="s">
        <v>34</v>
      </c>
      <c r="AJ20" s="97" t="s">
        <v>43</v>
      </c>
    </row>
    <row r="21" spans="1:36" s="59" customFormat="1" ht="20.100000000000001" customHeight="1">
      <c r="A21" s="1610" t="s">
        <v>57</v>
      </c>
      <c r="B21" s="1614" t="s">
        <v>58</v>
      </c>
      <c r="C21" s="79">
        <v>2106</v>
      </c>
      <c r="D21" s="98">
        <v>8</v>
      </c>
      <c r="E21" s="99" t="s">
        <v>59</v>
      </c>
      <c r="F21" s="824" t="s">
        <v>42</v>
      </c>
      <c r="G21" s="63">
        <v>0</v>
      </c>
      <c r="H21" s="63">
        <v>0</v>
      </c>
      <c r="I21" s="63">
        <v>0</v>
      </c>
      <c r="J21" s="64">
        <v>0</v>
      </c>
      <c r="K21" s="65">
        <v>0</v>
      </c>
      <c r="L21" s="63">
        <v>0</v>
      </c>
      <c r="M21" s="63">
        <v>0</v>
      </c>
      <c r="N21" s="63">
        <v>0</v>
      </c>
      <c r="O21" s="64">
        <v>0</v>
      </c>
      <c r="P21" s="65">
        <v>0</v>
      </c>
      <c r="Q21" s="63" t="s">
        <v>43</v>
      </c>
      <c r="R21" s="63" t="s">
        <v>43</v>
      </c>
      <c r="S21" s="63" t="s">
        <v>43</v>
      </c>
      <c r="T21" s="64" t="s">
        <v>43</v>
      </c>
      <c r="U21" s="66" t="s">
        <v>43</v>
      </c>
      <c r="V21" s="616">
        <v>3.0000000000000001E-3</v>
      </c>
      <c r="W21" s="100" t="s">
        <v>34</v>
      </c>
      <c r="X21" s="101" t="s">
        <v>43</v>
      </c>
      <c r="Y21" s="616">
        <v>2E-3</v>
      </c>
      <c r="Z21" s="100" t="s">
        <v>34</v>
      </c>
      <c r="AA21" s="101" t="s">
        <v>43</v>
      </c>
      <c r="AB21" s="616">
        <v>3.0000000000000001E-3</v>
      </c>
      <c r="AC21" s="100" t="s">
        <v>34</v>
      </c>
      <c r="AD21" s="101" t="s">
        <v>43</v>
      </c>
      <c r="AE21" s="616">
        <v>2E-3</v>
      </c>
      <c r="AF21" s="100" t="s">
        <v>34</v>
      </c>
      <c r="AG21" s="101" t="s">
        <v>43</v>
      </c>
      <c r="AH21" s="616">
        <v>2E-3</v>
      </c>
      <c r="AI21" s="100" t="s">
        <v>34</v>
      </c>
      <c r="AJ21" s="102" t="s">
        <v>43</v>
      </c>
    </row>
    <row r="22" spans="1:36" s="59" customFormat="1" ht="20.100000000000001" customHeight="1">
      <c r="A22" s="1611"/>
      <c r="B22" s="1614"/>
      <c r="C22" s="79">
        <v>2108</v>
      </c>
      <c r="D22" s="103">
        <v>9</v>
      </c>
      <c r="E22" s="85" t="s">
        <v>60</v>
      </c>
      <c r="F22" s="477" t="s">
        <v>51</v>
      </c>
      <c r="G22" s="63">
        <v>0</v>
      </c>
      <c r="H22" s="63">
        <v>0</v>
      </c>
      <c r="I22" s="63">
        <v>0</v>
      </c>
      <c r="J22" s="64">
        <v>0</v>
      </c>
      <c r="K22" s="65">
        <v>0</v>
      </c>
      <c r="L22" s="63">
        <v>0</v>
      </c>
      <c r="M22" s="63">
        <v>0</v>
      </c>
      <c r="N22" s="63">
        <v>0</v>
      </c>
      <c r="O22" s="64">
        <v>0</v>
      </c>
      <c r="P22" s="65">
        <v>0</v>
      </c>
      <c r="Q22" s="63" t="s">
        <v>43</v>
      </c>
      <c r="R22" s="63" t="s">
        <v>43</v>
      </c>
      <c r="S22" s="63" t="s">
        <v>43</v>
      </c>
      <c r="T22" s="64" t="s">
        <v>43</v>
      </c>
      <c r="U22" s="66" t="s">
        <v>43</v>
      </c>
      <c r="V22" s="526">
        <v>3.0000000000000001E-3</v>
      </c>
      <c r="W22" s="76" t="s">
        <v>34</v>
      </c>
      <c r="X22" s="86" t="s">
        <v>43</v>
      </c>
      <c r="Y22" s="526">
        <v>2E-3</v>
      </c>
      <c r="Z22" s="76" t="s">
        <v>34</v>
      </c>
      <c r="AA22" s="86" t="s">
        <v>43</v>
      </c>
      <c r="AB22" s="526">
        <v>3.0000000000000001E-3</v>
      </c>
      <c r="AC22" s="76" t="s">
        <v>34</v>
      </c>
      <c r="AD22" s="86" t="s">
        <v>43</v>
      </c>
      <c r="AE22" s="526">
        <v>2E-3</v>
      </c>
      <c r="AF22" s="76" t="s">
        <v>34</v>
      </c>
      <c r="AG22" s="86" t="s">
        <v>43</v>
      </c>
      <c r="AH22" s="526">
        <v>3.0000000000000001E-3</v>
      </c>
      <c r="AI22" s="76" t="s">
        <v>34</v>
      </c>
      <c r="AJ22" s="87" t="s">
        <v>43</v>
      </c>
    </row>
    <row r="23" spans="1:36" s="59" customFormat="1" ht="20.100000000000001" customHeight="1">
      <c r="A23" s="1611"/>
      <c r="B23" s="1618"/>
      <c r="C23" s="60">
        <v>2110</v>
      </c>
      <c r="D23" s="59">
        <v>10</v>
      </c>
      <c r="E23" s="85" t="s">
        <v>61</v>
      </c>
      <c r="F23" s="477" t="s">
        <v>51</v>
      </c>
      <c r="G23" s="81">
        <v>0</v>
      </c>
      <c r="H23" s="81">
        <v>0</v>
      </c>
      <c r="I23" s="81">
        <v>0</v>
      </c>
      <c r="J23" s="82">
        <v>0</v>
      </c>
      <c r="K23" s="83">
        <v>0</v>
      </c>
      <c r="L23" s="81">
        <v>0</v>
      </c>
      <c r="M23" s="81">
        <v>0</v>
      </c>
      <c r="N23" s="81">
        <v>0</v>
      </c>
      <c r="O23" s="82">
        <v>0</v>
      </c>
      <c r="P23" s="83">
        <v>0</v>
      </c>
      <c r="Q23" s="81" t="s">
        <v>43</v>
      </c>
      <c r="R23" s="81" t="s">
        <v>43</v>
      </c>
      <c r="S23" s="81" t="s">
        <v>43</v>
      </c>
      <c r="T23" s="82" t="s">
        <v>43</v>
      </c>
      <c r="U23" s="84" t="s">
        <v>43</v>
      </c>
      <c r="V23" s="526">
        <v>4.0000000000000001E-3</v>
      </c>
      <c r="W23" s="76" t="s">
        <v>34</v>
      </c>
      <c r="X23" s="68" t="s">
        <v>43</v>
      </c>
      <c r="Y23" s="526">
        <v>3.0000000000000001E-3</v>
      </c>
      <c r="Z23" s="76" t="s">
        <v>34</v>
      </c>
      <c r="AA23" s="68" t="s">
        <v>43</v>
      </c>
      <c r="AB23" s="526">
        <v>4.0000000000000001E-3</v>
      </c>
      <c r="AC23" s="76" t="s">
        <v>34</v>
      </c>
      <c r="AD23" s="68" t="s">
        <v>43</v>
      </c>
      <c r="AE23" s="526">
        <v>4.0000000000000001E-3</v>
      </c>
      <c r="AF23" s="76" t="s">
        <v>34</v>
      </c>
      <c r="AG23" s="68" t="s">
        <v>43</v>
      </c>
      <c r="AH23" s="526">
        <v>3.0000000000000001E-3</v>
      </c>
      <c r="AI23" s="76" t="s">
        <v>34</v>
      </c>
      <c r="AJ23" s="69" t="s">
        <v>43</v>
      </c>
    </row>
    <row r="24" spans="1:36" s="59" customFormat="1" ht="20.100000000000001" customHeight="1">
      <c r="A24" s="1611"/>
      <c r="B24" s="484" t="s">
        <v>62</v>
      </c>
      <c r="C24" s="104">
        <v>2201</v>
      </c>
      <c r="D24" s="105">
        <v>11</v>
      </c>
      <c r="E24" s="106" t="s">
        <v>63</v>
      </c>
      <c r="F24" s="107" t="s">
        <v>64</v>
      </c>
      <c r="G24" s="108">
        <v>0</v>
      </c>
      <c r="H24" s="108">
        <v>0</v>
      </c>
      <c r="I24" s="108">
        <v>0</v>
      </c>
      <c r="J24" s="109">
        <v>0</v>
      </c>
      <c r="K24" s="110">
        <v>0</v>
      </c>
      <c r="L24" s="108">
        <v>0</v>
      </c>
      <c r="M24" s="108">
        <v>0</v>
      </c>
      <c r="N24" s="108">
        <v>0</v>
      </c>
      <c r="O24" s="109">
        <v>0</v>
      </c>
      <c r="P24" s="110">
        <v>0</v>
      </c>
      <c r="Q24" s="108" t="s">
        <v>43</v>
      </c>
      <c r="R24" s="108" t="s">
        <v>43</v>
      </c>
      <c r="S24" s="108" t="s">
        <v>43</v>
      </c>
      <c r="T24" s="109" t="s">
        <v>43</v>
      </c>
      <c r="U24" s="111" t="s">
        <v>43</v>
      </c>
      <c r="V24" s="533">
        <v>4.0000000000000001E-3</v>
      </c>
      <c r="W24" s="112" t="s">
        <v>34</v>
      </c>
      <c r="X24" s="113" t="s">
        <v>43</v>
      </c>
      <c r="Y24" s="533">
        <v>3.0000000000000001E-3</v>
      </c>
      <c r="Z24" s="112" t="s">
        <v>34</v>
      </c>
      <c r="AA24" s="113" t="s">
        <v>43</v>
      </c>
      <c r="AB24" s="533">
        <v>5.0000000000000001E-3</v>
      </c>
      <c r="AC24" s="112" t="s">
        <v>34</v>
      </c>
      <c r="AD24" s="113" t="s">
        <v>43</v>
      </c>
      <c r="AE24" s="533">
        <v>4.0000000000000001E-3</v>
      </c>
      <c r="AF24" s="112" t="s">
        <v>34</v>
      </c>
      <c r="AG24" s="113" t="s">
        <v>43</v>
      </c>
      <c r="AH24" s="533">
        <v>4.0000000000000001E-3</v>
      </c>
      <c r="AI24" s="112" t="s">
        <v>34</v>
      </c>
      <c r="AJ24" s="114" t="s">
        <v>43</v>
      </c>
    </row>
    <row r="25" spans="1:36" s="59" customFormat="1" ht="20.100000000000001" customHeight="1">
      <c r="A25" s="1611"/>
      <c r="B25" s="1619" t="s">
        <v>65</v>
      </c>
      <c r="C25" s="79">
        <v>2302</v>
      </c>
      <c r="D25" s="59">
        <v>12</v>
      </c>
      <c r="E25" s="85" t="s">
        <v>66</v>
      </c>
      <c r="F25" s="477" t="s">
        <v>42</v>
      </c>
      <c r="G25" s="63">
        <v>0</v>
      </c>
      <c r="H25" s="63">
        <v>0</v>
      </c>
      <c r="I25" s="63">
        <v>0</v>
      </c>
      <c r="J25" s="64">
        <v>0</v>
      </c>
      <c r="K25" s="65">
        <v>0</v>
      </c>
      <c r="L25" s="63">
        <v>0</v>
      </c>
      <c r="M25" s="63">
        <v>0</v>
      </c>
      <c r="N25" s="63">
        <v>0</v>
      </c>
      <c r="O25" s="64">
        <v>0</v>
      </c>
      <c r="P25" s="65">
        <v>0</v>
      </c>
      <c r="Q25" s="63" t="s">
        <v>43</v>
      </c>
      <c r="R25" s="63" t="s">
        <v>43</v>
      </c>
      <c r="S25" s="63" t="s">
        <v>43</v>
      </c>
      <c r="T25" s="64" t="s">
        <v>43</v>
      </c>
      <c r="U25" s="66" t="s">
        <v>43</v>
      </c>
      <c r="V25" s="526">
        <v>3.0000000000000001E-3</v>
      </c>
      <c r="W25" s="76" t="s">
        <v>34</v>
      </c>
      <c r="X25" s="86" t="s">
        <v>43</v>
      </c>
      <c r="Y25" s="526">
        <v>2E-3</v>
      </c>
      <c r="Z25" s="76" t="s">
        <v>34</v>
      </c>
      <c r="AA25" s="86" t="s">
        <v>43</v>
      </c>
      <c r="AB25" s="526">
        <v>3.0000000000000001E-3</v>
      </c>
      <c r="AC25" s="76" t="s">
        <v>34</v>
      </c>
      <c r="AD25" s="86" t="s">
        <v>43</v>
      </c>
      <c r="AE25" s="526">
        <v>2E-3</v>
      </c>
      <c r="AF25" s="76" t="s">
        <v>34</v>
      </c>
      <c r="AG25" s="86" t="s">
        <v>43</v>
      </c>
      <c r="AH25" s="526">
        <v>3.0000000000000001E-3</v>
      </c>
      <c r="AI25" s="76" t="s">
        <v>34</v>
      </c>
      <c r="AJ25" s="87" t="s">
        <v>43</v>
      </c>
    </row>
    <row r="26" spans="1:36" s="59" customFormat="1" ht="20.100000000000001" customHeight="1">
      <c r="A26" s="1611"/>
      <c r="B26" s="1614"/>
      <c r="C26" s="79">
        <v>2303</v>
      </c>
      <c r="D26" s="59">
        <v>13</v>
      </c>
      <c r="E26" s="85" t="s">
        <v>67</v>
      </c>
      <c r="F26" s="477" t="s">
        <v>68</v>
      </c>
      <c r="G26" s="63">
        <v>0</v>
      </c>
      <c r="H26" s="63">
        <v>0</v>
      </c>
      <c r="I26" s="63">
        <v>0</v>
      </c>
      <c r="J26" s="64">
        <v>0</v>
      </c>
      <c r="K26" s="65">
        <v>0</v>
      </c>
      <c r="L26" s="63">
        <v>0</v>
      </c>
      <c r="M26" s="63">
        <v>0</v>
      </c>
      <c r="N26" s="63">
        <v>0</v>
      </c>
      <c r="O26" s="64">
        <v>0</v>
      </c>
      <c r="P26" s="65">
        <v>0</v>
      </c>
      <c r="Q26" s="63" t="s">
        <v>43</v>
      </c>
      <c r="R26" s="63" t="s">
        <v>43</v>
      </c>
      <c r="S26" s="63" t="s">
        <v>43</v>
      </c>
      <c r="T26" s="64" t="s">
        <v>43</v>
      </c>
      <c r="U26" s="66" t="s">
        <v>43</v>
      </c>
      <c r="V26" s="526">
        <v>3.0000000000000001E-3</v>
      </c>
      <c r="W26" s="76" t="s">
        <v>34</v>
      </c>
      <c r="X26" s="86" t="s">
        <v>43</v>
      </c>
      <c r="Y26" s="526">
        <v>2E-3</v>
      </c>
      <c r="Z26" s="76" t="s">
        <v>34</v>
      </c>
      <c r="AA26" s="86" t="s">
        <v>43</v>
      </c>
      <c r="AB26" s="526">
        <v>3.0000000000000001E-3</v>
      </c>
      <c r="AC26" s="76" t="s">
        <v>34</v>
      </c>
      <c r="AD26" s="86" t="s">
        <v>43</v>
      </c>
      <c r="AE26" s="526">
        <v>3.0000000000000001E-3</v>
      </c>
      <c r="AF26" s="76" t="s">
        <v>34</v>
      </c>
      <c r="AG26" s="86" t="s">
        <v>43</v>
      </c>
      <c r="AH26" s="526">
        <v>3.0000000000000001E-3</v>
      </c>
      <c r="AI26" s="76" t="s">
        <v>34</v>
      </c>
      <c r="AJ26" s="87" t="s">
        <v>43</v>
      </c>
    </row>
    <row r="27" spans="1:36" s="59" customFormat="1" ht="20.100000000000001" customHeight="1">
      <c r="A27" s="1611"/>
      <c r="B27" s="1618"/>
      <c r="C27" s="79"/>
      <c r="D27" s="115">
        <v>14</v>
      </c>
      <c r="E27" s="116" t="s">
        <v>69</v>
      </c>
      <c r="F27" s="117" t="s">
        <v>42</v>
      </c>
      <c r="G27" s="81">
        <v>0</v>
      </c>
      <c r="H27" s="81">
        <v>0</v>
      </c>
      <c r="I27" s="81">
        <v>0</v>
      </c>
      <c r="J27" s="82">
        <v>0</v>
      </c>
      <c r="K27" s="83">
        <v>0</v>
      </c>
      <c r="L27" s="81">
        <v>0</v>
      </c>
      <c r="M27" s="81">
        <v>0</v>
      </c>
      <c r="N27" s="81">
        <v>0</v>
      </c>
      <c r="O27" s="82">
        <v>0</v>
      </c>
      <c r="P27" s="83">
        <v>0</v>
      </c>
      <c r="Q27" s="81" t="s">
        <v>43</v>
      </c>
      <c r="R27" s="81" t="s">
        <v>43</v>
      </c>
      <c r="S27" s="81" t="s">
        <v>43</v>
      </c>
      <c r="T27" s="82" t="s">
        <v>43</v>
      </c>
      <c r="U27" s="84" t="s">
        <v>43</v>
      </c>
      <c r="V27" s="529">
        <v>4.0000000000000001E-3</v>
      </c>
      <c r="W27" s="118" t="s">
        <v>34</v>
      </c>
      <c r="X27" s="119" t="s">
        <v>43</v>
      </c>
      <c r="Y27" s="529">
        <v>3.0000000000000001E-3</v>
      </c>
      <c r="Z27" s="118" t="s">
        <v>34</v>
      </c>
      <c r="AA27" s="119" t="s">
        <v>43</v>
      </c>
      <c r="AB27" s="529">
        <v>4.0000000000000001E-3</v>
      </c>
      <c r="AC27" s="118" t="s">
        <v>34</v>
      </c>
      <c r="AD27" s="119" t="s">
        <v>43</v>
      </c>
      <c r="AE27" s="529">
        <v>4.0000000000000001E-3</v>
      </c>
      <c r="AF27" s="118" t="s">
        <v>34</v>
      </c>
      <c r="AG27" s="119" t="s">
        <v>43</v>
      </c>
      <c r="AH27" s="529">
        <v>4.0000000000000001E-3</v>
      </c>
      <c r="AI27" s="118" t="s">
        <v>34</v>
      </c>
      <c r="AJ27" s="120" t="s">
        <v>43</v>
      </c>
    </row>
    <row r="28" spans="1:36" s="59" customFormat="1" ht="20.100000000000001" customHeight="1">
      <c r="A28" s="1611"/>
      <c r="B28" s="484" t="s">
        <v>70</v>
      </c>
      <c r="C28" s="104">
        <v>2403</v>
      </c>
      <c r="D28" s="105">
        <v>15</v>
      </c>
      <c r="E28" s="106" t="s">
        <v>71</v>
      </c>
      <c r="F28" s="107" t="s">
        <v>72</v>
      </c>
      <c r="G28" s="108">
        <v>0</v>
      </c>
      <c r="H28" s="108">
        <v>0</v>
      </c>
      <c r="I28" s="108">
        <v>0</v>
      </c>
      <c r="J28" s="109">
        <v>0</v>
      </c>
      <c r="K28" s="110">
        <v>0</v>
      </c>
      <c r="L28" s="108">
        <v>0</v>
      </c>
      <c r="M28" s="108">
        <v>0</v>
      </c>
      <c r="N28" s="108">
        <v>0</v>
      </c>
      <c r="O28" s="109">
        <v>0</v>
      </c>
      <c r="P28" s="110">
        <v>0</v>
      </c>
      <c r="Q28" s="108" t="s">
        <v>43</v>
      </c>
      <c r="R28" s="108" t="s">
        <v>43</v>
      </c>
      <c r="S28" s="108" t="s">
        <v>43</v>
      </c>
      <c r="T28" s="109" t="s">
        <v>43</v>
      </c>
      <c r="U28" s="111" t="s">
        <v>43</v>
      </c>
      <c r="V28" s="533">
        <v>3.0000000000000001E-3</v>
      </c>
      <c r="W28" s="112" t="s">
        <v>34</v>
      </c>
      <c r="X28" s="113" t="s">
        <v>43</v>
      </c>
      <c r="Y28" s="533">
        <v>3.0000000000000001E-3</v>
      </c>
      <c r="Z28" s="112" t="s">
        <v>34</v>
      </c>
      <c r="AA28" s="113" t="s">
        <v>43</v>
      </c>
      <c r="AB28" s="533">
        <v>3.0000000000000001E-3</v>
      </c>
      <c r="AC28" s="112" t="s">
        <v>34</v>
      </c>
      <c r="AD28" s="113" t="s">
        <v>43</v>
      </c>
      <c r="AE28" s="533">
        <v>3.0000000000000001E-3</v>
      </c>
      <c r="AF28" s="112" t="s">
        <v>34</v>
      </c>
      <c r="AG28" s="113" t="s">
        <v>43</v>
      </c>
      <c r="AH28" s="533">
        <v>2E-3</v>
      </c>
      <c r="AI28" s="112" t="s">
        <v>34</v>
      </c>
      <c r="AJ28" s="114" t="s">
        <v>43</v>
      </c>
    </row>
    <row r="29" spans="1:36" s="59" customFormat="1" ht="20.100000000000001" customHeight="1">
      <c r="A29" s="1611"/>
      <c r="B29" s="1619" t="s">
        <v>73</v>
      </c>
      <c r="C29" s="121">
        <v>2701</v>
      </c>
      <c r="D29" s="122">
        <v>16</v>
      </c>
      <c r="E29" s="71" t="s">
        <v>74</v>
      </c>
      <c r="F29" s="825" t="s">
        <v>72</v>
      </c>
      <c r="G29" s="63">
        <v>0</v>
      </c>
      <c r="H29" s="63">
        <v>0</v>
      </c>
      <c r="I29" s="63">
        <v>0</v>
      </c>
      <c r="J29" s="64">
        <v>0</v>
      </c>
      <c r="K29" s="65">
        <v>0</v>
      </c>
      <c r="L29" s="63">
        <v>0</v>
      </c>
      <c r="M29" s="63">
        <v>0</v>
      </c>
      <c r="N29" s="63">
        <v>0</v>
      </c>
      <c r="O29" s="64">
        <v>0</v>
      </c>
      <c r="P29" s="65">
        <v>0</v>
      </c>
      <c r="Q29" s="63" t="s">
        <v>43</v>
      </c>
      <c r="R29" s="63" t="s">
        <v>43</v>
      </c>
      <c r="S29" s="63" t="s">
        <v>43</v>
      </c>
      <c r="T29" s="64" t="s">
        <v>43</v>
      </c>
      <c r="U29" s="66" t="s">
        <v>43</v>
      </c>
      <c r="V29" s="526">
        <v>5.0000000000000001E-3</v>
      </c>
      <c r="W29" s="76" t="s">
        <v>34</v>
      </c>
      <c r="X29" s="86" t="s">
        <v>43</v>
      </c>
      <c r="Y29" s="526">
        <v>4.0000000000000001E-3</v>
      </c>
      <c r="Z29" s="76" t="s">
        <v>34</v>
      </c>
      <c r="AA29" s="86" t="s">
        <v>43</v>
      </c>
      <c r="AB29" s="526">
        <v>5.0000000000000001E-3</v>
      </c>
      <c r="AC29" s="76" t="s">
        <v>34</v>
      </c>
      <c r="AD29" s="86" t="s">
        <v>43</v>
      </c>
      <c r="AE29" s="526">
        <v>5.0000000000000001E-3</v>
      </c>
      <c r="AF29" s="76" t="s">
        <v>34</v>
      </c>
      <c r="AG29" s="86" t="s">
        <v>43</v>
      </c>
      <c r="AH29" s="526">
        <v>5.0000000000000001E-3</v>
      </c>
      <c r="AI29" s="76" t="s">
        <v>34</v>
      </c>
      <c r="AJ29" s="87" t="s">
        <v>43</v>
      </c>
    </row>
    <row r="30" spans="1:36" s="59" customFormat="1" ht="20.100000000000001" customHeight="1" thickBot="1">
      <c r="A30" s="1612"/>
      <c r="B30" s="1615"/>
      <c r="C30" s="88">
        <v>2702</v>
      </c>
      <c r="D30" s="89">
        <v>17</v>
      </c>
      <c r="E30" s="90" t="s">
        <v>75</v>
      </c>
      <c r="F30" s="496" t="s">
        <v>42</v>
      </c>
      <c r="G30" s="91">
        <v>0</v>
      </c>
      <c r="H30" s="91">
        <v>0</v>
      </c>
      <c r="I30" s="91">
        <v>0</v>
      </c>
      <c r="J30" s="92">
        <v>0</v>
      </c>
      <c r="K30" s="93">
        <v>0</v>
      </c>
      <c r="L30" s="91">
        <v>0</v>
      </c>
      <c r="M30" s="91">
        <v>0</v>
      </c>
      <c r="N30" s="91">
        <v>0</v>
      </c>
      <c r="O30" s="92">
        <v>0</v>
      </c>
      <c r="P30" s="93">
        <v>0</v>
      </c>
      <c r="Q30" s="91" t="s">
        <v>43</v>
      </c>
      <c r="R30" s="91" t="s">
        <v>43</v>
      </c>
      <c r="S30" s="91" t="s">
        <v>43</v>
      </c>
      <c r="T30" s="92" t="s">
        <v>43</v>
      </c>
      <c r="U30" s="94" t="s">
        <v>43</v>
      </c>
      <c r="V30" s="520">
        <v>7.0000000000000001E-3</v>
      </c>
      <c r="W30" s="95" t="s">
        <v>34</v>
      </c>
      <c r="X30" s="96" t="s">
        <v>43</v>
      </c>
      <c r="Y30" s="520">
        <v>5.0000000000000001E-3</v>
      </c>
      <c r="Z30" s="95" t="s">
        <v>34</v>
      </c>
      <c r="AA30" s="96" t="s">
        <v>43</v>
      </c>
      <c r="AB30" s="520">
        <v>5.0000000000000001E-3</v>
      </c>
      <c r="AC30" s="95" t="s">
        <v>34</v>
      </c>
      <c r="AD30" s="96" t="s">
        <v>43</v>
      </c>
      <c r="AE30" s="520">
        <v>5.0000000000000001E-3</v>
      </c>
      <c r="AF30" s="95" t="s">
        <v>34</v>
      </c>
      <c r="AG30" s="96" t="s">
        <v>43</v>
      </c>
      <c r="AH30" s="520">
        <v>5.0000000000000001E-3</v>
      </c>
      <c r="AI30" s="95" t="s">
        <v>34</v>
      </c>
      <c r="AJ30" s="97" t="s">
        <v>43</v>
      </c>
    </row>
    <row r="31" spans="1:36" s="59" customFormat="1" ht="20.100000000000001" customHeight="1" thickTop="1">
      <c r="A31" s="1616" t="s">
        <v>370</v>
      </c>
      <c r="B31" s="1617" t="s">
        <v>77</v>
      </c>
      <c r="C31" s="128">
        <v>3101</v>
      </c>
      <c r="D31" s="129">
        <v>18</v>
      </c>
      <c r="E31" s="130" t="s">
        <v>601</v>
      </c>
      <c r="F31" s="131" t="s">
        <v>42</v>
      </c>
      <c r="G31" s="132">
        <v>0</v>
      </c>
      <c r="H31" s="133">
        <v>0</v>
      </c>
      <c r="I31" s="133">
        <v>0</v>
      </c>
      <c r="J31" s="133">
        <v>0</v>
      </c>
      <c r="K31" s="134">
        <v>0</v>
      </c>
      <c r="L31" s="132">
        <v>0</v>
      </c>
      <c r="M31" s="133">
        <v>0</v>
      </c>
      <c r="N31" s="133">
        <v>0</v>
      </c>
      <c r="O31" s="133">
        <v>0</v>
      </c>
      <c r="P31" s="134">
        <v>0</v>
      </c>
      <c r="Q31" s="132" t="s">
        <v>43</v>
      </c>
      <c r="R31" s="133" t="s">
        <v>43</v>
      </c>
      <c r="S31" s="133" t="s">
        <v>43</v>
      </c>
      <c r="T31" s="133" t="s">
        <v>43</v>
      </c>
      <c r="U31" s="135" t="s">
        <v>602</v>
      </c>
      <c r="V31" s="517">
        <v>5.0000000000000001E-3</v>
      </c>
      <c r="W31" s="136" t="s">
        <v>78</v>
      </c>
      <c r="X31" s="137" t="s">
        <v>43</v>
      </c>
      <c r="Y31" s="517">
        <v>4.0000000000000001E-3</v>
      </c>
      <c r="Z31" s="136" t="s">
        <v>78</v>
      </c>
      <c r="AA31" s="137" t="s">
        <v>43</v>
      </c>
      <c r="AB31" s="517">
        <v>6.0000000000000001E-3</v>
      </c>
      <c r="AC31" s="136" t="s">
        <v>78</v>
      </c>
      <c r="AD31" s="137" t="s">
        <v>43</v>
      </c>
      <c r="AE31" s="517">
        <v>5.0000000000000001E-3</v>
      </c>
      <c r="AF31" s="136" t="s">
        <v>78</v>
      </c>
      <c r="AG31" s="137" t="s">
        <v>43</v>
      </c>
      <c r="AH31" s="517">
        <v>5.0000000000000001E-3</v>
      </c>
      <c r="AI31" s="136" t="s">
        <v>78</v>
      </c>
      <c r="AJ31" s="138" t="s">
        <v>43</v>
      </c>
    </row>
    <row r="32" spans="1:36" s="59" customFormat="1" ht="20.100000000000001" customHeight="1">
      <c r="A32" s="1611"/>
      <c r="B32" s="1614"/>
      <c r="C32" s="79">
        <v>3105</v>
      </c>
      <c r="D32" s="59">
        <v>19</v>
      </c>
      <c r="E32" s="85" t="s">
        <v>603</v>
      </c>
      <c r="F32" s="477" t="s">
        <v>42</v>
      </c>
      <c r="G32" s="63">
        <v>0</v>
      </c>
      <c r="H32" s="64">
        <v>0</v>
      </c>
      <c r="I32" s="64">
        <v>0</v>
      </c>
      <c r="J32" s="64">
        <v>0</v>
      </c>
      <c r="K32" s="65">
        <v>0</v>
      </c>
      <c r="L32" s="63">
        <v>0</v>
      </c>
      <c r="M32" s="64">
        <v>0</v>
      </c>
      <c r="N32" s="64">
        <v>0</v>
      </c>
      <c r="O32" s="64">
        <v>0</v>
      </c>
      <c r="P32" s="65">
        <v>0</v>
      </c>
      <c r="Q32" s="63" t="s">
        <v>43</v>
      </c>
      <c r="R32" s="64" t="s">
        <v>43</v>
      </c>
      <c r="S32" s="64" t="s">
        <v>43</v>
      </c>
      <c r="T32" s="64" t="s">
        <v>43</v>
      </c>
      <c r="U32" s="66" t="s">
        <v>602</v>
      </c>
      <c r="V32" s="526">
        <v>5.0000000000000001E-3</v>
      </c>
      <c r="W32" s="76" t="s">
        <v>78</v>
      </c>
      <c r="X32" s="86" t="s">
        <v>43</v>
      </c>
      <c r="Y32" s="526">
        <v>4.0000000000000001E-3</v>
      </c>
      <c r="Z32" s="76" t="s">
        <v>78</v>
      </c>
      <c r="AA32" s="86" t="s">
        <v>43</v>
      </c>
      <c r="AB32" s="526">
        <v>6.0000000000000001E-3</v>
      </c>
      <c r="AC32" s="76" t="s">
        <v>78</v>
      </c>
      <c r="AD32" s="86" t="s">
        <v>43</v>
      </c>
      <c r="AE32" s="526">
        <v>5.0000000000000001E-3</v>
      </c>
      <c r="AF32" s="76" t="s">
        <v>78</v>
      </c>
      <c r="AG32" s="86" t="s">
        <v>43</v>
      </c>
      <c r="AH32" s="526">
        <v>5.0000000000000001E-3</v>
      </c>
      <c r="AI32" s="76" t="s">
        <v>78</v>
      </c>
      <c r="AJ32" s="87" t="s">
        <v>43</v>
      </c>
    </row>
    <row r="33" spans="1:36" s="59" customFormat="1" ht="20.100000000000001" customHeight="1">
      <c r="A33" s="1611"/>
      <c r="B33" s="1614"/>
      <c r="C33" s="139">
        <v>3109</v>
      </c>
      <c r="D33" s="115">
        <v>20</v>
      </c>
      <c r="E33" s="116" t="s">
        <v>604</v>
      </c>
      <c r="F33" s="117" t="s">
        <v>42</v>
      </c>
      <c r="G33" s="140">
        <v>0</v>
      </c>
      <c r="H33" s="141">
        <v>0</v>
      </c>
      <c r="I33" s="141">
        <v>0</v>
      </c>
      <c r="J33" s="141">
        <v>0</v>
      </c>
      <c r="K33" s="142">
        <v>0</v>
      </c>
      <c r="L33" s="140">
        <v>0</v>
      </c>
      <c r="M33" s="141">
        <v>0</v>
      </c>
      <c r="N33" s="141">
        <v>0</v>
      </c>
      <c r="O33" s="141">
        <v>0</v>
      </c>
      <c r="P33" s="142">
        <v>0</v>
      </c>
      <c r="Q33" s="140" t="s">
        <v>43</v>
      </c>
      <c r="R33" s="141" t="s">
        <v>43</v>
      </c>
      <c r="S33" s="141" t="s">
        <v>43</v>
      </c>
      <c r="T33" s="141" t="s">
        <v>43</v>
      </c>
      <c r="U33" s="143" t="s">
        <v>602</v>
      </c>
      <c r="V33" s="529">
        <v>5.0000000000000001E-3</v>
      </c>
      <c r="W33" s="118" t="s">
        <v>78</v>
      </c>
      <c r="X33" s="119" t="s">
        <v>43</v>
      </c>
      <c r="Y33" s="529">
        <v>4.0000000000000001E-3</v>
      </c>
      <c r="Z33" s="118" t="s">
        <v>78</v>
      </c>
      <c r="AA33" s="119" t="s">
        <v>43</v>
      </c>
      <c r="AB33" s="529">
        <v>6.0000000000000001E-3</v>
      </c>
      <c r="AC33" s="118" t="s">
        <v>78</v>
      </c>
      <c r="AD33" s="119" t="s">
        <v>43</v>
      </c>
      <c r="AE33" s="529">
        <v>4.0000000000000001E-3</v>
      </c>
      <c r="AF33" s="118" t="s">
        <v>78</v>
      </c>
      <c r="AG33" s="119" t="s">
        <v>43</v>
      </c>
      <c r="AH33" s="529">
        <v>5.0000000000000001E-3</v>
      </c>
      <c r="AI33" s="118" t="s">
        <v>78</v>
      </c>
      <c r="AJ33" s="120" t="s">
        <v>43</v>
      </c>
    </row>
    <row r="34" spans="1:36" s="59" customFormat="1" ht="20.100000000000001" customHeight="1">
      <c r="A34" s="1611"/>
      <c r="B34" s="1614"/>
      <c r="C34" s="79">
        <v>3112</v>
      </c>
      <c r="D34" s="59">
        <v>21</v>
      </c>
      <c r="E34" s="85" t="s">
        <v>605</v>
      </c>
      <c r="F34" s="477" t="s">
        <v>42</v>
      </c>
      <c r="G34" s="63">
        <v>0</v>
      </c>
      <c r="H34" s="64">
        <v>0</v>
      </c>
      <c r="I34" s="64">
        <v>0</v>
      </c>
      <c r="J34" s="64">
        <v>1</v>
      </c>
      <c r="K34" s="65">
        <v>2</v>
      </c>
      <c r="L34" s="63">
        <v>0</v>
      </c>
      <c r="M34" s="64">
        <v>0</v>
      </c>
      <c r="N34" s="64">
        <v>0</v>
      </c>
      <c r="O34" s="64">
        <v>0</v>
      </c>
      <c r="P34" s="65">
        <v>0</v>
      </c>
      <c r="Q34" s="63" t="s">
        <v>43</v>
      </c>
      <c r="R34" s="64" t="s">
        <v>43</v>
      </c>
      <c r="S34" s="64" t="s">
        <v>43</v>
      </c>
      <c r="T34" s="64" t="s">
        <v>87</v>
      </c>
      <c r="U34" s="66" t="s">
        <v>606</v>
      </c>
      <c r="V34" s="526">
        <v>1.2E-2</v>
      </c>
      <c r="W34" s="76" t="s">
        <v>78</v>
      </c>
      <c r="X34" s="86" t="s">
        <v>43</v>
      </c>
      <c r="Y34" s="526">
        <v>1.0999999999999999E-2</v>
      </c>
      <c r="Z34" s="76" t="s">
        <v>78</v>
      </c>
      <c r="AA34" s="86" t="s">
        <v>43</v>
      </c>
      <c r="AB34" s="526">
        <v>8.9999999999999993E-3</v>
      </c>
      <c r="AC34" s="76" t="s">
        <v>78</v>
      </c>
      <c r="AD34" s="86" t="s">
        <v>43</v>
      </c>
      <c r="AE34" s="526">
        <v>1.0999999999999999E-2</v>
      </c>
      <c r="AF34" s="76" t="s">
        <v>78</v>
      </c>
      <c r="AG34" s="86" t="s">
        <v>43</v>
      </c>
      <c r="AH34" s="526">
        <v>8.9999999999999993E-3</v>
      </c>
      <c r="AI34" s="76" t="s">
        <v>78</v>
      </c>
      <c r="AJ34" s="87" t="s">
        <v>43</v>
      </c>
    </row>
    <row r="35" spans="1:36" s="59" customFormat="1" ht="20.100000000000001" customHeight="1">
      <c r="A35" s="1611"/>
      <c r="B35" s="1614"/>
      <c r="C35" s="139">
        <v>3116</v>
      </c>
      <c r="D35" s="59">
        <v>22</v>
      </c>
      <c r="E35" s="85" t="s">
        <v>607</v>
      </c>
      <c r="F35" s="477" t="s">
        <v>42</v>
      </c>
      <c r="G35" s="63">
        <v>0</v>
      </c>
      <c r="H35" s="64">
        <v>0</v>
      </c>
      <c r="I35" s="64">
        <v>0</v>
      </c>
      <c r="J35" s="64">
        <v>2</v>
      </c>
      <c r="K35" s="65">
        <v>0</v>
      </c>
      <c r="L35" s="63">
        <v>0</v>
      </c>
      <c r="M35" s="64">
        <v>0</v>
      </c>
      <c r="N35" s="64">
        <v>0</v>
      </c>
      <c r="O35" s="64">
        <v>0</v>
      </c>
      <c r="P35" s="65">
        <v>0</v>
      </c>
      <c r="Q35" s="63" t="s">
        <v>43</v>
      </c>
      <c r="R35" s="64" t="s">
        <v>43</v>
      </c>
      <c r="S35" s="64" t="s">
        <v>43</v>
      </c>
      <c r="T35" s="64" t="s">
        <v>87</v>
      </c>
      <c r="U35" s="66" t="s">
        <v>602</v>
      </c>
      <c r="V35" s="526">
        <v>8.0000000000000002E-3</v>
      </c>
      <c r="W35" s="76" t="s">
        <v>78</v>
      </c>
      <c r="X35" s="86" t="s">
        <v>43</v>
      </c>
      <c r="Y35" s="526">
        <v>8.9999999999999993E-3</v>
      </c>
      <c r="Z35" s="76" t="s">
        <v>78</v>
      </c>
      <c r="AA35" s="86" t="s">
        <v>43</v>
      </c>
      <c r="AB35" s="526">
        <v>7.0000000000000001E-3</v>
      </c>
      <c r="AC35" s="76" t="s">
        <v>78</v>
      </c>
      <c r="AD35" s="86" t="s">
        <v>43</v>
      </c>
      <c r="AE35" s="526">
        <v>7.0000000000000001E-3</v>
      </c>
      <c r="AF35" s="76" t="s">
        <v>78</v>
      </c>
      <c r="AG35" s="86" t="s">
        <v>43</v>
      </c>
      <c r="AH35" s="526">
        <v>7.0000000000000001E-3</v>
      </c>
      <c r="AI35" s="76" t="s">
        <v>78</v>
      </c>
      <c r="AJ35" s="87" t="s">
        <v>43</v>
      </c>
    </row>
    <row r="36" spans="1:36" s="59" customFormat="1" ht="20.100000000000001" customHeight="1">
      <c r="A36" s="1611"/>
      <c r="B36" s="1614"/>
      <c r="C36" s="79">
        <v>3118</v>
      </c>
      <c r="D36" s="115">
        <v>23</v>
      </c>
      <c r="E36" s="116" t="s">
        <v>608</v>
      </c>
      <c r="F36" s="117" t="s">
        <v>42</v>
      </c>
      <c r="G36" s="140">
        <v>0</v>
      </c>
      <c r="H36" s="141">
        <v>0</v>
      </c>
      <c r="I36" s="141">
        <v>0</v>
      </c>
      <c r="J36" s="141">
        <v>0</v>
      </c>
      <c r="K36" s="142">
        <v>0</v>
      </c>
      <c r="L36" s="140">
        <v>0</v>
      </c>
      <c r="M36" s="141">
        <v>0</v>
      </c>
      <c r="N36" s="141">
        <v>0</v>
      </c>
      <c r="O36" s="141">
        <v>0</v>
      </c>
      <c r="P36" s="142">
        <v>0</v>
      </c>
      <c r="Q36" s="140" t="s">
        <v>43</v>
      </c>
      <c r="R36" s="141" t="s">
        <v>43</v>
      </c>
      <c r="S36" s="141" t="s">
        <v>43</v>
      </c>
      <c r="T36" s="141" t="s">
        <v>43</v>
      </c>
      <c r="U36" s="143" t="s">
        <v>602</v>
      </c>
      <c r="V36" s="529">
        <v>5.0000000000000001E-3</v>
      </c>
      <c r="W36" s="118" t="s">
        <v>78</v>
      </c>
      <c r="X36" s="119" t="s">
        <v>43</v>
      </c>
      <c r="Y36" s="529">
        <v>6.0000000000000001E-3</v>
      </c>
      <c r="Z36" s="118" t="s">
        <v>78</v>
      </c>
      <c r="AA36" s="119" t="s">
        <v>43</v>
      </c>
      <c r="AB36" s="529">
        <v>6.0000000000000001E-3</v>
      </c>
      <c r="AC36" s="118" t="s">
        <v>78</v>
      </c>
      <c r="AD36" s="119" t="s">
        <v>43</v>
      </c>
      <c r="AE36" s="529">
        <v>5.0000000000000001E-3</v>
      </c>
      <c r="AF36" s="118" t="s">
        <v>78</v>
      </c>
      <c r="AG36" s="119" t="s">
        <v>43</v>
      </c>
      <c r="AH36" s="529">
        <v>6.0000000000000001E-3</v>
      </c>
      <c r="AI36" s="118" t="s">
        <v>78</v>
      </c>
      <c r="AJ36" s="120" t="s">
        <v>43</v>
      </c>
    </row>
    <row r="37" spans="1:36" s="59" customFormat="1" ht="20.100000000000001" customHeight="1">
      <c r="A37" s="1611"/>
      <c r="B37" s="1614"/>
      <c r="C37" s="79">
        <v>3119</v>
      </c>
      <c r="D37" s="59">
        <v>24</v>
      </c>
      <c r="E37" s="85" t="s">
        <v>609</v>
      </c>
      <c r="F37" s="477" t="s">
        <v>42</v>
      </c>
      <c r="G37" s="63">
        <v>0</v>
      </c>
      <c r="H37" s="64">
        <v>0</v>
      </c>
      <c r="I37" s="64">
        <v>0</v>
      </c>
      <c r="J37" s="64">
        <v>0</v>
      </c>
      <c r="K37" s="65">
        <v>0</v>
      </c>
      <c r="L37" s="63">
        <v>0</v>
      </c>
      <c r="M37" s="64">
        <v>0</v>
      </c>
      <c r="N37" s="64">
        <v>0</v>
      </c>
      <c r="O37" s="64">
        <v>0</v>
      </c>
      <c r="P37" s="65">
        <v>0</v>
      </c>
      <c r="Q37" s="63" t="s">
        <v>43</v>
      </c>
      <c r="R37" s="64" t="s">
        <v>43</v>
      </c>
      <c r="S37" s="64" t="s">
        <v>43</v>
      </c>
      <c r="T37" s="64" t="s">
        <v>43</v>
      </c>
      <c r="U37" s="66" t="s">
        <v>602</v>
      </c>
      <c r="V37" s="526">
        <v>7.0000000000000001E-3</v>
      </c>
      <c r="W37" s="76" t="s">
        <v>78</v>
      </c>
      <c r="X37" s="86" t="s">
        <v>43</v>
      </c>
      <c r="Y37" s="526">
        <v>6.0000000000000001E-3</v>
      </c>
      <c r="Z37" s="76" t="s">
        <v>78</v>
      </c>
      <c r="AA37" s="86" t="s">
        <v>43</v>
      </c>
      <c r="AB37" s="526">
        <v>6.0000000000000001E-3</v>
      </c>
      <c r="AC37" s="76" t="s">
        <v>78</v>
      </c>
      <c r="AD37" s="86" t="s">
        <v>43</v>
      </c>
      <c r="AE37" s="526">
        <v>7.0000000000000001E-3</v>
      </c>
      <c r="AF37" s="76" t="s">
        <v>78</v>
      </c>
      <c r="AG37" s="86" t="s">
        <v>43</v>
      </c>
      <c r="AH37" s="526">
        <v>7.0000000000000001E-3</v>
      </c>
      <c r="AI37" s="76" t="s">
        <v>78</v>
      </c>
      <c r="AJ37" s="87" t="s">
        <v>43</v>
      </c>
    </row>
    <row r="38" spans="1:36" s="59" customFormat="1" ht="20.100000000000001" customHeight="1">
      <c r="A38" s="1611"/>
      <c r="B38" s="1614"/>
      <c r="C38" s="139">
        <v>3120</v>
      </c>
      <c r="D38" s="103">
        <v>25</v>
      </c>
      <c r="E38" s="85" t="s">
        <v>610</v>
      </c>
      <c r="F38" s="477" t="s">
        <v>42</v>
      </c>
      <c r="G38" s="63">
        <v>0</v>
      </c>
      <c r="H38" s="64">
        <v>0</v>
      </c>
      <c r="I38" s="64">
        <v>0</v>
      </c>
      <c r="J38" s="64">
        <v>0</v>
      </c>
      <c r="K38" s="65">
        <v>0</v>
      </c>
      <c r="L38" s="63">
        <v>0</v>
      </c>
      <c r="M38" s="64">
        <v>0</v>
      </c>
      <c r="N38" s="64">
        <v>0</v>
      </c>
      <c r="O38" s="64">
        <v>0</v>
      </c>
      <c r="P38" s="65">
        <v>0</v>
      </c>
      <c r="Q38" s="63" t="s">
        <v>43</v>
      </c>
      <c r="R38" s="64" t="s">
        <v>43</v>
      </c>
      <c r="S38" s="64" t="s">
        <v>43</v>
      </c>
      <c r="T38" s="64" t="s">
        <v>43</v>
      </c>
      <c r="U38" s="66" t="s">
        <v>602</v>
      </c>
      <c r="V38" s="526">
        <v>3.0000000000000001E-3</v>
      </c>
      <c r="W38" s="76" t="s">
        <v>78</v>
      </c>
      <c r="X38" s="86" t="s">
        <v>43</v>
      </c>
      <c r="Y38" s="526">
        <v>3.0000000000000001E-3</v>
      </c>
      <c r="Z38" s="76" t="s">
        <v>78</v>
      </c>
      <c r="AA38" s="86" t="s">
        <v>43</v>
      </c>
      <c r="AB38" s="526">
        <v>3.0000000000000001E-3</v>
      </c>
      <c r="AC38" s="76" t="s">
        <v>78</v>
      </c>
      <c r="AD38" s="86" t="s">
        <v>43</v>
      </c>
      <c r="AE38" s="526">
        <v>3.0000000000000001E-3</v>
      </c>
      <c r="AF38" s="76" t="s">
        <v>78</v>
      </c>
      <c r="AG38" s="86" t="s">
        <v>43</v>
      </c>
      <c r="AH38" s="526">
        <v>3.0000000000000001E-3</v>
      </c>
      <c r="AI38" s="76" t="s">
        <v>78</v>
      </c>
      <c r="AJ38" s="87" t="s">
        <v>43</v>
      </c>
    </row>
    <row r="39" spans="1:36" s="59" customFormat="1" ht="20.100000000000001" customHeight="1">
      <c r="A39" s="1611"/>
      <c r="B39" s="1618"/>
      <c r="C39" s="144">
        <v>3121</v>
      </c>
      <c r="D39" s="60">
        <v>26</v>
      </c>
      <c r="E39" s="62" t="s">
        <v>611</v>
      </c>
      <c r="F39" s="479" t="s">
        <v>42</v>
      </c>
      <c r="G39" s="81">
        <v>0</v>
      </c>
      <c r="H39" s="82">
        <v>0</v>
      </c>
      <c r="I39" s="82">
        <v>0</v>
      </c>
      <c r="J39" s="82">
        <v>0</v>
      </c>
      <c r="K39" s="83">
        <v>0</v>
      </c>
      <c r="L39" s="81">
        <v>0</v>
      </c>
      <c r="M39" s="82">
        <v>0</v>
      </c>
      <c r="N39" s="82">
        <v>0</v>
      </c>
      <c r="O39" s="82">
        <v>0</v>
      </c>
      <c r="P39" s="83">
        <v>0</v>
      </c>
      <c r="Q39" s="81" t="s">
        <v>43</v>
      </c>
      <c r="R39" s="82" t="s">
        <v>43</v>
      </c>
      <c r="S39" s="82" t="s">
        <v>43</v>
      </c>
      <c r="T39" s="82" t="s">
        <v>43</v>
      </c>
      <c r="U39" s="84" t="s">
        <v>602</v>
      </c>
      <c r="V39" s="523">
        <v>6.0000000000000001E-3</v>
      </c>
      <c r="W39" s="67" t="s">
        <v>78</v>
      </c>
      <c r="X39" s="68" t="s">
        <v>43</v>
      </c>
      <c r="Y39" s="523">
        <v>5.0000000000000001E-3</v>
      </c>
      <c r="Z39" s="67" t="s">
        <v>78</v>
      </c>
      <c r="AA39" s="68" t="s">
        <v>43</v>
      </c>
      <c r="AB39" s="523">
        <v>6.0000000000000001E-3</v>
      </c>
      <c r="AC39" s="67" t="s">
        <v>78</v>
      </c>
      <c r="AD39" s="68" t="s">
        <v>43</v>
      </c>
      <c r="AE39" s="523">
        <v>5.0000000000000001E-3</v>
      </c>
      <c r="AF39" s="67" t="s">
        <v>78</v>
      </c>
      <c r="AG39" s="68" t="s">
        <v>43</v>
      </c>
      <c r="AH39" s="523">
        <v>5.0000000000000001E-3</v>
      </c>
      <c r="AI39" s="67" t="s">
        <v>78</v>
      </c>
      <c r="AJ39" s="69" t="s">
        <v>43</v>
      </c>
    </row>
    <row r="40" spans="1:36" s="59" customFormat="1" ht="20.100000000000001" customHeight="1" thickBot="1">
      <c r="A40" s="1612"/>
      <c r="B40" s="145" t="s">
        <v>79</v>
      </c>
      <c r="C40" s="88">
        <v>3304</v>
      </c>
      <c r="D40" s="89">
        <v>27</v>
      </c>
      <c r="E40" s="146" t="s">
        <v>80</v>
      </c>
      <c r="F40" s="147" t="s">
        <v>81</v>
      </c>
      <c r="G40" s="148">
        <v>0</v>
      </c>
      <c r="H40" s="149">
        <v>0</v>
      </c>
      <c r="I40" s="149">
        <v>0</v>
      </c>
      <c r="J40" s="149">
        <v>0</v>
      </c>
      <c r="K40" s="150">
        <v>0</v>
      </c>
      <c r="L40" s="148">
        <v>0</v>
      </c>
      <c r="M40" s="149">
        <v>0</v>
      </c>
      <c r="N40" s="149">
        <v>0</v>
      </c>
      <c r="O40" s="149">
        <v>0</v>
      </c>
      <c r="P40" s="150">
        <v>0</v>
      </c>
      <c r="Q40" s="148" t="s">
        <v>43</v>
      </c>
      <c r="R40" s="149" t="s">
        <v>43</v>
      </c>
      <c r="S40" s="149" t="s">
        <v>43</v>
      </c>
      <c r="T40" s="149" t="s">
        <v>43</v>
      </c>
      <c r="U40" s="151" t="s">
        <v>602</v>
      </c>
      <c r="V40" s="538">
        <v>3.0000000000000001E-3</v>
      </c>
      <c r="W40" s="152" t="s">
        <v>78</v>
      </c>
      <c r="X40" s="153" t="s">
        <v>43</v>
      </c>
      <c r="Y40" s="538">
        <v>2E-3</v>
      </c>
      <c r="Z40" s="152" t="s">
        <v>78</v>
      </c>
      <c r="AA40" s="153" t="s">
        <v>43</v>
      </c>
      <c r="AB40" s="538">
        <v>3.0000000000000001E-3</v>
      </c>
      <c r="AC40" s="152" t="s">
        <v>78</v>
      </c>
      <c r="AD40" s="153" t="s">
        <v>43</v>
      </c>
      <c r="AE40" s="538">
        <v>3.0000000000000001E-3</v>
      </c>
      <c r="AF40" s="152" t="s">
        <v>78</v>
      </c>
      <c r="AG40" s="153" t="s">
        <v>43</v>
      </c>
      <c r="AH40" s="538">
        <v>2E-3</v>
      </c>
      <c r="AI40" s="152" t="s">
        <v>78</v>
      </c>
      <c r="AJ40" s="154" t="s">
        <v>43</v>
      </c>
    </row>
    <row r="41" spans="1:36" s="59" customFormat="1" ht="20.100000000000001" customHeight="1">
      <c r="A41" s="1611" t="s">
        <v>82</v>
      </c>
      <c r="B41" s="1613" t="s">
        <v>83</v>
      </c>
      <c r="C41" s="79">
        <v>4101</v>
      </c>
      <c r="D41" s="59">
        <v>28</v>
      </c>
      <c r="E41" s="85" t="s">
        <v>84</v>
      </c>
      <c r="F41" s="155" t="s">
        <v>42</v>
      </c>
      <c r="G41" s="63">
        <v>0</v>
      </c>
      <c r="H41" s="64">
        <v>0</v>
      </c>
      <c r="I41" s="64">
        <v>0</v>
      </c>
      <c r="J41" s="64">
        <v>0</v>
      </c>
      <c r="K41" s="65">
        <v>1</v>
      </c>
      <c r="L41" s="63">
        <v>0</v>
      </c>
      <c r="M41" s="64">
        <v>0</v>
      </c>
      <c r="N41" s="64">
        <v>0</v>
      </c>
      <c r="O41" s="64">
        <v>0</v>
      </c>
      <c r="P41" s="65">
        <v>0</v>
      </c>
      <c r="Q41" s="63" t="s">
        <v>43</v>
      </c>
      <c r="R41" s="64" t="s">
        <v>43</v>
      </c>
      <c r="S41" s="64" t="s">
        <v>43</v>
      </c>
      <c r="T41" s="64" t="s">
        <v>43</v>
      </c>
      <c r="U41" s="66" t="s">
        <v>606</v>
      </c>
      <c r="V41" s="526">
        <v>6.0000000000000001E-3</v>
      </c>
      <c r="W41" s="86" t="s">
        <v>78</v>
      </c>
      <c r="X41" s="86" t="s">
        <v>43</v>
      </c>
      <c r="Y41" s="526">
        <v>4.0000000000000001E-3</v>
      </c>
      <c r="Z41" s="86" t="s">
        <v>78</v>
      </c>
      <c r="AA41" s="86" t="s">
        <v>43</v>
      </c>
      <c r="AB41" s="526">
        <v>4.0000000000000001E-3</v>
      </c>
      <c r="AC41" s="86" t="s">
        <v>78</v>
      </c>
      <c r="AD41" s="86" t="s">
        <v>43</v>
      </c>
      <c r="AE41" s="526">
        <v>4.0000000000000001E-3</v>
      </c>
      <c r="AF41" s="86" t="s">
        <v>78</v>
      </c>
      <c r="AG41" s="86" t="s">
        <v>43</v>
      </c>
      <c r="AH41" s="526">
        <v>4.0000000000000001E-3</v>
      </c>
      <c r="AI41" s="86" t="s">
        <v>78</v>
      </c>
      <c r="AJ41" s="87" t="s">
        <v>43</v>
      </c>
    </row>
    <row r="42" spans="1:36" s="59" customFormat="1" ht="20.100000000000001" customHeight="1">
      <c r="A42" s="1611"/>
      <c r="B42" s="1614"/>
      <c r="C42" s="79">
        <v>4103</v>
      </c>
      <c r="D42" s="59">
        <v>29</v>
      </c>
      <c r="E42" s="85" t="s">
        <v>85</v>
      </c>
      <c r="F42" s="155" t="s">
        <v>86</v>
      </c>
      <c r="G42" s="64">
        <v>0</v>
      </c>
      <c r="H42" s="64">
        <v>1</v>
      </c>
      <c r="I42" s="64">
        <v>0</v>
      </c>
      <c r="J42" s="64">
        <v>0</v>
      </c>
      <c r="K42" s="65">
        <v>0</v>
      </c>
      <c r="L42" s="63">
        <v>0</v>
      </c>
      <c r="M42" s="64">
        <v>0</v>
      </c>
      <c r="N42" s="64">
        <v>0</v>
      </c>
      <c r="O42" s="64">
        <v>0</v>
      </c>
      <c r="P42" s="65">
        <v>0</v>
      </c>
      <c r="Q42" s="64" t="s">
        <v>43</v>
      </c>
      <c r="R42" s="64" t="s">
        <v>87</v>
      </c>
      <c r="S42" s="64" t="s">
        <v>43</v>
      </c>
      <c r="T42" s="64" t="s">
        <v>43</v>
      </c>
      <c r="U42" s="66" t="s">
        <v>602</v>
      </c>
      <c r="V42" s="526">
        <v>5.0000000000000001E-3</v>
      </c>
      <c r="W42" s="86" t="s">
        <v>78</v>
      </c>
      <c r="X42" s="86" t="s">
        <v>43</v>
      </c>
      <c r="Y42" s="526">
        <v>6.0000000000000001E-3</v>
      </c>
      <c r="Z42" s="86" t="s">
        <v>78</v>
      </c>
      <c r="AA42" s="86" t="s">
        <v>43</v>
      </c>
      <c r="AB42" s="526">
        <v>5.0000000000000001E-3</v>
      </c>
      <c r="AC42" s="86" t="s">
        <v>78</v>
      </c>
      <c r="AD42" s="86" t="s">
        <v>43</v>
      </c>
      <c r="AE42" s="526">
        <v>5.0000000000000001E-3</v>
      </c>
      <c r="AF42" s="86" t="s">
        <v>78</v>
      </c>
      <c r="AG42" s="86" t="s">
        <v>43</v>
      </c>
      <c r="AH42" s="526">
        <v>5.0000000000000001E-3</v>
      </c>
      <c r="AI42" s="86" t="s">
        <v>78</v>
      </c>
      <c r="AJ42" s="87" t="s">
        <v>43</v>
      </c>
    </row>
    <row r="43" spans="1:36" s="59" customFormat="1" ht="20.100000000000001" customHeight="1">
      <c r="A43" s="1611"/>
      <c r="B43" s="1614"/>
      <c r="C43" s="79">
        <v>4106</v>
      </c>
      <c r="D43" s="139">
        <v>30</v>
      </c>
      <c r="E43" s="116" t="s">
        <v>89</v>
      </c>
      <c r="F43" s="156" t="s">
        <v>42</v>
      </c>
      <c r="G43" s="140">
        <v>1</v>
      </c>
      <c r="H43" s="141">
        <v>0</v>
      </c>
      <c r="I43" s="141">
        <v>0</v>
      </c>
      <c r="J43" s="141">
        <v>1</v>
      </c>
      <c r="K43" s="142">
        <v>0</v>
      </c>
      <c r="L43" s="140">
        <v>0</v>
      </c>
      <c r="M43" s="141">
        <v>0</v>
      </c>
      <c r="N43" s="141">
        <v>0</v>
      </c>
      <c r="O43" s="141">
        <v>0</v>
      </c>
      <c r="P43" s="142">
        <v>0</v>
      </c>
      <c r="Q43" s="140" t="s">
        <v>87</v>
      </c>
      <c r="R43" s="141" t="s">
        <v>43</v>
      </c>
      <c r="S43" s="141" t="s">
        <v>43</v>
      </c>
      <c r="T43" s="141" t="s">
        <v>87</v>
      </c>
      <c r="U43" s="143" t="s">
        <v>602</v>
      </c>
      <c r="V43" s="529">
        <v>8.0000000000000002E-3</v>
      </c>
      <c r="W43" s="119" t="s">
        <v>78</v>
      </c>
      <c r="X43" s="119" t="s">
        <v>43</v>
      </c>
      <c r="Y43" s="529">
        <v>8.0000000000000002E-3</v>
      </c>
      <c r="Z43" s="119" t="s">
        <v>78</v>
      </c>
      <c r="AA43" s="119" t="s">
        <v>43</v>
      </c>
      <c r="AB43" s="529">
        <v>8.0000000000000002E-3</v>
      </c>
      <c r="AC43" s="119" t="s">
        <v>78</v>
      </c>
      <c r="AD43" s="119" t="s">
        <v>43</v>
      </c>
      <c r="AE43" s="529">
        <v>7.0000000000000001E-3</v>
      </c>
      <c r="AF43" s="119" t="s">
        <v>78</v>
      </c>
      <c r="AG43" s="119" t="s">
        <v>43</v>
      </c>
      <c r="AH43" s="529">
        <v>6.0000000000000001E-3</v>
      </c>
      <c r="AI43" s="119" t="s">
        <v>78</v>
      </c>
      <c r="AJ43" s="120" t="s">
        <v>43</v>
      </c>
    </row>
    <row r="44" spans="1:36" s="59" customFormat="1" ht="20.100000000000001" customHeight="1">
      <c r="A44" s="1611"/>
      <c r="B44" s="1614"/>
      <c r="C44" s="139">
        <v>4109</v>
      </c>
      <c r="D44" s="59">
        <v>31</v>
      </c>
      <c r="E44" s="85" t="s">
        <v>90</v>
      </c>
      <c r="F44" s="155" t="s">
        <v>91</v>
      </c>
      <c r="G44" s="63">
        <v>0</v>
      </c>
      <c r="H44" s="64">
        <v>0</v>
      </c>
      <c r="I44" s="64">
        <v>0</v>
      </c>
      <c r="J44" s="64">
        <v>0</v>
      </c>
      <c r="K44" s="65">
        <v>0</v>
      </c>
      <c r="L44" s="63">
        <v>0</v>
      </c>
      <c r="M44" s="64">
        <v>0</v>
      </c>
      <c r="N44" s="64">
        <v>0</v>
      </c>
      <c r="O44" s="64">
        <v>0</v>
      </c>
      <c r="P44" s="65">
        <v>0</v>
      </c>
      <c r="Q44" s="63" t="s">
        <v>43</v>
      </c>
      <c r="R44" s="64" t="s">
        <v>43</v>
      </c>
      <c r="S44" s="64" t="s">
        <v>43</v>
      </c>
      <c r="T44" s="64" t="s">
        <v>43</v>
      </c>
      <c r="U44" s="66" t="s">
        <v>602</v>
      </c>
      <c r="V44" s="526">
        <v>4.0000000000000001E-3</v>
      </c>
      <c r="W44" s="86" t="s">
        <v>78</v>
      </c>
      <c r="X44" s="86" t="s">
        <v>43</v>
      </c>
      <c r="Y44" s="526">
        <v>4.0000000000000001E-3</v>
      </c>
      <c r="Z44" s="86" t="s">
        <v>78</v>
      </c>
      <c r="AA44" s="86" t="s">
        <v>43</v>
      </c>
      <c r="AB44" s="526">
        <v>5.0000000000000001E-3</v>
      </c>
      <c r="AC44" s="86" t="s">
        <v>78</v>
      </c>
      <c r="AD44" s="86" t="s">
        <v>43</v>
      </c>
      <c r="AE44" s="526">
        <v>4.0000000000000001E-3</v>
      </c>
      <c r="AF44" s="86" t="s">
        <v>78</v>
      </c>
      <c r="AG44" s="86" t="s">
        <v>43</v>
      </c>
      <c r="AH44" s="526">
        <v>4.0000000000000001E-3</v>
      </c>
      <c r="AI44" s="86" t="s">
        <v>78</v>
      </c>
      <c r="AJ44" s="87" t="s">
        <v>43</v>
      </c>
    </row>
    <row r="45" spans="1:36" s="59" customFormat="1" ht="20.100000000000001" customHeight="1" thickBot="1">
      <c r="A45" s="1611"/>
      <c r="B45" s="1614"/>
      <c r="C45" s="88">
        <v>4112</v>
      </c>
      <c r="D45" s="79">
        <v>32</v>
      </c>
      <c r="E45" s="85" t="s">
        <v>92</v>
      </c>
      <c r="F45" s="155" t="s">
        <v>42</v>
      </c>
      <c r="G45" s="63">
        <v>0</v>
      </c>
      <c r="H45" s="64">
        <v>0</v>
      </c>
      <c r="I45" s="64">
        <v>0</v>
      </c>
      <c r="J45" s="64">
        <v>0</v>
      </c>
      <c r="K45" s="65">
        <v>0</v>
      </c>
      <c r="L45" s="63">
        <v>0</v>
      </c>
      <c r="M45" s="64">
        <v>0</v>
      </c>
      <c r="N45" s="64">
        <v>0</v>
      </c>
      <c r="O45" s="64">
        <v>0</v>
      </c>
      <c r="P45" s="65">
        <v>0</v>
      </c>
      <c r="Q45" s="63" t="s">
        <v>43</v>
      </c>
      <c r="R45" s="64" t="s">
        <v>43</v>
      </c>
      <c r="S45" s="64" t="s">
        <v>43</v>
      </c>
      <c r="T45" s="64" t="s">
        <v>43</v>
      </c>
      <c r="U45" s="66" t="s">
        <v>602</v>
      </c>
      <c r="V45" s="526">
        <v>3.0000000000000001E-3</v>
      </c>
      <c r="W45" s="86" t="s">
        <v>78</v>
      </c>
      <c r="X45" s="86" t="s">
        <v>43</v>
      </c>
      <c r="Y45" s="526">
        <v>3.0000000000000001E-3</v>
      </c>
      <c r="Z45" s="86" t="s">
        <v>78</v>
      </c>
      <c r="AA45" s="86" t="s">
        <v>43</v>
      </c>
      <c r="AB45" s="526">
        <v>4.0000000000000001E-3</v>
      </c>
      <c r="AC45" s="86" t="s">
        <v>78</v>
      </c>
      <c r="AD45" s="86" t="s">
        <v>43</v>
      </c>
      <c r="AE45" s="526">
        <v>3.0000000000000001E-3</v>
      </c>
      <c r="AF45" s="86" t="s">
        <v>78</v>
      </c>
      <c r="AG45" s="86" t="s">
        <v>43</v>
      </c>
      <c r="AH45" s="526">
        <v>3.0000000000000001E-3</v>
      </c>
      <c r="AI45" s="86" t="s">
        <v>78</v>
      </c>
      <c r="AJ45" s="87" t="s">
        <v>43</v>
      </c>
    </row>
    <row r="46" spans="1:36" s="59" customFormat="1" ht="20.100000000000001" customHeight="1" thickBot="1">
      <c r="A46" s="1612"/>
      <c r="B46" s="1615"/>
      <c r="C46" s="88">
        <v>4114</v>
      </c>
      <c r="D46" s="89">
        <v>33</v>
      </c>
      <c r="E46" s="90" t="s">
        <v>93</v>
      </c>
      <c r="F46" s="157" t="s">
        <v>42</v>
      </c>
      <c r="G46" s="91">
        <v>0</v>
      </c>
      <c r="H46" s="91">
        <v>0</v>
      </c>
      <c r="I46" s="91">
        <v>0</v>
      </c>
      <c r="J46" s="91">
        <v>0</v>
      </c>
      <c r="K46" s="158">
        <v>0</v>
      </c>
      <c r="L46" s="91">
        <v>0</v>
      </c>
      <c r="M46" s="91">
        <v>0</v>
      </c>
      <c r="N46" s="91">
        <v>0</v>
      </c>
      <c r="O46" s="91">
        <v>0</v>
      </c>
      <c r="P46" s="158">
        <v>0</v>
      </c>
      <c r="Q46" s="91" t="s">
        <v>43</v>
      </c>
      <c r="R46" s="91" t="s">
        <v>43</v>
      </c>
      <c r="S46" s="91" t="s">
        <v>43</v>
      </c>
      <c r="T46" s="91" t="s">
        <v>43</v>
      </c>
      <c r="U46" s="159" t="s">
        <v>602</v>
      </c>
      <c r="V46" s="520">
        <v>4.0000000000000001E-3</v>
      </c>
      <c r="W46" s="96" t="s">
        <v>78</v>
      </c>
      <c r="X46" s="96" t="s">
        <v>602</v>
      </c>
      <c r="Y46" s="520">
        <v>5.0000000000000001E-3</v>
      </c>
      <c r="Z46" s="96" t="s">
        <v>78</v>
      </c>
      <c r="AA46" s="96" t="s">
        <v>602</v>
      </c>
      <c r="AB46" s="520">
        <v>4.0000000000000001E-3</v>
      </c>
      <c r="AC46" s="96" t="s">
        <v>78</v>
      </c>
      <c r="AD46" s="96" t="s">
        <v>602</v>
      </c>
      <c r="AE46" s="520">
        <v>4.0000000000000001E-3</v>
      </c>
      <c r="AF46" s="96" t="s">
        <v>78</v>
      </c>
      <c r="AG46" s="96" t="s">
        <v>602</v>
      </c>
      <c r="AH46" s="520">
        <v>4.0000000000000001E-3</v>
      </c>
      <c r="AI46" s="96" t="s">
        <v>78</v>
      </c>
      <c r="AJ46" s="97" t="s">
        <v>602</v>
      </c>
    </row>
    <row r="47" spans="1:36" s="59" customFormat="1" ht="20.100000000000001" customHeight="1" thickTop="1">
      <c r="A47" s="1616" t="s">
        <v>82</v>
      </c>
      <c r="B47" s="1617" t="s">
        <v>94</v>
      </c>
      <c r="D47" s="128">
        <v>34</v>
      </c>
      <c r="E47" s="130" t="s">
        <v>95</v>
      </c>
      <c r="F47" s="160" t="s">
        <v>96</v>
      </c>
      <c r="G47" s="132">
        <v>0</v>
      </c>
      <c r="H47" s="132">
        <v>0</v>
      </c>
      <c r="I47" s="132">
        <v>0</v>
      </c>
      <c r="J47" s="132">
        <v>0</v>
      </c>
      <c r="K47" s="161">
        <v>0</v>
      </c>
      <c r="L47" s="132">
        <v>0</v>
      </c>
      <c r="M47" s="132">
        <v>0</v>
      </c>
      <c r="N47" s="132">
        <v>0</v>
      </c>
      <c r="O47" s="132">
        <v>0</v>
      </c>
      <c r="P47" s="161">
        <v>0</v>
      </c>
      <c r="Q47" s="132" t="s">
        <v>43</v>
      </c>
      <c r="R47" s="132" t="s">
        <v>43</v>
      </c>
      <c r="S47" s="132" t="s">
        <v>43</v>
      </c>
      <c r="T47" s="132" t="s">
        <v>602</v>
      </c>
      <c r="U47" s="162" t="s">
        <v>602</v>
      </c>
      <c r="V47" s="517">
        <v>8.0000000000000002E-3</v>
      </c>
      <c r="W47" s="137" t="s">
        <v>78</v>
      </c>
      <c r="X47" s="137" t="s">
        <v>43</v>
      </c>
      <c r="Y47" s="517">
        <v>6.0000000000000001E-3</v>
      </c>
      <c r="Z47" s="137" t="s">
        <v>78</v>
      </c>
      <c r="AA47" s="163" t="s">
        <v>43</v>
      </c>
      <c r="AB47" s="518">
        <v>8.0000000000000002E-3</v>
      </c>
      <c r="AC47" s="137" t="s">
        <v>78</v>
      </c>
      <c r="AD47" s="137" t="s">
        <v>43</v>
      </c>
      <c r="AE47" s="517">
        <v>8.0000000000000002E-3</v>
      </c>
      <c r="AF47" s="137" t="s">
        <v>78</v>
      </c>
      <c r="AG47" s="137" t="s">
        <v>43</v>
      </c>
      <c r="AH47" s="517">
        <v>7.0000000000000001E-3</v>
      </c>
      <c r="AI47" s="137" t="s">
        <v>78</v>
      </c>
      <c r="AJ47" s="138" t="s">
        <v>43</v>
      </c>
    </row>
    <row r="48" spans="1:36" s="59" customFormat="1" ht="20.100000000000001" customHeight="1">
      <c r="A48" s="1611"/>
      <c r="B48" s="1614"/>
      <c r="D48" s="59">
        <v>35</v>
      </c>
      <c r="E48" s="85" t="s">
        <v>97</v>
      </c>
      <c r="F48" s="155" t="s">
        <v>42</v>
      </c>
      <c r="G48" s="63">
        <v>0</v>
      </c>
      <c r="H48" s="63">
        <v>0</v>
      </c>
      <c r="I48" s="63">
        <v>0</v>
      </c>
      <c r="J48" s="63">
        <v>0</v>
      </c>
      <c r="K48" s="164">
        <v>0</v>
      </c>
      <c r="L48" s="63">
        <v>0</v>
      </c>
      <c r="M48" s="63">
        <v>0</v>
      </c>
      <c r="N48" s="63">
        <v>0</v>
      </c>
      <c r="O48" s="63">
        <v>0</v>
      </c>
      <c r="P48" s="164">
        <v>0</v>
      </c>
      <c r="Q48" s="63" t="s">
        <v>43</v>
      </c>
      <c r="R48" s="63" t="s">
        <v>43</v>
      </c>
      <c r="S48" s="63" t="s">
        <v>43</v>
      </c>
      <c r="T48" s="63" t="s">
        <v>602</v>
      </c>
      <c r="U48" s="165" t="s">
        <v>602</v>
      </c>
      <c r="V48" s="526">
        <v>7.0000000000000001E-3</v>
      </c>
      <c r="W48" s="86" t="s">
        <v>78</v>
      </c>
      <c r="X48" s="86" t="s">
        <v>43</v>
      </c>
      <c r="Y48" s="526">
        <v>7.0000000000000001E-3</v>
      </c>
      <c r="Z48" s="86" t="s">
        <v>78</v>
      </c>
      <c r="AA48" s="166" t="s">
        <v>43</v>
      </c>
      <c r="AB48" s="527">
        <v>7.0000000000000001E-3</v>
      </c>
      <c r="AC48" s="86" t="s">
        <v>78</v>
      </c>
      <c r="AD48" s="86" t="s">
        <v>43</v>
      </c>
      <c r="AE48" s="526">
        <v>4.0000000000000001E-3</v>
      </c>
      <c r="AF48" s="86" t="s">
        <v>78</v>
      </c>
      <c r="AG48" s="86" t="s">
        <v>43</v>
      </c>
      <c r="AH48" s="526">
        <v>3.0000000000000001E-3</v>
      </c>
      <c r="AI48" s="86" t="s">
        <v>78</v>
      </c>
      <c r="AJ48" s="87" t="s">
        <v>43</v>
      </c>
    </row>
    <row r="49" spans="1:36" s="59" customFormat="1" ht="20.100000000000001" customHeight="1">
      <c r="A49" s="1611"/>
      <c r="B49" s="1618"/>
      <c r="C49" s="167">
        <v>4119</v>
      </c>
      <c r="D49" s="60">
        <v>36</v>
      </c>
      <c r="E49" s="62" t="s">
        <v>98</v>
      </c>
      <c r="F49" s="168" t="s">
        <v>42</v>
      </c>
      <c r="G49" s="81">
        <v>0</v>
      </c>
      <c r="H49" s="81">
        <v>0</v>
      </c>
      <c r="I49" s="81">
        <v>0</v>
      </c>
      <c r="J49" s="81">
        <v>0</v>
      </c>
      <c r="K49" s="169">
        <v>0</v>
      </c>
      <c r="L49" s="81">
        <v>0</v>
      </c>
      <c r="M49" s="81">
        <v>0</v>
      </c>
      <c r="N49" s="81">
        <v>0</v>
      </c>
      <c r="O49" s="81">
        <v>0</v>
      </c>
      <c r="P49" s="169">
        <v>0</v>
      </c>
      <c r="Q49" s="81" t="s">
        <v>43</v>
      </c>
      <c r="R49" s="81" t="s">
        <v>43</v>
      </c>
      <c r="S49" s="81" t="s">
        <v>43</v>
      </c>
      <c r="T49" s="81" t="s">
        <v>43</v>
      </c>
      <c r="U49" s="170" t="s">
        <v>43</v>
      </c>
      <c r="V49" s="523">
        <v>2E-3</v>
      </c>
      <c r="W49" s="68" t="s">
        <v>78</v>
      </c>
      <c r="X49" s="68" t="s">
        <v>43</v>
      </c>
      <c r="Y49" s="523">
        <v>3.0000000000000001E-3</v>
      </c>
      <c r="Z49" s="68" t="s">
        <v>78</v>
      </c>
      <c r="AA49" s="171" t="s">
        <v>43</v>
      </c>
      <c r="AB49" s="524">
        <v>2E-3</v>
      </c>
      <c r="AC49" s="68" t="s">
        <v>78</v>
      </c>
      <c r="AD49" s="68" t="s">
        <v>43</v>
      </c>
      <c r="AE49" s="523">
        <v>2E-3</v>
      </c>
      <c r="AF49" s="68" t="s">
        <v>78</v>
      </c>
      <c r="AG49" s="68" t="s">
        <v>43</v>
      </c>
      <c r="AH49" s="523">
        <v>2E-3</v>
      </c>
      <c r="AI49" s="68" t="s">
        <v>78</v>
      </c>
      <c r="AJ49" s="69" t="s">
        <v>43</v>
      </c>
    </row>
    <row r="50" spans="1:36" s="59" customFormat="1" ht="20.100000000000001" customHeight="1">
      <c r="A50" s="1611"/>
      <c r="B50" s="1619" t="s">
        <v>99</v>
      </c>
      <c r="C50" s="121">
        <v>4201</v>
      </c>
      <c r="D50" s="59">
        <v>37</v>
      </c>
      <c r="E50" s="71" t="s">
        <v>100</v>
      </c>
      <c r="F50" s="172" t="s">
        <v>42</v>
      </c>
      <c r="G50" s="63">
        <v>0</v>
      </c>
      <c r="H50" s="63">
        <v>0</v>
      </c>
      <c r="I50" s="63">
        <v>0</v>
      </c>
      <c r="J50" s="63">
        <v>0</v>
      </c>
      <c r="K50" s="164">
        <v>0</v>
      </c>
      <c r="L50" s="63">
        <v>0</v>
      </c>
      <c r="M50" s="63">
        <v>0</v>
      </c>
      <c r="N50" s="63">
        <v>0</v>
      </c>
      <c r="O50" s="63">
        <v>0</v>
      </c>
      <c r="P50" s="164">
        <v>0</v>
      </c>
      <c r="Q50" s="63" t="s">
        <v>43</v>
      </c>
      <c r="R50" s="63" t="s">
        <v>43</v>
      </c>
      <c r="S50" s="63" t="s">
        <v>43</v>
      </c>
      <c r="T50" s="63" t="s">
        <v>43</v>
      </c>
      <c r="U50" s="165" t="s">
        <v>43</v>
      </c>
      <c r="V50" s="526">
        <v>5.0000000000000001E-3</v>
      </c>
      <c r="W50" s="86" t="s">
        <v>78</v>
      </c>
      <c r="X50" s="86" t="s">
        <v>43</v>
      </c>
      <c r="Y50" s="526">
        <v>5.0000000000000001E-3</v>
      </c>
      <c r="Z50" s="86" t="s">
        <v>78</v>
      </c>
      <c r="AA50" s="166" t="s">
        <v>43</v>
      </c>
      <c r="AB50" s="527">
        <v>5.0000000000000001E-3</v>
      </c>
      <c r="AC50" s="86" t="s">
        <v>78</v>
      </c>
      <c r="AD50" s="86" t="s">
        <v>43</v>
      </c>
      <c r="AE50" s="526">
        <v>4.0000000000000001E-3</v>
      </c>
      <c r="AF50" s="86" t="s">
        <v>78</v>
      </c>
      <c r="AG50" s="86" t="s">
        <v>43</v>
      </c>
      <c r="AH50" s="526">
        <v>4.0000000000000001E-3</v>
      </c>
      <c r="AI50" s="86" t="s">
        <v>78</v>
      </c>
      <c r="AJ50" s="87" t="s">
        <v>43</v>
      </c>
    </row>
    <row r="51" spans="1:36" s="59" customFormat="1" ht="20.100000000000001" customHeight="1">
      <c r="A51" s="1611"/>
      <c r="B51" s="1614"/>
      <c r="C51" s="79">
        <v>4203</v>
      </c>
      <c r="D51" s="59">
        <v>38</v>
      </c>
      <c r="E51" s="85" t="s">
        <v>101</v>
      </c>
      <c r="F51" s="155" t="s">
        <v>42</v>
      </c>
      <c r="G51" s="63">
        <v>0</v>
      </c>
      <c r="H51" s="63">
        <v>0</v>
      </c>
      <c r="I51" s="63">
        <v>0</v>
      </c>
      <c r="J51" s="63">
        <v>0</v>
      </c>
      <c r="K51" s="164">
        <v>2</v>
      </c>
      <c r="L51" s="63">
        <v>0</v>
      </c>
      <c r="M51" s="63">
        <v>0</v>
      </c>
      <c r="N51" s="63">
        <v>0</v>
      </c>
      <c r="O51" s="63">
        <v>0</v>
      </c>
      <c r="P51" s="164">
        <v>0</v>
      </c>
      <c r="Q51" s="63" t="s">
        <v>43</v>
      </c>
      <c r="R51" s="63" t="s">
        <v>43</v>
      </c>
      <c r="S51" s="63" t="s">
        <v>43</v>
      </c>
      <c r="T51" s="63" t="s">
        <v>43</v>
      </c>
      <c r="U51" s="165" t="s">
        <v>606</v>
      </c>
      <c r="V51" s="526">
        <v>5.0000000000000001E-3</v>
      </c>
      <c r="W51" s="86" t="s">
        <v>78</v>
      </c>
      <c r="X51" s="86" t="s">
        <v>43</v>
      </c>
      <c r="Y51" s="526">
        <v>5.0000000000000001E-3</v>
      </c>
      <c r="Z51" s="86" t="s">
        <v>78</v>
      </c>
      <c r="AA51" s="166" t="s">
        <v>43</v>
      </c>
      <c r="AB51" s="527">
        <v>5.0000000000000001E-3</v>
      </c>
      <c r="AC51" s="86" t="s">
        <v>78</v>
      </c>
      <c r="AD51" s="86" t="s">
        <v>43</v>
      </c>
      <c r="AE51" s="526">
        <v>4.0000000000000001E-3</v>
      </c>
      <c r="AF51" s="86" t="s">
        <v>78</v>
      </c>
      <c r="AG51" s="86" t="s">
        <v>43</v>
      </c>
      <c r="AH51" s="526">
        <v>5.0000000000000001E-3</v>
      </c>
      <c r="AI51" s="86" t="s">
        <v>78</v>
      </c>
      <c r="AJ51" s="87" t="s">
        <v>43</v>
      </c>
    </row>
    <row r="52" spans="1:36" s="59" customFormat="1" ht="20.100000000000001" customHeight="1">
      <c r="A52" s="1611"/>
      <c r="B52" s="1614"/>
      <c r="C52" s="139">
        <v>4204</v>
      </c>
      <c r="D52" s="139">
        <v>39</v>
      </c>
      <c r="E52" s="116" t="s">
        <v>102</v>
      </c>
      <c r="F52" s="156" t="s">
        <v>91</v>
      </c>
      <c r="G52" s="140">
        <v>0</v>
      </c>
      <c r="H52" s="140">
        <v>0</v>
      </c>
      <c r="I52" s="140">
        <v>0</v>
      </c>
      <c r="J52" s="140">
        <v>0</v>
      </c>
      <c r="K52" s="173">
        <v>2</v>
      </c>
      <c r="L52" s="140">
        <v>0</v>
      </c>
      <c r="M52" s="140">
        <v>0</v>
      </c>
      <c r="N52" s="140">
        <v>0</v>
      </c>
      <c r="O52" s="140">
        <v>0</v>
      </c>
      <c r="P52" s="173">
        <v>0</v>
      </c>
      <c r="Q52" s="140" t="s">
        <v>43</v>
      </c>
      <c r="R52" s="140" t="s">
        <v>43</v>
      </c>
      <c r="S52" s="140" t="s">
        <v>43</v>
      </c>
      <c r="T52" s="140" t="s">
        <v>43</v>
      </c>
      <c r="U52" s="174" t="s">
        <v>606</v>
      </c>
      <c r="V52" s="529">
        <v>5.0000000000000001E-3</v>
      </c>
      <c r="W52" s="119" t="s">
        <v>78</v>
      </c>
      <c r="X52" s="119" t="s">
        <v>43</v>
      </c>
      <c r="Y52" s="529">
        <v>5.0000000000000001E-3</v>
      </c>
      <c r="Z52" s="119" t="s">
        <v>78</v>
      </c>
      <c r="AA52" s="175" t="s">
        <v>43</v>
      </c>
      <c r="AB52" s="530">
        <v>5.0000000000000001E-3</v>
      </c>
      <c r="AC52" s="119" t="s">
        <v>78</v>
      </c>
      <c r="AD52" s="119" t="s">
        <v>43</v>
      </c>
      <c r="AE52" s="529">
        <v>5.0000000000000001E-3</v>
      </c>
      <c r="AF52" s="119" t="s">
        <v>78</v>
      </c>
      <c r="AG52" s="119" t="s">
        <v>43</v>
      </c>
      <c r="AH52" s="529">
        <v>8.0000000000000002E-3</v>
      </c>
      <c r="AI52" s="119" t="s">
        <v>78</v>
      </c>
      <c r="AJ52" s="120" t="s">
        <v>43</v>
      </c>
    </row>
    <row r="53" spans="1:36" s="59" customFormat="1" ht="20.100000000000001" customHeight="1">
      <c r="A53" s="1611"/>
      <c r="B53" s="1614"/>
      <c r="C53" s="176">
        <v>4205</v>
      </c>
      <c r="D53" s="59">
        <v>40</v>
      </c>
      <c r="E53" s="177" t="s">
        <v>103</v>
      </c>
      <c r="F53" s="178" t="s">
        <v>91</v>
      </c>
      <c r="G53" s="179">
        <v>0</v>
      </c>
      <c r="H53" s="179">
        <v>0</v>
      </c>
      <c r="I53" s="179">
        <v>0</v>
      </c>
      <c r="J53" s="179">
        <v>0</v>
      </c>
      <c r="K53" s="180">
        <v>0</v>
      </c>
      <c r="L53" s="179">
        <v>0</v>
      </c>
      <c r="M53" s="179">
        <v>0</v>
      </c>
      <c r="N53" s="179">
        <v>0</v>
      </c>
      <c r="O53" s="179">
        <v>0</v>
      </c>
      <c r="P53" s="180">
        <v>0</v>
      </c>
      <c r="Q53" s="179" t="s">
        <v>43</v>
      </c>
      <c r="R53" s="179" t="s">
        <v>43</v>
      </c>
      <c r="S53" s="179" t="s">
        <v>43</v>
      </c>
      <c r="T53" s="179" t="s">
        <v>43</v>
      </c>
      <c r="U53" s="181" t="s">
        <v>43</v>
      </c>
      <c r="V53" s="838">
        <v>3.0000000000000001E-3</v>
      </c>
      <c r="W53" s="182" t="s">
        <v>78</v>
      </c>
      <c r="X53" s="182" t="s">
        <v>43</v>
      </c>
      <c r="Y53" s="838">
        <v>3.0000000000000001E-3</v>
      </c>
      <c r="Z53" s="182" t="s">
        <v>78</v>
      </c>
      <c r="AA53" s="183" t="s">
        <v>43</v>
      </c>
      <c r="AB53" s="839">
        <v>3.0000000000000001E-3</v>
      </c>
      <c r="AC53" s="182" t="s">
        <v>78</v>
      </c>
      <c r="AD53" s="182" t="s">
        <v>43</v>
      </c>
      <c r="AE53" s="838">
        <v>3.0000000000000001E-3</v>
      </c>
      <c r="AF53" s="182" t="s">
        <v>78</v>
      </c>
      <c r="AG53" s="182" t="s">
        <v>43</v>
      </c>
      <c r="AH53" s="838">
        <v>3.0000000000000001E-3</v>
      </c>
      <c r="AI53" s="182" t="s">
        <v>78</v>
      </c>
      <c r="AJ53" s="184" t="s">
        <v>43</v>
      </c>
    </row>
    <row r="54" spans="1:36" s="59" customFormat="1" ht="20.100000000000001" customHeight="1" thickBot="1">
      <c r="A54" s="1612"/>
      <c r="B54" s="1615"/>
      <c r="C54" s="79">
        <v>4208</v>
      </c>
      <c r="D54" s="59">
        <v>41</v>
      </c>
      <c r="E54" s="85" t="s">
        <v>104</v>
      </c>
      <c r="F54" s="155" t="s">
        <v>91</v>
      </c>
      <c r="G54" s="63">
        <v>0</v>
      </c>
      <c r="H54" s="63">
        <v>0</v>
      </c>
      <c r="I54" s="63">
        <v>0</v>
      </c>
      <c r="J54" s="63">
        <v>0</v>
      </c>
      <c r="K54" s="164">
        <v>0</v>
      </c>
      <c r="L54" s="63">
        <v>0</v>
      </c>
      <c r="M54" s="63">
        <v>0</v>
      </c>
      <c r="N54" s="63">
        <v>0</v>
      </c>
      <c r="O54" s="63">
        <v>0</v>
      </c>
      <c r="P54" s="164">
        <v>0</v>
      </c>
      <c r="Q54" s="63" t="s">
        <v>43</v>
      </c>
      <c r="R54" s="63" t="s">
        <v>43</v>
      </c>
      <c r="S54" s="63" t="s">
        <v>43</v>
      </c>
      <c r="T54" s="63" t="s">
        <v>43</v>
      </c>
      <c r="U54" s="165" t="s">
        <v>43</v>
      </c>
      <c r="V54" s="526">
        <v>3.0000000000000001E-3</v>
      </c>
      <c r="W54" s="86" t="s">
        <v>78</v>
      </c>
      <c r="X54" s="86" t="s">
        <v>43</v>
      </c>
      <c r="Y54" s="526">
        <v>3.0000000000000001E-3</v>
      </c>
      <c r="Z54" s="86" t="s">
        <v>78</v>
      </c>
      <c r="AA54" s="166" t="s">
        <v>43</v>
      </c>
      <c r="AB54" s="527">
        <v>3.0000000000000001E-3</v>
      </c>
      <c r="AC54" s="86" t="s">
        <v>78</v>
      </c>
      <c r="AD54" s="86" t="s">
        <v>43</v>
      </c>
      <c r="AE54" s="526">
        <v>3.0000000000000001E-3</v>
      </c>
      <c r="AF54" s="86" t="s">
        <v>78</v>
      </c>
      <c r="AG54" s="86" t="s">
        <v>43</v>
      </c>
      <c r="AH54" s="526">
        <v>3.0000000000000001E-3</v>
      </c>
      <c r="AI54" s="86" t="s">
        <v>78</v>
      </c>
      <c r="AJ54" s="87" t="s">
        <v>43</v>
      </c>
    </row>
    <row r="55" spans="1:36" s="59" customFormat="1" ht="20.100000000000001" customHeight="1">
      <c r="A55" s="1610" t="s">
        <v>105</v>
      </c>
      <c r="B55" s="1613" t="s">
        <v>106</v>
      </c>
      <c r="C55" s="185">
        <v>5101</v>
      </c>
      <c r="D55" s="186">
        <v>42</v>
      </c>
      <c r="E55" s="187" t="s">
        <v>107</v>
      </c>
      <c r="F55" s="819" t="s">
        <v>108</v>
      </c>
      <c r="G55" s="188">
        <v>0</v>
      </c>
      <c r="H55" s="188">
        <v>0</v>
      </c>
      <c r="I55" s="188">
        <v>0</v>
      </c>
      <c r="J55" s="188">
        <v>0</v>
      </c>
      <c r="K55" s="189">
        <v>0</v>
      </c>
      <c r="L55" s="188">
        <v>0</v>
      </c>
      <c r="M55" s="188">
        <v>0</v>
      </c>
      <c r="N55" s="188">
        <v>0</v>
      </c>
      <c r="O55" s="188">
        <v>0</v>
      </c>
      <c r="P55" s="189">
        <v>0</v>
      </c>
      <c r="Q55" s="188" t="s">
        <v>43</v>
      </c>
      <c r="R55" s="188" t="s">
        <v>43</v>
      </c>
      <c r="S55" s="188" t="s">
        <v>43</v>
      </c>
      <c r="T55" s="188" t="s">
        <v>43</v>
      </c>
      <c r="U55" s="190" t="s">
        <v>43</v>
      </c>
      <c r="V55" s="840">
        <v>4.0000000000000001E-3</v>
      </c>
      <c r="W55" s="101" t="s">
        <v>78</v>
      </c>
      <c r="X55" s="101" t="s">
        <v>43</v>
      </c>
      <c r="Y55" s="840">
        <v>4.0000000000000001E-3</v>
      </c>
      <c r="Z55" s="101" t="s">
        <v>78</v>
      </c>
      <c r="AA55" s="191" t="s">
        <v>43</v>
      </c>
      <c r="AB55" s="841">
        <v>4.0000000000000001E-3</v>
      </c>
      <c r="AC55" s="101" t="s">
        <v>78</v>
      </c>
      <c r="AD55" s="101" t="s">
        <v>43</v>
      </c>
      <c r="AE55" s="840">
        <v>3.0000000000000001E-3</v>
      </c>
      <c r="AF55" s="101" t="s">
        <v>78</v>
      </c>
      <c r="AG55" s="101" t="s">
        <v>43</v>
      </c>
      <c r="AH55" s="840">
        <v>3.0000000000000001E-3</v>
      </c>
      <c r="AI55" s="101" t="s">
        <v>78</v>
      </c>
      <c r="AJ55" s="102" t="s">
        <v>43</v>
      </c>
    </row>
    <row r="56" spans="1:36" s="59" customFormat="1" ht="20.100000000000001" customHeight="1">
      <c r="A56" s="1611"/>
      <c r="B56" s="1614"/>
      <c r="C56" s="79">
        <v>5103</v>
      </c>
      <c r="D56" s="59">
        <v>43</v>
      </c>
      <c r="E56" s="85" t="s">
        <v>109</v>
      </c>
      <c r="F56" s="477" t="s">
        <v>91</v>
      </c>
      <c r="G56" s="63">
        <v>0</v>
      </c>
      <c r="H56" s="63">
        <v>0</v>
      </c>
      <c r="I56" s="63">
        <v>0</v>
      </c>
      <c r="J56" s="63">
        <v>0</v>
      </c>
      <c r="K56" s="164">
        <v>0</v>
      </c>
      <c r="L56" s="63">
        <v>0</v>
      </c>
      <c r="M56" s="63">
        <v>0</v>
      </c>
      <c r="N56" s="63">
        <v>0</v>
      </c>
      <c r="O56" s="63">
        <v>0</v>
      </c>
      <c r="P56" s="164">
        <v>0</v>
      </c>
      <c r="Q56" s="63" t="s">
        <v>43</v>
      </c>
      <c r="R56" s="63" t="s">
        <v>43</v>
      </c>
      <c r="S56" s="63" t="s">
        <v>43</v>
      </c>
      <c r="T56" s="63" t="s">
        <v>43</v>
      </c>
      <c r="U56" s="165" t="s">
        <v>43</v>
      </c>
      <c r="V56" s="842">
        <v>4.0000000000000001E-3</v>
      </c>
      <c r="W56" s="86" t="s">
        <v>78</v>
      </c>
      <c r="X56" s="86" t="s">
        <v>43</v>
      </c>
      <c r="Y56" s="842">
        <v>4.0000000000000001E-3</v>
      </c>
      <c r="Z56" s="86" t="s">
        <v>78</v>
      </c>
      <c r="AA56" s="166" t="s">
        <v>43</v>
      </c>
      <c r="AB56" s="843">
        <v>7.0000000000000001E-3</v>
      </c>
      <c r="AC56" s="86" t="s">
        <v>78</v>
      </c>
      <c r="AD56" s="86" t="s">
        <v>43</v>
      </c>
      <c r="AE56" s="842">
        <v>8.9999999999999993E-3</v>
      </c>
      <c r="AF56" s="86" t="s">
        <v>78</v>
      </c>
      <c r="AG56" s="86" t="s">
        <v>43</v>
      </c>
      <c r="AH56" s="842">
        <v>6.0000000000000001E-3</v>
      </c>
      <c r="AI56" s="86" t="s">
        <v>78</v>
      </c>
      <c r="AJ56" s="87" t="s">
        <v>43</v>
      </c>
    </row>
    <row r="57" spans="1:36" s="59" customFormat="1" ht="20.100000000000001" customHeight="1">
      <c r="A57" s="1611"/>
      <c r="B57" s="1618"/>
      <c r="C57" s="60">
        <v>5107</v>
      </c>
      <c r="D57" s="60">
        <v>44</v>
      </c>
      <c r="E57" s="62" t="s">
        <v>110</v>
      </c>
      <c r="F57" s="479" t="s">
        <v>42</v>
      </c>
      <c r="G57" s="81">
        <v>0</v>
      </c>
      <c r="H57" s="81">
        <v>0</v>
      </c>
      <c r="I57" s="81">
        <v>0</v>
      </c>
      <c r="J57" s="81">
        <v>0</v>
      </c>
      <c r="K57" s="169">
        <v>0</v>
      </c>
      <c r="L57" s="81">
        <v>0</v>
      </c>
      <c r="M57" s="81">
        <v>0</v>
      </c>
      <c r="N57" s="81">
        <v>0</v>
      </c>
      <c r="O57" s="81">
        <v>0</v>
      </c>
      <c r="P57" s="169">
        <v>0</v>
      </c>
      <c r="Q57" s="81" t="s">
        <v>43</v>
      </c>
      <c r="R57" s="81" t="s">
        <v>43</v>
      </c>
      <c r="S57" s="81" t="s">
        <v>43</v>
      </c>
      <c r="T57" s="81" t="s">
        <v>43</v>
      </c>
      <c r="U57" s="170" t="s">
        <v>43</v>
      </c>
      <c r="V57" s="844">
        <v>2E-3</v>
      </c>
      <c r="W57" s="68" t="s">
        <v>78</v>
      </c>
      <c r="X57" s="68" t="s">
        <v>43</v>
      </c>
      <c r="Y57" s="844">
        <v>2E-3</v>
      </c>
      <c r="Z57" s="68" t="s">
        <v>78</v>
      </c>
      <c r="AA57" s="171" t="s">
        <v>43</v>
      </c>
      <c r="AB57" s="544">
        <v>4.0000000000000001E-3</v>
      </c>
      <c r="AC57" s="68" t="s">
        <v>78</v>
      </c>
      <c r="AD57" s="68" t="s">
        <v>43</v>
      </c>
      <c r="AE57" s="844">
        <v>3.0000000000000001E-3</v>
      </c>
      <c r="AF57" s="68" t="s">
        <v>78</v>
      </c>
      <c r="AG57" s="68" t="s">
        <v>43</v>
      </c>
      <c r="AH57" s="844">
        <v>3.0000000000000001E-3</v>
      </c>
      <c r="AI57" s="68" t="s">
        <v>78</v>
      </c>
      <c r="AJ57" s="69" t="s">
        <v>43</v>
      </c>
    </row>
    <row r="58" spans="1:36" s="59" customFormat="1" ht="20.100000000000001" customHeight="1">
      <c r="A58" s="1611"/>
      <c r="B58" s="1619" t="s">
        <v>111</v>
      </c>
      <c r="C58" s="79">
        <v>5201</v>
      </c>
      <c r="D58" s="59">
        <v>45</v>
      </c>
      <c r="E58" s="85" t="s">
        <v>112</v>
      </c>
      <c r="F58" s="477" t="s">
        <v>54</v>
      </c>
      <c r="G58" s="63">
        <v>0</v>
      </c>
      <c r="H58" s="63">
        <v>0</v>
      </c>
      <c r="I58" s="63">
        <v>0</v>
      </c>
      <c r="J58" s="63">
        <v>0</v>
      </c>
      <c r="K58" s="164">
        <v>0</v>
      </c>
      <c r="L58" s="63">
        <v>0</v>
      </c>
      <c r="M58" s="63">
        <v>0</v>
      </c>
      <c r="N58" s="63">
        <v>0</v>
      </c>
      <c r="O58" s="63">
        <v>0</v>
      </c>
      <c r="P58" s="164">
        <v>0</v>
      </c>
      <c r="Q58" s="63" t="s">
        <v>43</v>
      </c>
      <c r="R58" s="63" t="s">
        <v>43</v>
      </c>
      <c r="S58" s="63" t="s">
        <v>43</v>
      </c>
      <c r="T58" s="63" t="s">
        <v>43</v>
      </c>
      <c r="U58" s="165" t="s">
        <v>43</v>
      </c>
      <c r="V58" s="845">
        <v>4.0000000000000001E-3</v>
      </c>
      <c r="W58" s="86" t="s">
        <v>78</v>
      </c>
      <c r="X58" s="77" t="s">
        <v>43</v>
      </c>
      <c r="Y58" s="845">
        <v>4.0000000000000001E-3</v>
      </c>
      <c r="Z58" s="86" t="s">
        <v>78</v>
      </c>
      <c r="AA58" s="192" t="s">
        <v>43</v>
      </c>
      <c r="AB58" s="542">
        <v>5.0000000000000001E-3</v>
      </c>
      <c r="AC58" s="86" t="s">
        <v>78</v>
      </c>
      <c r="AD58" s="77" t="s">
        <v>43</v>
      </c>
      <c r="AE58" s="845">
        <v>3.0000000000000001E-3</v>
      </c>
      <c r="AF58" s="86" t="s">
        <v>78</v>
      </c>
      <c r="AG58" s="77" t="s">
        <v>43</v>
      </c>
      <c r="AH58" s="845">
        <v>4.0000000000000001E-3</v>
      </c>
      <c r="AI58" s="86" t="s">
        <v>78</v>
      </c>
      <c r="AJ58" s="78" t="s">
        <v>43</v>
      </c>
    </row>
    <row r="59" spans="1:36" s="59" customFormat="1" ht="20.100000000000001" customHeight="1">
      <c r="A59" s="1611"/>
      <c r="B59" s="1614"/>
      <c r="C59" s="79">
        <v>5203</v>
      </c>
      <c r="D59" s="59">
        <v>46</v>
      </c>
      <c r="E59" s="85" t="s">
        <v>113</v>
      </c>
      <c r="F59" s="477" t="s">
        <v>42</v>
      </c>
      <c r="G59" s="63">
        <v>0</v>
      </c>
      <c r="H59" s="63">
        <v>0</v>
      </c>
      <c r="I59" s="63">
        <v>0</v>
      </c>
      <c r="J59" s="63">
        <v>0</v>
      </c>
      <c r="K59" s="164">
        <v>0</v>
      </c>
      <c r="L59" s="63">
        <v>0</v>
      </c>
      <c r="M59" s="63">
        <v>0</v>
      </c>
      <c r="N59" s="63">
        <v>0</v>
      </c>
      <c r="O59" s="63">
        <v>0</v>
      </c>
      <c r="P59" s="164">
        <v>0</v>
      </c>
      <c r="Q59" s="63" t="s">
        <v>43</v>
      </c>
      <c r="R59" s="63" t="s">
        <v>43</v>
      </c>
      <c r="S59" s="63" t="s">
        <v>43</v>
      </c>
      <c r="T59" s="63" t="s">
        <v>43</v>
      </c>
      <c r="U59" s="165" t="s">
        <v>43</v>
      </c>
      <c r="V59" s="845">
        <v>5.0000000000000001E-3</v>
      </c>
      <c r="W59" s="86" t="s">
        <v>78</v>
      </c>
      <c r="X59" s="86" t="s">
        <v>43</v>
      </c>
      <c r="Y59" s="845">
        <v>8.9999999999999993E-3</v>
      </c>
      <c r="Z59" s="86" t="s">
        <v>78</v>
      </c>
      <c r="AA59" s="166" t="s">
        <v>43</v>
      </c>
      <c r="AB59" s="542">
        <v>8.9999999999999993E-3</v>
      </c>
      <c r="AC59" s="86" t="s">
        <v>78</v>
      </c>
      <c r="AD59" s="86" t="s">
        <v>43</v>
      </c>
      <c r="AE59" s="845">
        <v>6.0000000000000001E-3</v>
      </c>
      <c r="AF59" s="86" t="s">
        <v>78</v>
      </c>
      <c r="AG59" s="86" t="s">
        <v>43</v>
      </c>
      <c r="AH59" s="845">
        <v>6.0000000000000001E-3</v>
      </c>
      <c r="AI59" s="86" t="s">
        <v>78</v>
      </c>
      <c r="AJ59" s="87" t="s">
        <v>43</v>
      </c>
    </row>
    <row r="60" spans="1:36" s="59" customFormat="1" ht="20.100000000000001" customHeight="1" thickBot="1">
      <c r="A60" s="1611"/>
      <c r="B60" s="1614"/>
      <c r="C60" s="88">
        <v>5207</v>
      </c>
      <c r="D60" s="139">
        <v>47</v>
      </c>
      <c r="E60" s="116" t="s">
        <v>114</v>
      </c>
      <c r="F60" s="117" t="s">
        <v>42</v>
      </c>
      <c r="G60" s="140">
        <v>0</v>
      </c>
      <c r="H60" s="140">
        <v>0</v>
      </c>
      <c r="I60" s="140">
        <v>0</v>
      </c>
      <c r="J60" s="140">
        <v>0</v>
      </c>
      <c r="K60" s="173">
        <v>0</v>
      </c>
      <c r="L60" s="140">
        <v>0</v>
      </c>
      <c r="M60" s="140">
        <v>0</v>
      </c>
      <c r="N60" s="140">
        <v>0</v>
      </c>
      <c r="O60" s="140">
        <v>0</v>
      </c>
      <c r="P60" s="173">
        <v>0</v>
      </c>
      <c r="Q60" s="140" t="s">
        <v>43</v>
      </c>
      <c r="R60" s="140" t="s">
        <v>43</v>
      </c>
      <c r="S60" s="140" t="s">
        <v>43</v>
      </c>
      <c r="T60" s="140" t="s">
        <v>43</v>
      </c>
      <c r="U60" s="174" t="s">
        <v>43</v>
      </c>
      <c r="V60" s="846">
        <v>2E-3</v>
      </c>
      <c r="W60" s="119" t="s">
        <v>78</v>
      </c>
      <c r="X60" s="119" t="s">
        <v>43</v>
      </c>
      <c r="Y60" s="846">
        <v>2E-3</v>
      </c>
      <c r="Z60" s="119" t="s">
        <v>78</v>
      </c>
      <c r="AA60" s="175" t="s">
        <v>43</v>
      </c>
      <c r="AB60" s="557">
        <v>2E-3</v>
      </c>
      <c r="AC60" s="119" t="s">
        <v>78</v>
      </c>
      <c r="AD60" s="119" t="s">
        <v>43</v>
      </c>
      <c r="AE60" s="846">
        <v>2E-3</v>
      </c>
      <c r="AF60" s="119" t="s">
        <v>78</v>
      </c>
      <c r="AG60" s="119" t="s">
        <v>43</v>
      </c>
      <c r="AH60" s="846">
        <v>2E-3</v>
      </c>
      <c r="AI60" s="119" t="s">
        <v>78</v>
      </c>
      <c r="AJ60" s="120" t="s">
        <v>43</v>
      </c>
    </row>
    <row r="61" spans="1:36" s="59" customFormat="1" ht="20.100000000000001" customHeight="1" thickTop="1">
      <c r="A61" s="1611"/>
      <c r="B61" s="1614"/>
      <c r="C61" s="128">
        <v>5208</v>
      </c>
      <c r="D61" s="59">
        <v>48</v>
      </c>
      <c r="E61" s="85" t="s">
        <v>115</v>
      </c>
      <c r="F61" s="477" t="s">
        <v>116</v>
      </c>
      <c r="G61" s="63">
        <v>0</v>
      </c>
      <c r="H61" s="63">
        <v>0</v>
      </c>
      <c r="I61" s="63">
        <v>0</v>
      </c>
      <c r="J61" s="63">
        <v>0</v>
      </c>
      <c r="K61" s="164">
        <v>0</v>
      </c>
      <c r="L61" s="63">
        <v>0</v>
      </c>
      <c r="M61" s="63">
        <v>0</v>
      </c>
      <c r="N61" s="63">
        <v>0</v>
      </c>
      <c r="O61" s="63">
        <v>0</v>
      </c>
      <c r="P61" s="164">
        <v>0</v>
      </c>
      <c r="Q61" s="63" t="s">
        <v>43</v>
      </c>
      <c r="R61" s="63" t="s">
        <v>43</v>
      </c>
      <c r="S61" s="63" t="s">
        <v>43</v>
      </c>
      <c r="T61" s="63" t="s">
        <v>43</v>
      </c>
      <c r="U61" s="165" t="s">
        <v>43</v>
      </c>
      <c r="V61" s="845">
        <v>8.0000000000000002E-3</v>
      </c>
      <c r="W61" s="86" t="s">
        <v>78</v>
      </c>
      <c r="X61" s="86" t="s">
        <v>43</v>
      </c>
      <c r="Y61" s="845">
        <v>0.01</v>
      </c>
      <c r="Z61" s="86" t="s">
        <v>78</v>
      </c>
      <c r="AA61" s="166" t="s">
        <v>43</v>
      </c>
      <c r="AB61" s="542">
        <v>0.01</v>
      </c>
      <c r="AC61" s="86" t="s">
        <v>78</v>
      </c>
      <c r="AD61" s="86" t="s">
        <v>43</v>
      </c>
      <c r="AE61" s="845">
        <v>8.9999999999999993E-3</v>
      </c>
      <c r="AF61" s="86" t="s">
        <v>78</v>
      </c>
      <c r="AG61" s="86" t="s">
        <v>43</v>
      </c>
      <c r="AH61" s="845">
        <v>7.0000000000000001E-3</v>
      </c>
      <c r="AI61" s="86" t="s">
        <v>78</v>
      </c>
      <c r="AJ61" s="87" t="s">
        <v>43</v>
      </c>
    </row>
    <row r="62" spans="1:36" s="59" customFormat="1" ht="20.100000000000001" customHeight="1">
      <c r="A62" s="1611"/>
      <c r="B62" s="1614"/>
      <c r="C62" s="79">
        <v>5209</v>
      </c>
      <c r="D62" s="59">
        <v>49</v>
      </c>
      <c r="E62" s="85" t="s">
        <v>117</v>
      </c>
      <c r="F62" s="477" t="s">
        <v>118</v>
      </c>
      <c r="G62" s="63">
        <v>0</v>
      </c>
      <c r="H62" s="63">
        <v>0</v>
      </c>
      <c r="I62" s="63">
        <v>0</v>
      </c>
      <c r="J62" s="63">
        <v>0</v>
      </c>
      <c r="K62" s="164">
        <v>0</v>
      </c>
      <c r="L62" s="63">
        <v>0</v>
      </c>
      <c r="M62" s="63">
        <v>0</v>
      </c>
      <c r="N62" s="63">
        <v>0</v>
      </c>
      <c r="O62" s="63">
        <v>0</v>
      </c>
      <c r="P62" s="164">
        <v>0</v>
      </c>
      <c r="Q62" s="63" t="s">
        <v>43</v>
      </c>
      <c r="R62" s="63" t="s">
        <v>43</v>
      </c>
      <c r="S62" s="63" t="s">
        <v>43</v>
      </c>
      <c r="T62" s="63" t="s">
        <v>43</v>
      </c>
      <c r="U62" s="165" t="s">
        <v>43</v>
      </c>
      <c r="V62" s="845">
        <v>2E-3</v>
      </c>
      <c r="W62" s="86" t="s">
        <v>78</v>
      </c>
      <c r="X62" s="86" t="s">
        <v>43</v>
      </c>
      <c r="Y62" s="845">
        <v>2E-3</v>
      </c>
      <c r="Z62" s="86" t="s">
        <v>78</v>
      </c>
      <c r="AA62" s="166" t="s">
        <v>43</v>
      </c>
      <c r="AB62" s="542">
        <v>2E-3</v>
      </c>
      <c r="AC62" s="86" t="s">
        <v>78</v>
      </c>
      <c r="AD62" s="86" t="s">
        <v>43</v>
      </c>
      <c r="AE62" s="845">
        <v>2E-3</v>
      </c>
      <c r="AF62" s="86" t="s">
        <v>78</v>
      </c>
      <c r="AG62" s="86" t="s">
        <v>43</v>
      </c>
      <c r="AH62" s="845">
        <v>2E-3</v>
      </c>
      <c r="AI62" s="86" t="s">
        <v>78</v>
      </c>
      <c r="AJ62" s="87" t="s">
        <v>43</v>
      </c>
    </row>
    <row r="63" spans="1:36" s="59" customFormat="1" ht="20.100000000000001" customHeight="1">
      <c r="A63" s="1611"/>
      <c r="B63" s="1618"/>
      <c r="C63" s="60">
        <v>5210</v>
      </c>
      <c r="D63" s="60">
        <v>50</v>
      </c>
      <c r="E63" s="62" t="s">
        <v>119</v>
      </c>
      <c r="F63" s="479" t="s">
        <v>118</v>
      </c>
      <c r="G63" s="81">
        <v>0</v>
      </c>
      <c r="H63" s="81">
        <v>0</v>
      </c>
      <c r="I63" s="81">
        <v>0</v>
      </c>
      <c r="J63" s="81">
        <v>0</v>
      </c>
      <c r="K63" s="169">
        <v>0</v>
      </c>
      <c r="L63" s="81">
        <v>0</v>
      </c>
      <c r="M63" s="81">
        <v>0</v>
      </c>
      <c r="N63" s="81">
        <v>0</v>
      </c>
      <c r="O63" s="81">
        <v>0</v>
      </c>
      <c r="P63" s="169">
        <v>0</v>
      </c>
      <c r="Q63" s="81" t="s">
        <v>43</v>
      </c>
      <c r="R63" s="81" t="s">
        <v>43</v>
      </c>
      <c r="S63" s="81" t="s">
        <v>43</v>
      </c>
      <c r="T63" s="81" t="s">
        <v>43</v>
      </c>
      <c r="U63" s="170" t="s">
        <v>43</v>
      </c>
      <c r="V63" s="844">
        <v>2E-3</v>
      </c>
      <c r="W63" s="68" t="s">
        <v>78</v>
      </c>
      <c r="X63" s="68" t="s">
        <v>43</v>
      </c>
      <c r="Y63" s="844">
        <v>2E-3</v>
      </c>
      <c r="Z63" s="68" t="s">
        <v>78</v>
      </c>
      <c r="AA63" s="171" t="s">
        <v>43</v>
      </c>
      <c r="AB63" s="544">
        <v>2E-3</v>
      </c>
      <c r="AC63" s="68" t="s">
        <v>78</v>
      </c>
      <c r="AD63" s="68" t="s">
        <v>43</v>
      </c>
      <c r="AE63" s="844">
        <v>2E-3</v>
      </c>
      <c r="AF63" s="68" t="s">
        <v>78</v>
      </c>
      <c r="AG63" s="68" t="s">
        <v>43</v>
      </c>
      <c r="AH63" s="844">
        <v>1E-3</v>
      </c>
      <c r="AI63" s="68" t="s">
        <v>78</v>
      </c>
      <c r="AJ63" s="69" t="s">
        <v>43</v>
      </c>
    </row>
    <row r="64" spans="1:36" s="59" customFormat="1" ht="20.100000000000001" customHeight="1" thickBot="1">
      <c r="A64" s="1612"/>
      <c r="B64" s="145" t="s">
        <v>120</v>
      </c>
      <c r="C64" s="88">
        <v>5301</v>
      </c>
      <c r="D64" s="89">
        <v>51</v>
      </c>
      <c r="E64" s="90" t="s">
        <v>121</v>
      </c>
      <c r="F64" s="496" t="s">
        <v>42</v>
      </c>
      <c r="G64" s="91">
        <v>0</v>
      </c>
      <c r="H64" s="91">
        <v>0</v>
      </c>
      <c r="I64" s="91">
        <v>0</v>
      </c>
      <c r="J64" s="91">
        <v>0</v>
      </c>
      <c r="K64" s="158">
        <v>0</v>
      </c>
      <c r="L64" s="91">
        <v>0</v>
      </c>
      <c r="M64" s="91">
        <v>0</v>
      </c>
      <c r="N64" s="91">
        <v>0</v>
      </c>
      <c r="O64" s="91">
        <v>0</v>
      </c>
      <c r="P64" s="158">
        <v>0</v>
      </c>
      <c r="Q64" s="91" t="s">
        <v>43</v>
      </c>
      <c r="R64" s="91" t="s">
        <v>43</v>
      </c>
      <c r="S64" s="91" t="s">
        <v>43</v>
      </c>
      <c r="T64" s="91" t="s">
        <v>43</v>
      </c>
      <c r="U64" s="159" t="s">
        <v>43</v>
      </c>
      <c r="V64" s="847">
        <v>7.0000000000000001E-3</v>
      </c>
      <c r="W64" s="96" t="s">
        <v>78</v>
      </c>
      <c r="X64" s="153" t="s">
        <v>43</v>
      </c>
      <c r="Y64" s="847">
        <v>7.0000000000000001E-3</v>
      </c>
      <c r="Z64" s="96" t="s">
        <v>78</v>
      </c>
      <c r="AA64" s="193" t="s">
        <v>43</v>
      </c>
      <c r="AB64" s="548">
        <v>7.0000000000000001E-3</v>
      </c>
      <c r="AC64" s="96" t="s">
        <v>78</v>
      </c>
      <c r="AD64" s="153" t="s">
        <v>43</v>
      </c>
      <c r="AE64" s="847">
        <v>7.0000000000000001E-3</v>
      </c>
      <c r="AF64" s="96" t="s">
        <v>78</v>
      </c>
      <c r="AG64" s="153" t="s">
        <v>43</v>
      </c>
      <c r="AH64" s="847">
        <v>6.0000000000000001E-3</v>
      </c>
      <c r="AI64" s="96" t="s">
        <v>78</v>
      </c>
      <c r="AJ64" s="154" t="s">
        <v>43</v>
      </c>
    </row>
    <row r="65" spans="1:37" s="59" customFormat="1" ht="20.100000000000001" customHeight="1" thickTop="1">
      <c r="A65" s="1616" t="s">
        <v>122</v>
      </c>
      <c r="B65" s="1617" t="s">
        <v>123</v>
      </c>
      <c r="C65" s="79">
        <v>301</v>
      </c>
      <c r="D65" s="59">
        <v>52</v>
      </c>
      <c r="E65" s="99" t="s">
        <v>124</v>
      </c>
      <c r="F65" s="824" t="s">
        <v>118</v>
      </c>
      <c r="G65" s="194">
        <v>0</v>
      </c>
      <c r="H65" s="194">
        <v>0</v>
      </c>
      <c r="I65" s="194" t="s">
        <v>612</v>
      </c>
      <c r="J65" s="195">
        <v>0</v>
      </c>
      <c r="K65" s="194">
        <v>0</v>
      </c>
      <c r="L65" s="196">
        <v>0</v>
      </c>
      <c r="M65" s="197">
        <v>0</v>
      </c>
      <c r="N65" s="197">
        <v>0</v>
      </c>
      <c r="O65" s="197">
        <v>0</v>
      </c>
      <c r="P65" s="198">
        <v>0</v>
      </c>
      <c r="Q65" s="188" t="s">
        <v>43</v>
      </c>
      <c r="R65" s="188" t="s">
        <v>43</v>
      </c>
      <c r="S65" s="188" t="s">
        <v>43</v>
      </c>
      <c r="T65" s="188" t="s">
        <v>43</v>
      </c>
      <c r="U65" s="188" t="s">
        <v>43</v>
      </c>
      <c r="V65" s="848">
        <v>3.0000000000000001E-3</v>
      </c>
      <c r="W65" s="100" t="s">
        <v>78</v>
      </c>
      <c r="X65" s="101" t="s">
        <v>43</v>
      </c>
      <c r="Y65" s="840">
        <v>3.0000000000000001E-3</v>
      </c>
      <c r="Z65" s="100" t="s">
        <v>78</v>
      </c>
      <c r="AA65" s="191" t="s">
        <v>43</v>
      </c>
      <c r="AB65" s="841">
        <v>2E-3</v>
      </c>
      <c r="AC65" s="100" t="s">
        <v>78</v>
      </c>
      <c r="AD65" s="101" t="s">
        <v>43</v>
      </c>
      <c r="AE65" s="840">
        <v>2E-3</v>
      </c>
      <c r="AF65" s="100" t="s">
        <v>78</v>
      </c>
      <c r="AG65" s="101" t="s">
        <v>43</v>
      </c>
      <c r="AH65" s="840">
        <v>3.0000000000000001E-3</v>
      </c>
      <c r="AI65" s="100" t="s">
        <v>78</v>
      </c>
      <c r="AJ65" s="138" t="s">
        <v>43</v>
      </c>
    </row>
    <row r="66" spans="1:37" s="202" customFormat="1" ht="20.100000000000001" customHeight="1">
      <c r="A66" s="1611"/>
      <c r="B66" s="1614"/>
      <c r="C66" s="79">
        <v>6103</v>
      </c>
      <c r="D66" s="79">
        <v>53</v>
      </c>
      <c r="E66" s="85" t="s">
        <v>125</v>
      </c>
      <c r="F66" s="477" t="s">
        <v>118</v>
      </c>
      <c r="G66" s="195" t="s">
        <v>612</v>
      </c>
      <c r="H66" s="195" t="s">
        <v>612</v>
      </c>
      <c r="I66" s="195" t="s">
        <v>612</v>
      </c>
      <c r="J66" s="195" t="s">
        <v>612</v>
      </c>
      <c r="K66" s="199" t="s">
        <v>613</v>
      </c>
      <c r="L66" s="200" t="s">
        <v>612</v>
      </c>
      <c r="M66" s="195" t="s">
        <v>612</v>
      </c>
      <c r="N66" s="195" t="s">
        <v>612</v>
      </c>
      <c r="O66" s="195" t="s">
        <v>612</v>
      </c>
      <c r="P66" s="201" t="s">
        <v>613</v>
      </c>
      <c r="Q66" s="63" t="s">
        <v>602</v>
      </c>
      <c r="R66" s="63" t="s">
        <v>88</v>
      </c>
      <c r="S66" s="63" t="s">
        <v>43</v>
      </c>
      <c r="T66" s="63" t="s">
        <v>43</v>
      </c>
      <c r="U66" s="63" t="s">
        <v>43</v>
      </c>
      <c r="V66" s="849">
        <v>6.0000000000000001E-3</v>
      </c>
      <c r="W66" s="86" t="s">
        <v>78</v>
      </c>
      <c r="X66" s="86" t="s">
        <v>43</v>
      </c>
      <c r="Y66" s="526">
        <v>4.0000000000000001E-3</v>
      </c>
      <c r="Z66" s="86" t="s">
        <v>78</v>
      </c>
      <c r="AA66" s="166" t="s">
        <v>43</v>
      </c>
      <c r="AB66" s="527">
        <v>4.0000000000000001E-3</v>
      </c>
      <c r="AC66" s="86" t="s">
        <v>78</v>
      </c>
      <c r="AD66" s="86" t="s">
        <v>43</v>
      </c>
      <c r="AE66" s="526">
        <v>5.0000000000000001E-3</v>
      </c>
      <c r="AF66" s="86" t="s">
        <v>78</v>
      </c>
      <c r="AG66" s="86" t="s">
        <v>43</v>
      </c>
      <c r="AH66" s="526">
        <v>5.0000000000000001E-3</v>
      </c>
      <c r="AI66" s="86" t="s">
        <v>78</v>
      </c>
      <c r="AJ66" s="87" t="s">
        <v>43</v>
      </c>
    </row>
    <row r="67" spans="1:37" s="59" customFormat="1" ht="20.100000000000001" customHeight="1">
      <c r="A67" s="1611"/>
      <c r="B67" s="1618"/>
      <c r="C67" s="203">
        <v>6202</v>
      </c>
      <c r="D67" s="60">
        <v>54</v>
      </c>
      <c r="E67" s="204" t="s">
        <v>126</v>
      </c>
      <c r="F67" s="205" t="s">
        <v>108</v>
      </c>
      <c r="G67" s="195">
        <v>0</v>
      </c>
      <c r="H67" s="195">
        <v>0</v>
      </c>
      <c r="I67" s="195">
        <v>0</v>
      </c>
      <c r="J67" s="195">
        <v>0</v>
      </c>
      <c r="K67" s="195">
        <v>0</v>
      </c>
      <c r="L67" s="200">
        <v>0</v>
      </c>
      <c r="M67" s="195">
        <v>0</v>
      </c>
      <c r="N67" s="195">
        <v>0</v>
      </c>
      <c r="O67" s="195">
        <v>0</v>
      </c>
      <c r="P67" s="206">
        <v>0</v>
      </c>
      <c r="Q67" s="63" t="s">
        <v>43</v>
      </c>
      <c r="R67" s="63" t="s">
        <v>43</v>
      </c>
      <c r="S67" s="63" t="s">
        <v>43</v>
      </c>
      <c r="T67" s="63" t="s">
        <v>43</v>
      </c>
      <c r="U67" s="63" t="s">
        <v>43</v>
      </c>
      <c r="V67" s="850">
        <v>4.0000000000000001E-3</v>
      </c>
      <c r="W67" s="68" t="s">
        <v>78</v>
      </c>
      <c r="X67" s="171" t="s">
        <v>43</v>
      </c>
      <c r="Y67" s="844">
        <v>5.0000000000000001E-3</v>
      </c>
      <c r="Z67" s="68" t="s">
        <v>78</v>
      </c>
      <c r="AA67" s="171" t="s">
        <v>43</v>
      </c>
      <c r="AB67" s="544">
        <v>3.0000000000000001E-3</v>
      </c>
      <c r="AC67" s="68" t="s">
        <v>78</v>
      </c>
      <c r="AD67" s="171" t="s">
        <v>43</v>
      </c>
      <c r="AE67" s="844">
        <v>3.0000000000000001E-3</v>
      </c>
      <c r="AF67" s="68" t="s">
        <v>78</v>
      </c>
      <c r="AG67" s="171" t="s">
        <v>43</v>
      </c>
      <c r="AH67" s="844">
        <v>3.0000000000000001E-3</v>
      </c>
      <c r="AI67" s="68" t="s">
        <v>78</v>
      </c>
      <c r="AJ67" s="69" t="s">
        <v>43</v>
      </c>
    </row>
    <row r="68" spans="1:37" s="59" customFormat="1" ht="20.100000000000001" customHeight="1" thickBot="1">
      <c r="A68" s="1612"/>
      <c r="B68" s="147" t="s">
        <v>614</v>
      </c>
      <c r="D68" s="207">
        <v>55</v>
      </c>
      <c r="E68" s="59" t="s">
        <v>615</v>
      </c>
      <c r="F68" s="147" t="s">
        <v>616</v>
      </c>
      <c r="G68" s="208" t="s">
        <v>127</v>
      </c>
      <c r="H68" s="209">
        <v>0</v>
      </c>
      <c r="I68" s="209">
        <v>0</v>
      </c>
      <c r="J68" s="209">
        <v>0</v>
      </c>
      <c r="K68" s="149">
        <v>0</v>
      </c>
      <c r="L68" s="208" t="s">
        <v>127</v>
      </c>
      <c r="M68" s="209">
        <v>0</v>
      </c>
      <c r="N68" s="209">
        <v>0</v>
      </c>
      <c r="O68" s="209">
        <v>0</v>
      </c>
      <c r="P68" s="150">
        <v>0</v>
      </c>
      <c r="Q68" s="148" t="s">
        <v>617</v>
      </c>
      <c r="R68" s="148" t="s">
        <v>602</v>
      </c>
      <c r="S68" s="148" t="s">
        <v>602</v>
      </c>
      <c r="T68" s="148" t="s">
        <v>43</v>
      </c>
      <c r="U68" s="149" t="s">
        <v>602</v>
      </c>
      <c r="V68" s="850" t="s">
        <v>618</v>
      </c>
      <c r="W68" s="152" t="s">
        <v>128</v>
      </c>
      <c r="X68" s="81" t="s">
        <v>619</v>
      </c>
      <c r="Y68" s="844">
        <v>2E-3</v>
      </c>
      <c r="Z68" s="96" t="s">
        <v>78</v>
      </c>
      <c r="AA68" s="193" t="s">
        <v>43</v>
      </c>
      <c r="AB68" s="544">
        <v>1E-3</v>
      </c>
      <c r="AC68" s="96" t="s">
        <v>78</v>
      </c>
      <c r="AD68" s="153" t="s">
        <v>43</v>
      </c>
      <c r="AE68" s="844">
        <v>1E-3</v>
      </c>
      <c r="AF68" s="96" t="s">
        <v>78</v>
      </c>
      <c r="AG68" s="153" t="s">
        <v>43</v>
      </c>
      <c r="AH68" s="844">
        <v>1E-3</v>
      </c>
      <c r="AI68" s="96" t="s">
        <v>78</v>
      </c>
      <c r="AJ68" s="154" t="s">
        <v>43</v>
      </c>
    </row>
    <row r="69" spans="1:37" s="59" customFormat="1" ht="20.100000000000001" customHeight="1">
      <c r="A69" s="1610" t="s">
        <v>129</v>
      </c>
      <c r="B69" s="1613" t="s">
        <v>130</v>
      </c>
      <c r="C69" s="185">
        <v>7102</v>
      </c>
      <c r="D69" s="186">
        <v>56</v>
      </c>
      <c r="E69" s="99" t="s">
        <v>131</v>
      </c>
      <c r="F69" s="824" t="s">
        <v>132</v>
      </c>
      <c r="G69" s="195">
        <v>0</v>
      </c>
      <c r="H69" s="195">
        <v>0</v>
      </c>
      <c r="I69" s="195">
        <v>0</v>
      </c>
      <c r="J69" s="195">
        <v>0</v>
      </c>
      <c r="K69" s="195">
        <v>0</v>
      </c>
      <c r="L69" s="200">
        <v>0</v>
      </c>
      <c r="M69" s="195">
        <v>0</v>
      </c>
      <c r="N69" s="195">
        <v>0</v>
      </c>
      <c r="O69" s="195">
        <v>0</v>
      </c>
      <c r="P69" s="206">
        <v>0</v>
      </c>
      <c r="Q69" s="63" t="s">
        <v>43</v>
      </c>
      <c r="R69" s="63" t="s">
        <v>43</v>
      </c>
      <c r="S69" s="63" t="s">
        <v>43</v>
      </c>
      <c r="T69" s="63" t="s">
        <v>43</v>
      </c>
      <c r="U69" s="63" t="s">
        <v>43</v>
      </c>
      <c r="V69" s="848">
        <v>4.0000000000000001E-3</v>
      </c>
      <c r="W69" s="101" t="s">
        <v>78</v>
      </c>
      <c r="X69" s="101" t="s">
        <v>43</v>
      </c>
      <c r="Y69" s="840">
        <v>3.0000000000000001E-3</v>
      </c>
      <c r="Z69" s="101" t="s">
        <v>78</v>
      </c>
      <c r="AA69" s="191" t="s">
        <v>43</v>
      </c>
      <c r="AB69" s="841">
        <v>3.0000000000000001E-3</v>
      </c>
      <c r="AC69" s="101" t="s">
        <v>78</v>
      </c>
      <c r="AD69" s="101" t="s">
        <v>43</v>
      </c>
      <c r="AE69" s="840">
        <v>3.0000000000000001E-3</v>
      </c>
      <c r="AF69" s="101" t="s">
        <v>78</v>
      </c>
      <c r="AG69" s="101" t="s">
        <v>43</v>
      </c>
      <c r="AH69" s="840">
        <v>2E-3</v>
      </c>
      <c r="AI69" s="101" t="s">
        <v>78</v>
      </c>
      <c r="AJ69" s="102" t="s">
        <v>43</v>
      </c>
    </row>
    <row r="70" spans="1:37" s="59" customFormat="1" ht="20.100000000000001" customHeight="1">
      <c r="A70" s="1611"/>
      <c r="B70" s="1614"/>
      <c r="C70" s="79">
        <v>7103</v>
      </c>
      <c r="D70" s="59">
        <v>57</v>
      </c>
      <c r="E70" s="85" t="s">
        <v>133</v>
      </c>
      <c r="F70" s="477" t="s">
        <v>132</v>
      </c>
      <c r="G70" s="195">
        <v>0</v>
      </c>
      <c r="H70" s="195">
        <v>0</v>
      </c>
      <c r="I70" s="195">
        <v>0</v>
      </c>
      <c r="J70" s="195">
        <v>0</v>
      </c>
      <c r="K70" s="195">
        <v>0</v>
      </c>
      <c r="L70" s="200">
        <v>0</v>
      </c>
      <c r="M70" s="195">
        <v>0</v>
      </c>
      <c r="N70" s="195">
        <v>0</v>
      </c>
      <c r="O70" s="195">
        <v>0</v>
      </c>
      <c r="P70" s="206">
        <v>0</v>
      </c>
      <c r="Q70" s="63" t="s">
        <v>43</v>
      </c>
      <c r="R70" s="63" t="s">
        <v>43</v>
      </c>
      <c r="S70" s="63" t="s">
        <v>43</v>
      </c>
      <c r="T70" s="63" t="s">
        <v>43</v>
      </c>
      <c r="U70" s="63" t="s">
        <v>43</v>
      </c>
      <c r="V70" s="851">
        <v>3.0000000000000001E-3</v>
      </c>
      <c r="W70" s="86" t="s">
        <v>78</v>
      </c>
      <c r="X70" s="86" t="s">
        <v>43</v>
      </c>
      <c r="Y70" s="842">
        <v>3.0000000000000001E-3</v>
      </c>
      <c r="Z70" s="86" t="s">
        <v>78</v>
      </c>
      <c r="AA70" s="166" t="s">
        <v>43</v>
      </c>
      <c r="AB70" s="843">
        <v>4.0000000000000001E-3</v>
      </c>
      <c r="AC70" s="86" t="s">
        <v>78</v>
      </c>
      <c r="AD70" s="86" t="s">
        <v>43</v>
      </c>
      <c r="AE70" s="842">
        <v>3.0000000000000001E-3</v>
      </c>
      <c r="AF70" s="86" t="s">
        <v>78</v>
      </c>
      <c r="AG70" s="86" t="s">
        <v>43</v>
      </c>
      <c r="AH70" s="842">
        <v>3.0000000000000001E-3</v>
      </c>
      <c r="AI70" s="86" t="s">
        <v>78</v>
      </c>
      <c r="AJ70" s="87" t="s">
        <v>43</v>
      </c>
    </row>
    <row r="71" spans="1:37" s="59" customFormat="1" ht="20.100000000000001" customHeight="1" thickBot="1">
      <c r="A71" s="1612"/>
      <c r="B71" s="1615"/>
      <c r="C71" s="79">
        <v>7104</v>
      </c>
      <c r="D71" s="139">
        <v>58</v>
      </c>
      <c r="E71" s="116" t="s">
        <v>134</v>
      </c>
      <c r="F71" s="117" t="s">
        <v>42</v>
      </c>
      <c r="G71" s="210">
        <v>0</v>
      </c>
      <c r="H71" s="210">
        <v>0</v>
      </c>
      <c r="I71" s="210">
        <v>0</v>
      </c>
      <c r="J71" s="210">
        <v>0</v>
      </c>
      <c r="K71" s="210">
        <v>0</v>
      </c>
      <c r="L71" s="211">
        <v>0</v>
      </c>
      <c r="M71" s="212">
        <v>0</v>
      </c>
      <c r="N71" s="212">
        <v>0</v>
      </c>
      <c r="O71" s="212">
        <v>0</v>
      </c>
      <c r="P71" s="213">
        <v>0</v>
      </c>
      <c r="Q71" s="140" t="s">
        <v>43</v>
      </c>
      <c r="R71" s="140" t="s">
        <v>43</v>
      </c>
      <c r="S71" s="140" t="s">
        <v>43</v>
      </c>
      <c r="T71" s="140" t="s">
        <v>43</v>
      </c>
      <c r="U71" s="140" t="s">
        <v>43</v>
      </c>
      <c r="V71" s="852">
        <v>2E-3</v>
      </c>
      <c r="W71" s="119" t="s">
        <v>78</v>
      </c>
      <c r="X71" s="119" t="s">
        <v>43</v>
      </c>
      <c r="Y71" s="853">
        <v>2E-3</v>
      </c>
      <c r="Z71" s="119" t="s">
        <v>78</v>
      </c>
      <c r="AA71" s="175" t="s">
        <v>43</v>
      </c>
      <c r="AB71" s="854">
        <v>3.0000000000000001E-3</v>
      </c>
      <c r="AC71" s="119" t="s">
        <v>78</v>
      </c>
      <c r="AD71" s="119" t="s">
        <v>43</v>
      </c>
      <c r="AE71" s="853">
        <v>2E-3</v>
      </c>
      <c r="AF71" s="119" t="s">
        <v>78</v>
      </c>
      <c r="AG71" s="119" t="s">
        <v>43</v>
      </c>
      <c r="AH71" s="853">
        <v>2E-3</v>
      </c>
      <c r="AI71" s="119" t="s">
        <v>78</v>
      </c>
      <c r="AJ71" s="120" t="s">
        <v>43</v>
      </c>
    </row>
    <row r="72" spans="1:37" s="59" customFormat="1" ht="20.100000000000001" customHeight="1" thickBot="1">
      <c r="A72" s="214" t="s">
        <v>135</v>
      </c>
      <c r="B72" s="215" t="s">
        <v>136</v>
      </c>
      <c r="C72" s="216">
        <v>8101</v>
      </c>
      <c r="D72" s="216">
        <v>59</v>
      </c>
      <c r="E72" s="217" t="s">
        <v>137</v>
      </c>
      <c r="F72" s="218" t="s">
        <v>42</v>
      </c>
      <c r="G72" s="219">
        <v>0</v>
      </c>
      <c r="H72" s="219">
        <v>0</v>
      </c>
      <c r="I72" s="219">
        <v>0</v>
      </c>
      <c r="J72" s="219">
        <v>0</v>
      </c>
      <c r="K72" s="220">
        <v>0</v>
      </c>
      <c r="L72" s="219">
        <v>0</v>
      </c>
      <c r="M72" s="219">
        <v>0</v>
      </c>
      <c r="N72" s="219">
        <v>0</v>
      </c>
      <c r="O72" s="219">
        <v>0</v>
      </c>
      <c r="P72" s="220">
        <v>0</v>
      </c>
      <c r="Q72" s="221" t="s">
        <v>43</v>
      </c>
      <c r="R72" s="221" t="s">
        <v>43</v>
      </c>
      <c r="S72" s="221" t="s">
        <v>43</v>
      </c>
      <c r="T72" s="221" t="s">
        <v>43</v>
      </c>
      <c r="U72" s="221" t="s">
        <v>43</v>
      </c>
      <c r="V72" s="855">
        <v>3.0000000000000001E-3</v>
      </c>
      <c r="W72" s="222" t="s">
        <v>78</v>
      </c>
      <c r="X72" s="222" t="s">
        <v>43</v>
      </c>
      <c r="Y72" s="856">
        <v>2E-3</v>
      </c>
      <c r="Z72" s="222" t="s">
        <v>78</v>
      </c>
      <c r="AA72" s="223" t="s">
        <v>43</v>
      </c>
      <c r="AB72" s="857">
        <v>3.0000000000000001E-3</v>
      </c>
      <c r="AC72" s="222" t="s">
        <v>78</v>
      </c>
      <c r="AD72" s="222" t="s">
        <v>43</v>
      </c>
      <c r="AE72" s="856">
        <v>4.0000000000000001E-3</v>
      </c>
      <c r="AF72" s="222" t="s">
        <v>78</v>
      </c>
      <c r="AG72" s="222" t="s">
        <v>43</v>
      </c>
      <c r="AH72" s="856">
        <v>3.0000000000000001E-3</v>
      </c>
      <c r="AI72" s="222" t="s">
        <v>78</v>
      </c>
      <c r="AJ72" s="224" t="s">
        <v>43</v>
      </c>
    </row>
    <row r="73" spans="1:37" s="59" customFormat="1" ht="20.100000000000001" customHeight="1" thickBot="1">
      <c r="A73" s="225" t="s">
        <v>138</v>
      </c>
      <c r="B73" s="215" t="s">
        <v>139</v>
      </c>
      <c r="C73" s="216">
        <v>702</v>
      </c>
      <c r="D73" s="226">
        <v>60</v>
      </c>
      <c r="E73" s="217" t="s">
        <v>140</v>
      </c>
      <c r="F73" s="218" t="s">
        <v>118</v>
      </c>
      <c r="G73" s="219">
        <v>0</v>
      </c>
      <c r="H73" s="219">
        <v>0</v>
      </c>
      <c r="I73" s="219">
        <v>0</v>
      </c>
      <c r="J73" s="219">
        <v>0</v>
      </c>
      <c r="K73" s="220">
        <v>0</v>
      </c>
      <c r="L73" s="219">
        <v>0</v>
      </c>
      <c r="M73" s="219">
        <v>0</v>
      </c>
      <c r="N73" s="219">
        <v>0</v>
      </c>
      <c r="O73" s="219">
        <v>0</v>
      </c>
      <c r="P73" s="220">
        <v>0</v>
      </c>
      <c r="Q73" s="221" t="s">
        <v>43</v>
      </c>
      <c r="R73" s="221" t="s">
        <v>43</v>
      </c>
      <c r="S73" s="221" t="s">
        <v>43</v>
      </c>
      <c r="T73" s="221" t="s">
        <v>43</v>
      </c>
      <c r="U73" s="221" t="s">
        <v>43</v>
      </c>
      <c r="V73" s="855">
        <v>2E-3</v>
      </c>
      <c r="W73" s="222" t="s">
        <v>78</v>
      </c>
      <c r="X73" s="222" t="s">
        <v>43</v>
      </c>
      <c r="Y73" s="856">
        <v>3.0000000000000001E-3</v>
      </c>
      <c r="Z73" s="222" t="s">
        <v>78</v>
      </c>
      <c r="AA73" s="223" t="s">
        <v>43</v>
      </c>
      <c r="AB73" s="857">
        <v>2E-3</v>
      </c>
      <c r="AC73" s="222" t="s">
        <v>78</v>
      </c>
      <c r="AD73" s="222" t="s">
        <v>43</v>
      </c>
      <c r="AE73" s="856">
        <v>2E-3</v>
      </c>
      <c r="AF73" s="222" t="s">
        <v>78</v>
      </c>
      <c r="AG73" s="222" t="s">
        <v>43</v>
      </c>
      <c r="AH73" s="856">
        <v>2E-3</v>
      </c>
      <c r="AI73" s="222" t="s">
        <v>78</v>
      </c>
      <c r="AJ73" s="224" t="s">
        <v>43</v>
      </c>
    </row>
    <row r="74" spans="1:37" s="59" customFormat="1" ht="20.100000000000001" customHeight="1" thickBot="1">
      <c r="A74" s="858" t="s">
        <v>141</v>
      </c>
      <c r="B74" s="494" t="s">
        <v>142</v>
      </c>
      <c r="C74" s="88">
        <v>9102</v>
      </c>
      <c r="D74" s="88">
        <v>61</v>
      </c>
      <c r="E74" s="90" t="s">
        <v>143</v>
      </c>
      <c r="F74" s="496" t="s">
        <v>118</v>
      </c>
      <c r="G74" s="212">
        <v>0</v>
      </c>
      <c r="H74" s="212">
        <v>0</v>
      </c>
      <c r="I74" s="212">
        <v>0</v>
      </c>
      <c r="J74" s="212">
        <v>0</v>
      </c>
      <c r="K74" s="213">
        <v>0</v>
      </c>
      <c r="L74" s="212">
        <v>0</v>
      </c>
      <c r="M74" s="212">
        <v>0</v>
      </c>
      <c r="N74" s="212">
        <v>0</v>
      </c>
      <c r="O74" s="212">
        <v>0</v>
      </c>
      <c r="P74" s="213">
        <v>0</v>
      </c>
      <c r="Q74" s="91" t="s">
        <v>43</v>
      </c>
      <c r="R74" s="91" t="s">
        <v>43</v>
      </c>
      <c r="S74" s="91" t="s">
        <v>43</v>
      </c>
      <c r="T74" s="91" t="s">
        <v>43</v>
      </c>
      <c r="U74" s="91" t="s">
        <v>43</v>
      </c>
      <c r="V74" s="859">
        <v>2E-3</v>
      </c>
      <c r="W74" s="96" t="s">
        <v>78</v>
      </c>
      <c r="X74" s="96" t="s">
        <v>43</v>
      </c>
      <c r="Y74" s="860">
        <v>3.0000000000000001E-3</v>
      </c>
      <c r="Z74" s="96" t="s">
        <v>78</v>
      </c>
      <c r="AA74" s="227" t="s">
        <v>43</v>
      </c>
      <c r="AB74" s="861">
        <v>2E-3</v>
      </c>
      <c r="AC74" s="96" t="s">
        <v>78</v>
      </c>
      <c r="AD74" s="96" t="s">
        <v>43</v>
      </c>
      <c r="AE74" s="860">
        <v>2E-3</v>
      </c>
      <c r="AF74" s="96" t="s">
        <v>78</v>
      </c>
      <c r="AG74" s="96" t="s">
        <v>43</v>
      </c>
      <c r="AH74" s="860">
        <v>2E-3</v>
      </c>
      <c r="AI74" s="96" t="s">
        <v>78</v>
      </c>
      <c r="AJ74" s="97" t="s">
        <v>43</v>
      </c>
    </row>
    <row r="75" spans="1:37" s="955" customFormat="1" ht="21.75" customHeight="1">
      <c r="A75" s="13" t="s">
        <v>758</v>
      </c>
      <c r="B75" s="946" t="s">
        <v>355</v>
      </c>
      <c r="C75" s="14"/>
      <c r="D75" s="14">
        <v>1</v>
      </c>
      <c r="E75" s="947" t="s">
        <v>759</v>
      </c>
      <c r="F75" s="15" t="s">
        <v>706</v>
      </c>
      <c r="G75" s="948"/>
      <c r="H75" s="948"/>
      <c r="I75" s="948"/>
      <c r="J75" s="948" t="s">
        <v>760</v>
      </c>
      <c r="K75" s="949" t="s">
        <v>761</v>
      </c>
      <c r="L75" s="948"/>
      <c r="M75" s="948"/>
      <c r="N75" s="948"/>
      <c r="O75" s="948" t="s">
        <v>760</v>
      </c>
      <c r="P75" s="949" t="s">
        <v>761</v>
      </c>
      <c r="Q75" s="948"/>
      <c r="R75" s="948"/>
      <c r="S75" s="948"/>
      <c r="T75" s="948" t="s">
        <v>695</v>
      </c>
      <c r="U75" s="950" t="s">
        <v>701</v>
      </c>
      <c r="V75" s="951"/>
      <c r="W75" s="952"/>
      <c r="X75" s="952"/>
      <c r="Y75" s="951"/>
      <c r="Z75" s="952"/>
      <c r="AA75" s="952"/>
      <c r="AB75" s="951"/>
      <c r="AC75" s="952"/>
      <c r="AD75" s="952"/>
      <c r="AE75" s="951" t="s">
        <v>762</v>
      </c>
      <c r="AF75" s="952" t="s">
        <v>763</v>
      </c>
      <c r="AG75" s="952" t="s">
        <v>680</v>
      </c>
      <c r="AH75" s="951">
        <v>4.0000000000000001E-3</v>
      </c>
      <c r="AI75" s="952" t="s">
        <v>764</v>
      </c>
      <c r="AJ75" s="953" t="s">
        <v>701</v>
      </c>
      <c r="AK75" s="954"/>
    </row>
    <row r="76" spans="1:37" s="955" customFormat="1" ht="21.75" customHeight="1">
      <c r="A76" s="13" t="s">
        <v>765</v>
      </c>
      <c r="B76" s="956" t="s">
        <v>329</v>
      </c>
      <c r="C76" s="957">
        <v>4250</v>
      </c>
      <c r="D76" s="957">
        <v>2</v>
      </c>
      <c r="E76" s="958" t="s">
        <v>766</v>
      </c>
      <c r="F76" s="959" t="s">
        <v>42</v>
      </c>
      <c r="G76" s="960">
        <v>0</v>
      </c>
      <c r="H76" s="960">
        <v>0</v>
      </c>
      <c r="I76" s="960">
        <v>0</v>
      </c>
      <c r="J76" s="960">
        <v>0</v>
      </c>
      <c r="K76" s="961">
        <v>0</v>
      </c>
      <c r="L76" s="960">
        <v>0</v>
      </c>
      <c r="M76" s="960">
        <v>0</v>
      </c>
      <c r="N76" s="960">
        <v>0</v>
      </c>
      <c r="O76" s="960">
        <v>0</v>
      </c>
      <c r="P76" s="961">
        <v>0</v>
      </c>
      <c r="Q76" s="960" t="s">
        <v>43</v>
      </c>
      <c r="R76" s="960" t="s">
        <v>43</v>
      </c>
      <c r="S76" s="960" t="s">
        <v>43</v>
      </c>
      <c r="T76" s="960" t="s">
        <v>43</v>
      </c>
      <c r="U76" s="962" t="s">
        <v>44</v>
      </c>
      <c r="V76" s="963">
        <v>5.0000000000000001E-3</v>
      </c>
      <c r="W76" s="964" t="s">
        <v>34</v>
      </c>
      <c r="X76" s="964" t="s">
        <v>43</v>
      </c>
      <c r="Y76" s="963">
        <v>5.0000000000000001E-3</v>
      </c>
      <c r="Z76" s="964" t="s">
        <v>34</v>
      </c>
      <c r="AA76" s="964" t="s">
        <v>43</v>
      </c>
      <c r="AB76" s="963">
        <v>6.0000000000000001E-3</v>
      </c>
      <c r="AC76" s="964" t="s">
        <v>34</v>
      </c>
      <c r="AD76" s="964" t="s">
        <v>43</v>
      </c>
      <c r="AE76" s="963">
        <v>5.0000000000000001E-3</v>
      </c>
      <c r="AF76" s="964" t="s">
        <v>34</v>
      </c>
      <c r="AG76" s="964" t="s">
        <v>43</v>
      </c>
      <c r="AH76" s="963">
        <v>4.0000000000000001E-3</v>
      </c>
      <c r="AI76" s="964" t="s">
        <v>34</v>
      </c>
      <c r="AJ76" s="965" t="s">
        <v>43</v>
      </c>
      <c r="AK76" s="954"/>
    </row>
    <row r="77" spans="1:37">
      <c r="G77" s="4"/>
      <c r="H77" s="4"/>
      <c r="I77" s="4"/>
      <c r="J77" s="4"/>
      <c r="K77" s="4"/>
      <c r="L77" s="4"/>
      <c r="M77" s="4"/>
      <c r="N77" s="4"/>
      <c r="O77" s="4"/>
      <c r="P77" s="4"/>
      <c r="Q77" s="4"/>
      <c r="R77" s="4"/>
      <c r="S77" s="4"/>
      <c r="T77" s="4"/>
      <c r="U77" s="4"/>
    </row>
    <row r="78" spans="1:37">
      <c r="G78" s="4"/>
      <c r="H78" s="4"/>
      <c r="I78" s="4"/>
      <c r="J78" s="4"/>
      <c r="K78" s="4"/>
      <c r="L78" s="4"/>
      <c r="M78" s="4"/>
      <c r="N78" s="4"/>
      <c r="O78" s="4"/>
      <c r="P78" s="4"/>
      <c r="Q78" s="4"/>
      <c r="R78" s="4"/>
      <c r="S78" s="4"/>
      <c r="T78" s="4"/>
      <c r="U78" s="4"/>
    </row>
    <row r="79" spans="1:37">
      <c r="G79" s="4"/>
      <c r="H79" s="4"/>
      <c r="I79" s="4"/>
      <c r="J79" s="4"/>
      <c r="K79" s="4"/>
      <c r="L79" s="4"/>
      <c r="M79" s="4"/>
      <c r="N79" s="4"/>
      <c r="O79" s="4"/>
      <c r="P79" s="4"/>
      <c r="Q79" s="4"/>
      <c r="R79" s="4"/>
      <c r="S79" s="4"/>
      <c r="T79" s="4"/>
      <c r="U79" s="4"/>
    </row>
    <row r="80" spans="1:37">
      <c r="G80" s="4"/>
      <c r="H80" s="4"/>
      <c r="I80" s="4"/>
      <c r="J80" s="4"/>
      <c r="K80" s="4"/>
      <c r="L80" s="4"/>
      <c r="M80" s="4"/>
      <c r="N80" s="4"/>
      <c r="O80" s="4"/>
      <c r="P80" s="4"/>
      <c r="Q80" s="4"/>
      <c r="R80" s="4"/>
      <c r="S80" s="4"/>
      <c r="T80" s="4"/>
      <c r="U80" s="4"/>
    </row>
    <row r="81" spans="7:21">
      <c r="G81" s="4"/>
      <c r="H81" s="4"/>
      <c r="I81" s="4"/>
      <c r="J81" s="4"/>
      <c r="K81" s="4"/>
      <c r="L81" s="4"/>
      <c r="M81" s="4"/>
      <c r="N81" s="4"/>
      <c r="O81" s="4"/>
      <c r="P81" s="4"/>
      <c r="Q81" s="4"/>
      <c r="R81" s="4"/>
      <c r="S81" s="4"/>
      <c r="T81" s="4"/>
      <c r="U81" s="4"/>
    </row>
    <row r="82" spans="7:21">
      <c r="G82" s="4"/>
      <c r="H82" s="4"/>
      <c r="I82" s="4"/>
      <c r="J82" s="4"/>
      <c r="K82" s="4"/>
      <c r="L82" s="4"/>
      <c r="M82" s="4"/>
      <c r="N82" s="4"/>
      <c r="O82" s="4"/>
      <c r="P82" s="4"/>
      <c r="Q82" s="4"/>
      <c r="R82" s="4"/>
      <c r="S82" s="4"/>
      <c r="T82" s="4"/>
      <c r="U82" s="4"/>
    </row>
    <row r="83" spans="7:21">
      <c r="G83" s="4"/>
      <c r="H83" s="4"/>
      <c r="I83" s="4"/>
      <c r="J83" s="4"/>
      <c r="K83" s="4"/>
      <c r="L83" s="4"/>
      <c r="M83" s="4"/>
      <c r="N83" s="4"/>
      <c r="O83" s="4"/>
      <c r="P83" s="4"/>
      <c r="Q83" s="4"/>
      <c r="R83" s="4"/>
      <c r="S83" s="4"/>
      <c r="T83" s="4"/>
      <c r="U83" s="4"/>
    </row>
    <row r="84" spans="7:21">
      <c r="G84" s="4"/>
      <c r="H84" s="4"/>
      <c r="I84" s="4"/>
      <c r="J84" s="4"/>
      <c r="K84" s="4"/>
      <c r="L84" s="4"/>
      <c r="M84" s="4"/>
      <c r="N84" s="4"/>
      <c r="O84" s="4"/>
      <c r="P84" s="4"/>
      <c r="Q84" s="4"/>
      <c r="R84" s="4"/>
      <c r="S84" s="4"/>
      <c r="T84" s="4"/>
      <c r="U84" s="4"/>
    </row>
    <row r="85" spans="7:21">
      <c r="G85" s="4"/>
      <c r="H85" s="4"/>
      <c r="I85" s="4"/>
      <c r="J85" s="4"/>
      <c r="K85" s="4"/>
      <c r="L85" s="4"/>
      <c r="M85" s="4"/>
      <c r="N85" s="4"/>
      <c r="O85" s="4"/>
      <c r="P85" s="4"/>
      <c r="Q85" s="4"/>
      <c r="R85" s="4"/>
      <c r="S85" s="4"/>
      <c r="T85" s="4"/>
      <c r="U85" s="4"/>
    </row>
    <row r="86" spans="7:21">
      <c r="G86" s="4"/>
      <c r="H86" s="4"/>
      <c r="I86" s="4"/>
      <c r="J86" s="4"/>
      <c r="K86" s="4"/>
      <c r="L86" s="4"/>
      <c r="M86" s="4"/>
      <c r="N86" s="4"/>
      <c r="O86" s="4"/>
      <c r="P86" s="4"/>
      <c r="Q86" s="4"/>
      <c r="R86" s="4"/>
      <c r="S86" s="4"/>
      <c r="T86" s="4"/>
      <c r="U86" s="4"/>
    </row>
    <row r="87" spans="7:21">
      <c r="G87" s="4"/>
      <c r="H87" s="4"/>
      <c r="I87" s="4"/>
      <c r="J87" s="4"/>
      <c r="K87" s="4"/>
      <c r="L87" s="4"/>
      <c r="M87" s="4"/>
      <c r="N87" s="4"/>
      <c r="O87" s="4"/>
      <c r="P87" s="4"/>
      <c r="Q87" s="4"/>
      <c r="R87" s="4"/>
      <c r="S87" s="4"/>
      <c r="T87" s="4"/>
      <c r="U87" s="4"/>
    </row>
    <row r="88" spans="7:21">
      <c r="G88" s="4"/>
      <c r="H88" s="4"/>
      <c r="I88" s="4"/>
      <c r="J88" s="4"/>
      <c r="K88" s="4"/>
      <c r="L88" s="4"/>
      <c r="M88" s="4"/>
      <c r="N88" s="4"/>
      <c r="O88" s="4"/>
      <c r="P88" s="4"/>
      <c r="Q88" s="4"/>
      <c r="R88" s="4"/>
      <c r="S88" s="4"/>
      <c r="T88" s="4"/>
      <c r="U88" s="4"/>
    </row>
    <row r="89" spans="7:21">
      <c r="G89" s="4"/>
      <c r="H89" s="4"/>
      <c r="I89" s="4"/>
      <c r="J89" s="4"/>
      <c r="K89" s="4"/>
      <c r="L89" s="4"/>
      <c r="M89" s="4"/>
      <c r="N89" s="4"/>
      <c r="O89" s="4"/>
      <c r="P89" s="4"/>
      <c r="Q89" s="4"/>
      <c r="R89" s="4"/>
      <c r="S89" s="4"/>
      <c r="T89" s="4"/>
      <c r="U89" s="4"/>
    </row>
    <row r="90" spans="7:21">
      <c r="G90" s="4"/>
      <c r="H90" s="4"/>
      <c r="I90" s="4"/>
      <c r="J90" s="4"/>
      <c r="K90" s="4"/>
      <c r="L90" s="4"/>
      <c r="M90" s="4"/>
      <c r="N90" s="4"/>
      <c r="O90" s="4"/>
      <c r="P90" s="4"/>
      <c r="Q90" s="4"/>
      <c r="R90" s="4"/>
      <c r="S90" s="4"/>
      <c r="T90" s="4"/>
      <c r="U90" s="4"/>
    </row>
    <row r="91" spans="7:21">
      <c r="G91" s="4"/>
      <c r="H91" s="4"/>
      <c r="I91" s="4"/>
      <c r="J91" s="4"/>
      <c r="K91" s="4"/>
      <c r="L91" s="4"/>
      <c r="M91" s="4"/>
      <c r="N91" s="4"/>
      <c r="O91" s="4"/>
      <c r="P91" s="4"/>
      <c r="Q91" s="4"/>
      <c r="R91" s="4"/>
      <c r="S91" s="4"/>
      <c r="T91" s="4"/>
      <c r="U91" s="4"/>
    </row>
    <row r="92" spans="7:21">
      <c r="G92" s="4"/>
      <c r="H92" s="4"/>
      <c r="I92" s="4"/>
      <c r="J92" s="4"/>
      <c r="K92" s="4"/>
      <c r="L92" s="4"/>
      <c r="M92" s="4"/>
      <c r="N92" s="4"/>
      <c r="O92" s="4"/>
      <c r="P92" s="4"/>
      <c r="Q92" s="4"/>
      <c r="R92" s="4"/>
      <c r="S92" s="4"/>
      <c r="T92" s="4"/>
      <c r="U92" s="4"/>
    </row>
    <row r="93" spans="7:21">
      <c r="G93" s="4"/>
      <c r="H93" s="4"/>
      <c r="I93" s="4"/>
      <c r="J93" s="4"/>
      <c r="K93" s="4"/>
      <c r="L93" s="4"/>
      <c r="M93" s="4"/>
      <c r="N93" s="4"/>
      <c r="O93" s="4"/>
      <c r="P93" s="4"/>
      <c r="Q93" s="4"/>
      <c r="R93" s="4"/>
      <c r="S93" s="4"/>
      <c r="T93" s="4"/>
      <c r="U93" s="4"/>
    </row>
    <row r="94" spans="7:21">
      <c r="G94" s="4"/>
      <c r="H94" s="4"/>
      <c r="I94" s="4"/>
      <c r="J94" s="4"/>
      <c r="K94" s="4"/>
      <c r="L94" s="4"/>
      <c r="M94" s="4"/>
      <c r="N94" s="4"/>
      <c r="O94" s="4"/>
      <c r="P94" s="4"/>
      <c r="Q94" s="4"/>
      <c r="R94" s="4"/>
      <c r="S94" s="4"/>
      <c r="T94" s="4"/>
      <c r="U94" s="4"/>
    </row>
    <row r="95" spans="7:21">
      <c r="G95" s="4"/>
      <c r="H95" s="4"/>
      <c r="I95" s="4"/>
      <c r="J95" s="4"/>
      <c r="K95" s="4"/>
      <c r="L95" s="4"/>
      <c r="M95" s="4"/>
      <c r="N95" s="4"/>
      <c r="O95" s="4"/>
      <c r="P95" s="4"/>
      <c r="Q95" s="4"/>
      <c r="R95" s="4"/>
      <c r="S95" s="4"/>
      <c r="T95" s="4"/>
      <c r="U95" s="4"/>
    </row>
    <row r="96" spans="7:21">
      <c r="G96" s="4"/>
      <c r="H96" s="4"/>
      <c r="I96" s="4"/>
      <c r="J96" s="4"/>
      <c r="K96" s="4"/>
      <c r="L96" s="4"/>
      <c r="M96" s="4"/>
      <c r="N96" s="4"/>
      <c r="O96" s="4"/>
      <c r="P96" s="4"/>
      <c r="Q96" s="4"/>
      <c r="R96" s="4"/>
      <c r="S96" s="4"/>
      <c r="T96" s="4"/>
      <c r="U96" s="4"/>
    </row>
    <row r="97" spans="7:21">
      <c r="G97" s="4"/>
      <c r="H97" s="4"/>
      <c r="I97" s="4"/>
      <c r="J97" s="4"/>
      <c r="K97" s="4"/>
      <c r="L97" s="4"/>
      <c r="M97" s="4"/>
      <c r="N97" s="4"/>
      <c r="O97" s="4"/>
      <c r="P97" s="4"/>
      <c r="Q97" s="4"/>
      <c r="R97" s="4"/>
      <c r="S97" s="4"/>
      <c r="T97" s="4"/>
      <c r="U97" s="4"/>
    </row>
    <row r="98" spans="7:21">
      <c r="G98" s="4"/>
      <c r="H98" s="4"/>
      <c r="I98" s="4"/>
      <c r="J98" s="4"/>
      <c r="K98" s="4"/>
      <c r="L98" s="4"/>
      <c r="M98" s="4"/>
      <c r="N98" s="4"/>
      <c r="O98" s="4"/>
      <c r="P98" s="4"/>
      <c r="Q98" s="4"/>
      <c r="R98" s="4"/>
      <c r="S98" s="4"/>
      <c r="T98" s="4"/>
      <c r="U98" s="4"/>
    </row>
    <row r="99" spans="7:21">
      <c r="G99" s="4"/>
      <c r="H99" s="4"/>
      <c r="I99" s="4"/>
      <c r="J99" s="4"/>
      <c r="K99" s="4"/>
      <c r="L99" s="4"/>
      <c r="M99" s="4"/>
      <c r="N99" s="4"/>
      <c r="O99" s="4"/>
      <c r="P99" s="4"/>
      <c r="Q99" s="4"/>
      <c r="R99" s="4"/>
      <c r="S99" s="4"/>
      <c r="T99" s="4"/>
      <c r="U99" s="4"/>
    </row>
    <row r="100" spans="7:21">
      <c r="G100" s="4"/>
      <c r="H100" s="4"/>
      <c r="I100" s="4"/>
      <c r="J100" s="4"/>
      <c r="K100" s="4"/>
      <c r="L100" s="4"/>
      <c r="M100" s="4"/>
      <c r="N100" s="4"/>
      <c r="O100" s="4"/>
      <c r="P100" s="4"/>
      <c r="Q100" s="4"/>
      <c r="R100" s="4"/>
      <c r="S100" s="4"/>
      <c r="T100" s="4"/>
      <c r="U100" s="4"/>
    </row>
    <row r="101" spans="7:21">
      <c r="G101" s="4"/>
      <c r="H101" s="4"/>
      <c r="I101" s="4"/>
      <c r="J101" s="4"/>
      <c r="K101" s="4"/>
      <c r="L101" s="4"/>
      <c r="M101" s="4"/>
      <c r="N101" s="4"/>
      <c r="O101" s="4"/>
      <c r="P101" s="4"/>
      <c r="Q101" s="4"/>
      <c r="R101" s="4"/>
      <c r="S101" s="4"/>
      <c r="T101" s="4"/>
      <c r="U101" s="4"/>
    </row>
    <row r="102" spans="7:21">
      <c r="G102" s="4"/>
      <c r="H102" s="4"/>
      <c r="I102" s="4"/>
      <c r="J102" s="4"/>
      <c r="K102" s="4"/>
      <c r="L102" s="4"/>
      <c r="M102" s="4"/>
      <c r="N102" s="4"/>
      <c r="O102" s="4"/>
      <c r="P102" s="4"/>
      <c r="Q102" s="4"/>
      <c r="R102" s="4"/>
      <c r="S102" s="4"/>
      <c r="T102" s="4"/>
      <c r="U102" s="4"/>
    </row>
    <row r="103" spans="7:21">
      <c r="G103" s="4"/>
      <c r="H103" s="4"/>
      <c r="I103" s="4"/>
      <c r="J103" s="4"/>
      <c r="K103" s="4"/>
      <c r="L103" s="4"/>
      <c r="M103" s="4"/>
      <c r="N103" s="4"/>
      <c r="O103" s="4"/>
      <c r="P103" s="4"/>
      <c r="Q103" s="4"/>
      <c r="R103" s="4"/>
      <c r="S103" s="4"/>
      <c r="T103" s="4"/>
      <c r="U103" s="4"/>
    </row>
    <row r="104" spans="7:21">
      <c r="G104" s="4"/>
      <c r="H104" s="4"/>
      <c r="I104" s="4"/>
      <c r="J104" s="4"/>
      <c r="K104" s="4"/>
      <c r="L104" s="4"/>
      <c r="M104" s="4"/>
      <c r="N104" s="4"/>
      <c r="O104" s="4"/>
      <c r="P104" s="4"/>
      <c r="Q104" s="4"/>
      <c r="R104" s="4"/>
      <c r="S104" s="4"/>
      <c r="T104" s="4"/>
      <c r="U104" s="4"/>
    </row>
    <row r="105" spans="7:21">
      <c r="G105" s="4"/>
      <c r="H105" s="4"/>
      <c r="I105" s="4"/>
      <c r="J105" s="4"/>
      <c r="K105" s="4"/>
      <c r="L105" s="4"/>
      <c r="M105" s="4"/>
      <c r="N105" s="4"/>
      <c r="O105" s="4"/>
      <c r="P105" s="4"/>
      <c r="Q105" s="4"/>
      <c r="R105" s="4"/>
      <c r="S105" s="4"/>
      <c r="T105" s="4"/>
      <c r="U105" s="4"/>
    </row>
    <row r="106" spans="7:21">
      <c r="G106" s="4"/>
      <c r="H106" s="4"/>
      <c r="I106" s="4"/>
      <c r="J106" s="4"/>
      <c r="K106" s="4"/>
      <c r="L106" s="4"/>
      <c r="M106" s="4"/>
      <c r="N106" s="4"/>
      <c r="O106" s="4"/>
      <c r="P106" s="4"/>
      <c r="Q106" s="4"/>
      <c r="R106" s="4"/>
      <c r="S106" s="4"/>
      <c r="T106" s="4"/>
      <c r="U106" s="4"/>
    </row>
    <row r="107" spans="7:21">
      <c r="G107" s="4"/>
      <c r="H107" s="4"/>
      <c r="I107" s="4"/>
      <c r="J107" s="4"/>
      <c r="K107" s="4"/>
      <c r="L107" s="4"/>
      <c r="M107" s="4"/>
      <c r="N107" s="4"/>
      <c r="O107" s="4"/>
      <c r="P107" s="4"/>
      <c r="Q107" s="4"/>
      <c r="R107" s="4"/>
      <c r="S107" s="4"/>
      <c r="T107" s="4"/>
      <c r="U107" s="4"/>
    </row>
    <row r="108" spans="7:21">
      <c r="G108" s="4"/>
      <c r="H108" s="4"/>
      <c r="I108" s="4"/>
      <c r="J108" s="4"/>
      <c r="K108" s="4"/>
      <c r="L108" s="4"/>
      <c r="M108" s="4"/>
      <c r="N108" s="4"/>
      <c r="O108" s="4"/>
      <c r="P108" s="4"/>
      <c r="Q108" s="4"/>
      <c r="R108" s="4"/>
      <c r="S108" s="4"/>
      <c r="T108" s="4"/>
      <c r="U108" s="4"/>
    </row>
    <row r="109" spans="7:21">
      <c r="G109" s="4"/>
      <c r="H109" s="4"/>
      <c r="I109" s="4"/>
      <c r="J109" s="4"/>
      <c r="K109" s="4"/>
      <c r="L109" s="4"/>
      <c r="M109" s="4"/>
      <c r="N109" s="4"/>
      <c r="O109" s="4"/>
      <c r="P109" s="4"/>
      <c r="Q109" s="4"/>
      <c r="R109" s="4"/>
      <c r="S109" s="4"/>
      <c r="T109" s="4"/>
      <c r="U109" s="4"/>
    </row>
    <row r="110" spans="7:21">
      <c r="G110" s="4"/>
      <c r="H110" s="4"/>
      <c r="I110" s="4"/>
      <c r="J110" s="4"/>
      <c r="K110" s="4"/>
      <c r="L110" s="4"/>
      <c r="M110" s="4"/>
      <c r="N110" s="4"/>
      <c r="O110" s="4"/>
      <c r="P110" s="4"/>
      <c r="Q110" s="4"/>
      <c r="R110" s="4"/>
      <c r="S110" s="4"/>
      <c r="T110" s="4"/>
      <c r="U110" s="4"/>
    </row>
    <row r="111" spans="7:21">
      <c r="G111" s="4"/>
      <c r="H111" s="4"/>
      <c r="I111" s="4"/>
      <c r="J111" s="4"/>
      <c r="K111" s="4"/>
      <c r="L111" s="4"/>
      <c r="M111" s="4"/>
      <c r="N111" s="4"/>
      <c r="O111" s="4"/>
      <c r="P111" s="4"/>
      <c r="Q111" s="4"/>
      <c r="R111" s="4"/>
      <c r="S111" s="4"/>
      <c r="T111" s="4"/>
      <c r="U111" s="4"/>
    </row>
    <row r="112" spans="7:21">
      <c r="G112" s="4"/>
      <c r="H112" s="4"/>
      <c r="I112" s="4"/>
      <c r="J112" s="4"/>
      <c r="K112" s="4"/>
      <c r="L112" s="4"/>
      <c r="M112" s="4"/>
      <c r="N112" s="4"/>
      <c r="O112" s="4"/>
      <c r="P112" s="4"/>
      <c r="Q112" s="4"/>
      <c r="R112" s="4"/>
      <c r="S112" s="4"/>
      <c r="T112" s="4"/>
      <c r="U112" s="4"/>
    </row>
    <row r="113" spans="7:21">
      <c r="G113" s="4"/>
      <c r="H113" s="4"/>
      <c r="I113" s="4"/>
      <c r="J113" s="4"/>
      <c r="K113" s="4"/>
      <c r="L113" s="4"/>
      <c r="M113" s="4"/>
      <c r="N113" s="4"/>
      <c r="O113" s="4"/>
      <c r="P113" s="4"/>
      <c r="Q113" s="4"/>
      <c r="R113" s="4"/>
      <c r="S113" s="4"/>
      <c r="T113" s="4"/>
      <c r="U113" s="4"/>
    </row>
    <row r="114" spans="7:21">
      <c r="G114" s="4"/>
      <c r="H114" s="4"/>
      <c r="I114" s="4"/>
      <c r="J114" s="4"/>
      <c r="K114" s="4"/>
      <c r="L114" s="4"/>
      <c r="M114" s="4"/>
      <c r="N114" s="4"/>
      <c r="O114" s="4"/>
      <c r="P114" s="4"/>
      <c r="Q114" s="4"/>
      <c r="R114" s="4"/>
      <c r="S114" s="4"/>
      <c r="T114" s="4"/>
      <c r="U114" s="4"/>
    </row>
    <row r="115" spans="7:21">
      <c r="G115" s="4"/>
      <c r="H115" s="4"/>
      <c r="I115" s="4"/>
      <c r="J115" s="4"/>
      <c r="K115" s="4"/>
      <c r="L115" s="4"/>
      <c r="M115" s="4"/>
      <c r="N115" s="4"/>
      <c r="O115" s="4"/>
      <c r="P115" s="4"/>
      <c r="Q115" s="4"/>
      <c r="R115" s="4"/>
      <c r="S115" s="4"/>
      <c r="T115" s="4"/>
      <c r="U115" s="4"/>
    </row>
    <row r="116" spans="7:21">
      <c r="G116" s="4"/>
      <c r="H116" s="4"/>
      <c r="I116" s="4"/>
      <c r="J116" s="4"/>
      <c r="K116" s="4"/>
      <c r="L116" s="4"/>
      <c r="M116" s="4"/>
      <c r="N116" s="4"/>
      <c r="O116" s="4"/>
      <c r="P116" s="4"/>
      <c r="Q116" s="4"/>
      <c r="R116" s="4"/>
      <c r="S116" s="4"/>
      <c r="T116" s="4"/>
      <c r="U116" s="4"/>
    </row>
    <row r="117" spans="7:21">
      <c r="G117" s="4"/>
      <c r="H117" s="4"/>
      <c r="I117" s="4"/>
      <c r="J117" s="4"/>
      <c r="K117" s="4"/>
      <c r="L117" s="4"/>
      <c r="M117" s="4"/>
      <c r="N117" s="4"/>
      <c r="O117" s="4"/>
      <c r="P117" s="4"/>
      <c r="Q117" s="4"/>
      <c r="R117" s="4"/>
      <c r="S117" s="4"/>
      <c r="T117" s="4"/>
      <c r="U117" s="4"/>
    </row>
    <row r="118" spans="7:21">
      <c r="G118" s="4"/>
      <c r="H118" s="4"/>
      <c r="I118" s="4"/>
      <c r="J118" s="4"/>
      <c r="K118" s="4"/>
      <c r="L118" s="4"/>
      <c r="M118" s="4"/>
      <c r="N118" s="4"/>
      <c r="O118" s="4"/>
      <c r="P118" s="4"/>
      <c r="Q118" s="4"/>
      <c r="R118" s="4"/>
      <c r="S118" s="4"/>
      <c r="T118" s="4"/>
      <c r="U118" s="4"/>
    </row>
    <row r="119" spans="7:21">
      <c r="G119" s="4"/>
      <c r="H119" s="4"/>
      <c r="I119" s="4"/>
      <c r="J119" s="4"/>
      <c r="K119" s="4"/>
      <c r="L119" s="4"/>
      <c r="M119" s="4"/>
      <c r="N119" s="4"/>
      <c r="O119" s="4"/>
      <c r="P119" s="4"/>
      <c r="Q119" s="4"/>
      <c r="R119" s="4"/>
      <c r="S119" s="4"/>
      <c r="T119" s="4"/>
      <c r="U119" s="4"/>
    </row>
    <row r="120" spans="7:21">
      <c r="G120" s="4"/>
      <c r="H120" s="4"/>
      <c r="I120" s="4"/>
      <c r="J120" s="4"/>
      <c r="K120" s="4"/>
      <c r="L120" s="4"/>
      <c r="M120" s="4"/>
      <c r="N120" s="4"/>
      <c r="O120" s="4"/>
      <c r="P120" s="4"/>
      <c r="Q120" s="4"/>
      <c r="R120" s="4"/>
      <c r="S120" s="4"/>
      <c r="T120" s="4"/>
      <c r="U120" s="4"/>
    </row>
    <row r="121" spans="7:21">
      <c r="G121" s="4"/>
      <c r="H121" s="4"/>
      <c r="I121" s="4"/>
      <c r="J121" s="4"/>
      <c r="K121" s="4"/>
      <c r="L121" s="4"/>
      <c r="M121" s="4"/>
      <c r="N121" s="4"/>
      <c r="O121" s="4"/>
      <c r="P121" s="4"/>
      <c r="Q121" s="4"/>
      <c r="R121" s="4"/>
      <c r="S121" s="4"/>
      <c r="T121" s="4"/>
      <c r="U121" s="4"/>
    </row>
    <row r="122" spans="7:21">
      <c r="G122" s="4"/>
      <c r="H122" s="4"/>
      <c r="I122" s="4"/>
      <c r="J122" s="4"/>
      <c r="K122" s="4"/>
      <c r="L122" s="4"/>
      <c r="M122" s="4"/>
      <c r="N122" s="4"/>
      <c r="O122" s="4"/>
      <c r="P122" s="4"/>
      <c r="Q122" s="4"/>
      <c r="R122" s="4"/>
      <c r="S122" s="4"/>
      <c r="T122" s="4"/>
      <c r="U122" s="4"/>
    </row>
    <row r="123" spans="7:21">
      <c r="G123" s="4"/>
      <c r="H123" s="4"/>
      <c r="I123" s="4"/>
      <c r="J123" s="4"/>
      <c r="K123" s="4"/>
      <c r="L123" s="4"/>
      <c r="M123" s="4"/>
      <c r="N123" s="4"/>
      <c r="O123" s="4"/>
      <c r="P123" s="4"/>
      <c r="Q123" s="4"/>
      <c r="R123" s="4"/>
      <c r="S123" s="4"/>
      <c r="T123" s="4"/>
      <c r="U123" s="4"/>
    </row>
    <row r="124" spans="7:21">
      <c r="G124" s="4"/>
      <c r="H124" s="4"/>
      <c r="I124" s="4"/>
      <c r="J124" s="4"/>
      <c r="K124" s="4"/>
      <c r="L124" s="4"/>
      <c r="M124" s="4"/>
      <c r="N124" s="4"/>
      <c r="O124" s="4"/>
      <c r="P124" s="4"/>
      <c r="Q124" s="4"/>
      <c r="R124" s="4"/>
      <c r="S124" s="4"/>
      <c r="T124" s="4"/>
      <c r="U124" s="4"/>
    </row>
    <row r="125" spans="7:21">
      <c r="G125" s="4"/>
      <c r="H125" s="4"/>
      <c r="I125" s="4"/>
      <c r="J125" s="4"/>
      <c r="K125" s="4"/>
      <c r="L125" s="4"/>
      <c r="M125" s="4"/>
      <c r="N125" s="4"/>
      <c r="O125" s="4"/>
      <c r="P125" s="4"/>
      <c r="Q125" s="4"/>
      <c r="R125" s="4"/>
      <c r="S125" s="4"/>
      <c r="T125" s="4"/>
      <c r="U125" s="4"/>
    </row>
    <row r="126" spans="7:21">
      <c r="G126" s="4"/>
      <c r="H126" s="4"/>
      <c r="I126" s="4"/>
      <c r="J126" s="4"/>
      <c r="K126" s="4"/>
      <c r="L126" s="4"/>
      <c r="M126" s="4"/>
      <c r="N126" s="4"/>
      <c r="O126" s="4"/>
      <c r="P126" s="4"/>
      <c r="Q126" s="4"/>
      <c r="R126" s="4"/>
      <c r="S126" s="4"/>
      <c r="T126" s="4"/>
      <c r="U126" s="4"/>
    </row>
    <row r="127" spans="7:21">
      <c r="G127" s="4"/>
      <c r="H127" s="4"/>
      <c r="I127" s="4"/>
      <c r="J127" s="4"/>
      <c r="K127" s="4"/>
      <c r="L127" s="4"/>
      <c r="M127" s="4"/>
      <c r="N127" s="4"/>
      <c r="O127" s="4"/>
      <c r="P127" s="4"/>
      <c r="Q127" s="4"/>
      <c r="R127" s="4"/>
      <c r="S127" s="4"/>
      <c r="T127" s="4"/>
      <c r="U127" s="4"/>
    </row>
    <row r="128" spans="7:21">
      <c r="G128" s="4"/>
      <c r="H128" s="4"/>
      <c r="I128" s="4"/>
      <c r="J128" s="4"/>
      <c r="K128" s="4"/>
      <c r="L128" s="4"/>
      <c r="M128" s="4"/>
      <c r="N128" s="4"/>
      <c r="O128" s="4"/>
      <c r="P128" s="4"/>
      <c r="Q128" s="4"/>
      <c r="R128" s="4"/>
      <c r="S128" s="4"/>
      <c r="T128" s="4"/>
      <c r="U128" s="4"/>
    </row>
    <row r="129" spans="7:21">
      <c r="G129" s="4"/>
      <c r="H129" s="4"/>
      <c r="I129" s="4"/>
      <c r="J129" s="4"/>
      <c r="K129" s="4"/>
      <c r="L129" s="4"/>
      <c r="M129" s="4"/>
      <c r="N129" s="4"/>
      <c r="O129" s="4"/>
      <c r="P129" s="4"/>
      <c r="Q129" s="4"/>
      <c r="R129" s="4"/>
      <c r="S129" s="4"/>
      <c r="T129" s="4"/>
      <c r="U129" s="4"/>
    </row>
    <row r="130" spans="7:21">
      <c r="G130" s="4"/>
      <c r="H130" s="4"/>
      <c r="I130" s="4"/>
      <c r="J130" s="4"/>
      <c r="K130" s="4"/>
      <c r="L130" s="4"/>
      <c r="M130" s="4"/>
      <c r="N130" s="4"/>
      <c r="O130" s="4"/>
      <c r="P130" s="4"/>
      <c r="Q130" s="4"/>
      <c r="R130" s="4"/>
      <c r="S130" s="4"/>
      <c r="T130" s="4"/>
      <c r="U130" s="4"/>
    </row>
    <row r="131" spans="7:21">
      <c r="G131" s="4"/>
      <c r="H131" s="4"/>
      <c r="I131" s="4"/>
      <c r="J131" s="4"/>
      <c r="K131" s="4"/>
      <c r="L131" s="4"/>
      <c r="M131" s="4"/>
      <c r="N131" s="4"/>
      <c r="O131" s="4"/>
      <c r="P131" s="4"/>
      <c r="Q131" s="4"/>
      <c r="R131" s="4"/>
      <c r="S131" s="4"/>
      <c r="T131" s="4"/>
      <c r="U131" s="4"/>
    </row>
    <row r="132" spans="7:21">
      <c r="G132" s="4"/>
      <c r="H132" s="4"/>
      <c r="I132" s="4"/>
      <c r="J132" s="4"/>
      <c r="K132" s="4"/>
      <c r="L132" s="4"/>
      <c r="M132" s="4"/>
      <c r="N132" s="4"/>
      <c r="O132" s="4"/>
      <c r="P132" s="4"/>
      <c r="Q132" s="4"/>
      <c r="R132" s="4"/>
      <c r="S132" s="4"/>
      <c r="T132" s="4"/>
      <c r="U132" s="4"/>
    </row>
    <row r="133" spans="7:21">
      <c r="G133" s="4"/>
      <c r="H133" s="4"/>
      <c r="I133" s="4"/>
      <c r="J133" s="4"/>
      <c r="K133" s="4"/>
      <c r="L133" s="4"/>
      <c r="M133" s="4"/>
      <c r="N133" s="4"/>
      <c r="O133" s="4"/>
      <c r="P133" s="4"/>
      <c r="Q133" s="4"/>
      <c r="R133" s="4"/>
      <c r="S133" s="4"/>
      <c r="T133" s="4"/>
      <c r="U133" s="4"/>
    </row>
    <row r="134" spans="7:21">
      <c r="G134" s="4"/>
      <c r="H134" s="4"/>
      <c r="I134" s="4"/>
      <c r="J134" s="4"/>
      <c r="K134" s="4"/>
      <c r="L134" s="4"/>
      <c r="M134" s="4"/>
      <c r="N134" s="4"/>
      <c r="O134" s="4"/>
      <c r="P134" s="4"/>
      <c r="Q134" s="4"/>
      <c r="R134" s="4"/>
      <c r="S134" s="4"/>
      <c r="T134" s="4"/>
      <c r="U134" s="4"/>
    </row>
    <row r="135" spans="7:21">
      <c r="G135" s="4"/>
      <c r="H135" s="4"/>
      <c r="I135" s="4"/>
      <c r="J135" s="4"/>
      <c r="K135" s="4"/>
      <c r="L135" s="4"/>
      <c r="M135" s="4"/>
      <c r="N135" s="4"/>
      <c r="O135" s="4"/>
      <c r="P135" s="4"/>
      <c r="Q135" s="4"/>
      <c r="R135" s="4"/>
      <c r="S135" s="4"/>
      <c r="T135" s="4"/>
      <c r="U135" s="4"/>
    </row>
    <row r="136" spans="7:21">
      <c r="G136" s="4"/>
      <c r="H136" s="4"/>
      <c r="I136" s="4"/>
      <c r="J136" s="4"/>
      <c r="K136" s="4"/>
      <c r="L136" s="4"/>
      <c r="M136" s="4"/>
      <c r="N136" s="4"/>
      <c r="O136" s="4"/>
      <c r="P136" s="4"/>
      <c r="Q136" s="4"/>
      <c r="R136" s="4"/>
      <c r="S136" s="4"/>
      <c r="T136" s="4"/>
      <c r="U136" s="4"/>
    </row>
    <row r="137" spans="7:21">
      <c r="G137" s="4"/>
      <c r="H137" s="4"/>
      <c r="I137" s="4"/>
      <c r="J137" s="4"/>
      <c r="K137" s="4"/>
      <c r="L137" s="4"/>
      <c r="M137" s="4"/>
      <c r="N137" s="4"/>
      <c r="O137" s="4"/>
      <c r="P137" s="4"/>
      <c r="Q137" s="4"/>
      <c r="R137" s="4"/>
      <c r="S137" s="4"/>
      <c r="T137" s="4"/>
      <c r="U137" s="4"/>
    </row>
    <row r="138" spans="7:21">
      <c r="G138" s="4"/>
      <c r="H138" s="4"/>
      <c r="I138" s="4"/>
      <c r="J138" s="4"/>
      <c r="K138" s="4"/>
      <c r="L138" s="4"/>
      <c r="M138" s="4"/>
      <c r="N138" s="4"/>
      <c r="O138" s="4"/>
      <c r="P138" s="4"/>
      <c r="Q138" s="4"/>
      <c r="R138" s="4"/>
      <c r="S138" s="4"/>
      <c r="T138" s="4"/>
      <c r="U138" s="4"/>
    </row>
    <row r="139" spans="7:21">
      <c r="G139" s="4"/>
      <c r="H139" s="4"/>
      <c r="I139" s="4"/>
      <c r="J139" s="4"/>
      <c r="K139" s="4"/>
      <c r="L139" s="4"/>
      <c r="M139" s="4"/>
      <c r="N139" s="4"/>
      <c r="O139" s="4"/>
      <c r="P139" s="4"/>
      <c r="Q139" s="4"/>
      <c r="R139" s="4"/>
      <c r="S139" s="4"/>
      <c r="T139" s="4"/>
      <c r="U139" s="4"/>
    </row>
    <row r="140" spans="7:21">
      <c r="G140" s="4"/>
      <c r="H140" s="4"/>
      <c r="I140" s="4"/>
      <c r="J140" s="4"/>
      <c r="K140" s="4"/>
      <c r="L140" s="4"/>
      <c r="M140" s="4"/>
      <c r="N140" s="4"/>
      <c r="O140" s="4"/>
      <c r="P140" s="4"/>
      <c r="Q140" s="4"/>
      <c r="R140" s="4"/>
      <c r="S140" s="4"/>
      <c r="T140" s="4"/>
      <c r="U140" s="4"/>
    </row>
    <row r="141" spans="7:21">
      <c r="G141" s="4"/>
      <c r="H141" s="4"/>
      <c r="I141" s="4"/>
      <c r="J141" s="4"/>
      <c r="K141" s="4"/>
      <c r="L141" s="4"/>
      <c r="M141" s="4"/>
      <c r="N141" s="4"/>
      <c r="O141" s="4"/>
      <c r="P141" s="4"/>
      <c r="Q141" s="4"/>
      <c r="R141" s="4"/>
      <c r="S141" s="4"/>
      <c r="T141" s="4"/>
      <c r="U141" s="4"/>
    </row>
    <row r="142" spans="7:21">
      <c r="G142" s="4"/>
      <c r="H142" s="4"/>
      <c r="I142" s="4"/>
      <c r="J142" s="4"/>
      <c r="K142" s="4"/>
      <c r="L142" s="4"/>
      <c r="M142" s="4"/>
      <c r="N142" s="4"/>
      <c r="O142" s="4"/>
      <c r="P142" s="4"/>
      <c r="Q142" s="4"/>
      <c r="R142" s="4"/>
      <c r="S142" s="4"/>
      <c r="T142" s="4"/>
      <c r="U142" s="4"/>
    </row>
    <row r="143" spans="7:21">
      <c r="G143" s="4"/>
      <c r="H143" s="4"/>
      <c r="I143" s="4"/>
      <c r="J143" s="4"/>
      <c r="K143" s="4"/>
      <c r="L143" s="4"/>
      <c r="M143" s="4"/>
      <c r="N143" s="4"/>
      <c r="O143" s="4"/>
      <c r="P143" s="4"/>
      <c r="Q143" s="4"/>
      <c r="R143" s="4"/>
      <c r="S143" s="4"/>
      <c r="T143" s="4"/>
      <c r="U143" s="4"/>
    </row>
    <row r="144" spans="7:21">
      <c r="G144" s="4"/>
      <c r="H144" s="4"/>
      <c r="I144" s="4"/>
      <c r="J144" s="4"/>
      <c r="K144" s="4"/>
      <c r="L144" s="4"/>
      <c r="M144" s="4"/>
      <c r="N144" s="4"/>
      <c r="O144" s="4"/>
      <c r="P144" s="4"/>
      <c r="Q144" s="4"/>
      <c r="R144" s="4"/>
      <c r="S144" s="4"/>
      <c r="T144" s="4"/>
      <c r="U144" s="4"/>
    </row>
    <row r="145" spans="7:21">
      <c r="G145" s="4"/>
      <c r="H145" s="4"/>
      <c r="I145" s="4"/>
      <c r="J145" s="4"/>
      <c r="K145" s="4"/>
      <c r="L145" s="4"/>
      <c r="M145" s="4"/>
      <c r="N145" s="4"/>
      <c r="O145" s="4"/>
      <c r="P145" s="4"/>
      <c r="Q145" s="4"/>
      <c r="R145" s="4"/>
      <c r="S145" s="4"/>
      <c r="T145" s="4"/>
      <c r="U145" s="4"/>
    </row>
    <row r="146" spans="7:21">
      <c r="G146" s="4"/>
      <c r="H146" s="4"/>
      <c r="I146" s="4"/>
      <c r="J146" s="4"/>
      <c r="K146" s="4"/>
      <c r="L146" s="4"/>
      <c r="M146" s="4"/>
      <c r="N146" s="4"/>
      <c r="O146" s="4"/>
      <c r="P146" s="4"/>
      <c r="Q146" s="4"/>
      <c r="R146" s="4"/>
      <c r="S146" s="4"/>
      <c r="T146" s="4"/>
      <c r="U146" s="4"/>
    </row>
    <row r="147" spans="7:21">
      <c r="G147" s="4"/>
      <c r="H147" s="4"/>
      <c r="I147" s="4"/>
      <c r="J147" s="4"/>
      <c r="K147" s="4"/>
      <c r="L147" s="4"/>
      <c r="M147" s="4"/>
      <c r="N147" s="4"/>
      <c r="O147" s="4"/>
      <c r="P147" s="4"/>
      <c r="Q147" s="4"/>
      <c r="R147" s="4"/>
      <c r="S147" s="4"/>
      <c r="T147" s="4"/>
      <c r="U147" s="4"/>
    </row>
    <row r="148" spans="7:21">
      <c r="G148" s="4"/>
      <c r="H148" s="4"/>
      <c r="I148" s="4"/>
      <c r="J148" s="4"/>
      <c r="K148" s="4"/>
      <c r="L148" s="4"/>
      <c r="M148" s="4"/>
      <c r="N148" s="4"/>
      <c r="O148" s="4"/>
      <c r="P148" s="4"/>
      <c r="Q148" s="4"/>
      <c r="R148" s="4"/>
      <c r="S148" s="4"/>
      <c r="T148" s="4"/>
      <c r="U148" s="4"/>
    </row>
    <row r="149" spans="7:21">
      <c r="G149" s="4"/>
      <c r="H149" s="4"/>
      <c r="I149" s="4"/>
      <c r="J149" s="4"/>
      <c r="K149" s="4"/>
      <c r="L149" s="4"/>
      <c r="M149" s="4"/>
      <c r="N149" s="4"/>
      <c r="O149" s="4"/>
      <c r="P149" s="4"/>
      <c r="Q149" s="4"/>
      <c r="R149" s="4"/>
      <c r="S149" s="4"/>
      <c r="T149" s="4"/>
      <c r="U149" s="4"/>
    </row>
    <row r="150" spans="7:21">
      <c r="G150" s="4"/>
      <c r="H150" s="4"/>
      <c r="I150" s="4"/>
      <c r="J150" s="4"/>
      <c r="K150" s="4"/>
      <c r="L150" s="4"/>
      <c r="M150" s="4"/>
      <c r="N150" s="4"/>
      <c r="O150" s="4"/>
      <c r="P150" s="4"/>
      <c r="Q150" s="4"/>
      <c r="R150" s="4"/>
      <c r="S150" s="4"/>
      <c r="T150" s="4"/>
      <c r="U150" s="4"/>
    </row>
    <row r="151" spans="7:21">
      <c r="G151" s="4"/>
      <c r="H151" s="4"/>
      <c r="I151" s="4"/>
      <c r="J151" s="4"/>
      <c r="K151" s="4"/>
      <c r="L151" s="4"/>
      <c r="M151" s="4"/>
      <c r="N151" s="4"/>
      <c r="O151" s="4"/>
      <c r="P151" s="4"/>
      <c r="Q151" s="4"/>
      <c r="R151" s="4"/>
      <c r="S151" s="4"/>
      <c r="T151" s="4"/>
      <c r="U151" s="4"/>
    </row>
    <row r="152" spans="7:21">
      <c r="G152" s="4"/>
      <c r="H152" s="4"/>
      <c r="I152" s="4"/>
      <c r="J152" s="4"/>
      <c r="K152" s="4"/>
      <c r="L152" s="4"/>
      <c r="M152" s="4"/>
      <c r="N152" s="4"/>
      <c r="O152" s="4"/>
      <c r="P152" s="4"/>
      <c r="Q152" s="4"/>
      <c r="R152" s="4"/>
      <c r="S152" s="4"/>
      <c r="T152" s="4"/>
      <c r="U152" s="4"/>
    </row>
    <row r="153" spans="7:21">
      <c r="G153" s="4"/>
      <c r="H153" s="4"/>
      <c r="I153" s="4"/>
      <c r="J153" s="4"/>
      <c r="K153" s="4"/>
      <c r="L153" s="4"/>
      <c r="M153" s="4"/>
      <c r="N153" s="4"/>
      <c r="O153" s="4"/>
      <c r="P153" s="4"/>
      <c r="Q153" s="4"/>
      <c r="R153" s="4"/>
      <c r="S153" s="4"/>
      <c r="T153" s="4"/>
      <c r="U153" s="4"/>
    </row>
    <row r="154" spans="7:21">
      <c r="G154" s="4"/>
      <c r="H154" s="4"/>
      <c r="I154" s="4"/>
      <c r="J154" s="4"/>
      <c r="K154" s="4"/>
      <c r="L154" s="4"/>
      <c r="M154" s="4"/>
      <c r="N154" s="4"/>
      <c r="O154" s="4"/>
      <c r="P154" s="4"/>
      <c r="Q154" s="4"/>
      <c r="R154" s="4"/>
      <c r="S154" s="4"/>
      <c r="T154" s="4"/>
      <c r="U154" s="4"/>
    </row>
    <row r="155" spans="7:21">
      <c r="G155" s="4"/>
      <c r="H155" s="4"/>
      <c r="I155" s="4"/>
      <c r="J155" s="4"/>
      <c r="K155" s="4"/>
      <c r="L155" s="4"/>
      <c r="M155" s="4"/>
      <c r="N155" s="4"/>
      <c r="O155" s="4"/>
      <c r="P155" s="4"/>
      <c r="Q155" s="4"/>
      <c r="R155" s="4"/>
      <c r="S155" s="4"/>
      <c r="T155" s="4"/>
      <c r="U155" s="4"/>
    </row>
    <row r="156" spans="7:21">
      <c r="G156" s="4"/>
      <c r="H156" s="4"/>
      <c r="I156" s="4"/>
      <c r="J156" s="4"/>
      <c r="K156" s="4"/>
      <c r="L156" s="4"/>
      <c r="M156" s="4"/>
      <c r="N156" s="4"/>
      <c r="O156" s="4"/>
      <c r="P156" s="4"/>
      <c r="Q156" s="4"/>
      <c r="R156" s="4"/>
      <c r="S156" s="4"/>
      <c r="T156" s="4"/>
      <c r="U156" s="4"/>
    </row>
    <row r="157" spans="7:21">
      <c r="G157" s="4"/>
      <c r="H157" s="4"/>
      <c r="I157" s="4"/>
      <c r="J157" s="4"/>
      <c r="K157" s="4"/>
      <c r="L157" s="4"/>
      <c r="M157" s="4"/>
      <c r="N157" s="4"/>
      <c r="O157" s="4"/>
      <c r="P157" s="4"/>
      <c r="Q157" s="4"/>
      <c r="R157" s="4"/>
      <c r="S157" s="4"/>
      <c r="T157" s="4"/>
      <c r="U157" s="4"/>
    </row>
    <row r="158" spans="7:21">
      <c r="G158" s="4"/>
      <c r="H158" s="4"/>
      <c r="I158" s="4"/>
      <c r="J158" s="4"/>
      <c r="K158" s="4"/>
      <c r="L158" s="4"/>
      <c r="M158" s="4"/>
      <c r="N158" s="4"/>
      <c r="O158" s="4"/>
      <c r="P158" s="4"/>
      <c r="Q158" s="4"/>
      <c r="R158" s="4"/>
      <c r="S158" s="4"/>
      <c r="T158" s="4"/>
      <c r="U158" s="4"/>
    </row>
    <row r="159" spans="7:21">
      <c r="G159" s="4"/>
      <c r="H159" s="4"/>
      <c r="I159" s="4"/>
      <c r="J159" s="4"/>
      <c r="K159" s="4"/>
      <c r="L159" s="4"/>
      <c r="M159" s="4"/>
      <c r="N159" s="4"/>
      <c r="O159" s="4"/>
      <c r="P159" s="4"/>
      <c r="Q159" s="4"/>
      <c r="R159" s="4"/>
      <c r="S159" s="4"/>
      <c r="T159" s="4"/>
      <c r="U159" s="4"/>
    </row>
    <row r="160" spans="7:21">
      <c r="G160" s="4"/>
      <c r="H160" s="4"/>
      <c r="I160" s="4"/>
      <c r="J160" s="4"/>
      <c r="K160" s="4"/>
      <c r="L160" s="4"/>
      <c r="M160" s="4"/>
      <c r="N160" s="4"/>
      <c r="O160" s="4"/>
      <c r="P160" s="4"/>
      <c r="Q160" s="4"/>
      <c r="R160" s="4"/>
      <c r="S160" s="4"/>
      <c r="T160" s="4"/>
      <c r="U160" s="4"/>
    </row>
    <row r="161" spans="7:21">
      <c r="G161" s="4"/>
      <c r="H161" s="4"/>
      <c r="I161" s="4"/>
      <c r="J161" s="4"/>
      <c r="K161" s="4"/>
      <c r="L161" s="4"/>
      <c r="M161" s="4"/>
      <c r="N161" s="4"/>
      <c r="O161" s="4"/>
      <c r="P161" s="4"/>
      <c r="Q161" s="4"/>
      <c r="R161" s="4"/>
      <c r="S161" s="4"/>
      <c r="T161" s="4"/>
      <c r="U161" s="4"/>
    </row>
    <row r="162" spans="7:21">
      <c r="G162" s="4"/>
      <c r="H162" s="4"/>
      <c r="I162" s="4"/>
      <c r="J162" s="4"/>
      <c r="K162" s="4"/>
      <c r="L162" s="4"/>
      <c r="M162" s="4"/>
      <c r="N162" s="4"/>
      <c r="O162" s="4"/>
      <c r="P162" s="4"/>
      <c r="Q162" s="4"/>
      <c r="R162" s="4"/>
      <c r="S162" s="4"/>
      <c r="T162" s="4"/>
      <c r="U162" s="4"/>
    </row>
    <row r="163" spans="7:21">
      <c r="G163" s="4"/>
      <c r="H163" s="4"/>
      <c r="I163" s="4"/>
      <c r="J163" s="4"/>
      <c r="K163" s="4"/>
      <c r="L163" s="4"/>
      <c r="M163" s="4"/>
      <c r="N163" s="4"/>
      <c r="O163" s="4"/>
      <c r="P163" s="4"/>
      <c r="Q163" s="4"/>
      <c r="R163" s="4"/>
      <c r="S163" s="4"/>
      <c r="T163" s="4"/>
      <c r="U163" s="4"/>
    </row>
    <row r="164" spans="7:21">
      <c r="G164" s="4"/>
      <c r="H164" s="4"/>
      <c r="I164" s="4"/>
      <c r="J164" s="4"/>
      <c r="K164" s="4"/>
      <c r="L164" s="4"/>
      <c r="M164" s="4"/>
      <c r="N164" s="4"/>
      <c r="O164" s="4"/>
      <c r="P164" s="4"/>
      <c r="Q164" s="4"/>
      <c r="R164" s="4"/>
      <c r="S164" s="4"/>
      <c r="T164" s="4"/>
      <c r="U164" s="4"/>
    </row>
    <row r="165" spans="7:21">
      <c r="G165" s="4"/>
      <c r="H165" s="4"/>
      <c r="I165" s="4"/>
      <c r="J165" s="4"/>
      <c r="K165" s="4"/>
      <c r="L165" s="4"/>
      <c r="M165" s="4"/>
      <c r="N165" s="4"/>
      <c r="O165" s="4"/>
      <c r="P165" s="4"/>
      <c r="Q165" s="4"/>
      <c r="R165" s="4"/>
      <c r="S165" s="4"/>
      <c r="T165" s="4"/>
      <c r="U165" s="4"/>
    </row>
    <row r="166" spans="7:21">
      <c r="G166" s="4"/>
      <c r="H166" s="4"/>
      <c r="I166" s="4"/>
      <c r="J166" s="4"/>
      <c r="K166" s="4"/>
      <c r="L166" s="4"/>
      <c r="M166" s="4"/>
      <c r="N166" s="4"/>
      <c r="O166" s="4"/>
      <c r="P166" s="4"/>
      <c r="Q166" s="4"/>
      <c r="R166" s="4"/>
      <c r="S166" s="4"/>
      <c r="T166" s="4"/>
      <c r="U166" s="4"/>
    </row>
    <row r="167" spans="7:21">
      <c r="G167" s="4"/>
      <c r="H167" s="4"/>
      <c r="I167" s="4"/>
      <c r="J167" s="4"/>
      <c r="K167" s="4"/>
      <c r="L167" s="4"/>
      <c r="M167" s="4"/>
      <c r="N167" s="4"/>
      <c r="O167" s="4"/>
      <c r="P167" s="4"/>
      <c r="Q167" s="4"/>
      <c r="R167" s="4"/>
      <c r="S167" s="4"/>
      <c r="T167" s="4"/>
      <c r="U167" s="4"/>
    </row>
    <row r="168" spans="7:21">
      <c r="G168" s="4"/>
      <c r="H168" s="4"/>
      <c r="I168" s="4"/>
      <c r="J168" s="4"/>
      <c r="K168" s="4"/>
      <c r="L168" s="4"/>
      <c r="M168" s="4"/>
      <c r="N168" s="4"/>
      <c r="O168" s="4"/>
      <c r="P168" s="4"/>
      <c r="Q168" s="4"/>
      <c r="R168" s="4"/>
      <c r="S168" s="4"/>
      <c r="T168" s="4"/>
      <c r="U168" s="4"/>
    </row>
    <row r="169" spans="7:21">
      <c r="G169" s="4"/>
      <c r="H169" s="4"/>
      <c r="I169" s="4"/>
      <c r="J169" s="4"/>
      <c r="K169" s="4"/>
      <c r="L169" s="4"/>
      <c r="M169" s="4"/>
      <c r="N169" s="4"/>
      <c r="O169" s="4"/>
      <c r="P169" s="4"/>
      <c r="Q169" s="4"/>
      <c r="R169" s="4"/>
      <c r="S169" s="4"/>
      <c r="T169" s="4"/>
      <c r="U169" s="4"/>
    </row>
  </sheetData>
  <mergeCells count="33">
    <mergeCell ref="Y1:AJ2"/>
    <mergeCell ref="V5:X5"/>
    <mergeCell ref="Y5:AA5"/>
    <mergeCell ref="AB5:AD5"/>
    <mergeCell ref="AE5:AG5"/>
    <mergeCell ref="AH5:AJ5"/>
    <mergeCell ref="G8:K8"/>
    <mergeCell ref="L8:P8"/>
    <mergeCell ref="Q8:U8"/>
    <mergeCell ref="G9:K9"/>
    <mergeCell ref="L9:P9"/>
    <mergeCell ref="Q9:U9"/>
    <mergeCell ref="A15:A20"/>
    <mergeCell ref="B16:B17"/>
    <mergeCell ref="B18:B20"/>
    <mergeCell ref="A21:A30"/>
    <mergeCell ref="B21:B23"/>
    <mergeCell ref="B25:B27"/>
    <mergeCell ref="B29:B30"/>
    <mergeCell ref="A69:A71"/>
    <mergeCell ref="B69:B71"/>
    <mergeCell ref="A31:A40"/>
    <mergeCell ref="B31:B39"/>
    <mergeCell ref="A41:A46"/>
    <mergeCell ref="B41:B46"/>
    <mergeCell ref="A47:A54"/>
    <mergeCell ref="B47:B49"/>
    <mergeCell ref="B50:B54"/>
    <mergeCell ref="A55:A64"/>
    <mergeCell ref="B55:B57"/>
    <mergeCell ref="B58:B63"/>
    <mergeCell ref="A65:A68"/>
    <mergeCell ref="B65:B67"/>
  </mergeCells>
  <phoneticPr fontId="2"/>
  <printOptions horizontalCentered="1" verticalCentered="1"/>
  <pageMargins left="0.19685039370078741" right="0.19685039370078741" top="0.59055118110236227" bottom="0.55118110236220474" header="0.11811023622047245" footer="0.11811023622047245"/>
  <pageSetup paperSize="9" scale="70" firstPageNumber="13" orientation="landscape"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B775"/>
  <sheetViews>
    <sheetView showGridLines="0" zoomScale="75" zoomScaleNormal="100" workbookViewId="0">
      <pane xSplit="4" ySplit="10" topLeftCell="E91" activePane="bottomRight" state="frozen"/>
      <selection activeCell="N3" sqref="N3:N5"/>
      <selection pane="topRight" activeCell="N3" sqref="N3:N5"/>
      <selection pane="bottomLeft" activeCell="N3" sqref="N3:N5"/>
      <selection pane="bottomRight" activeCell="N3" sqref="N3:N5"/>
    </sheetView>
  </sheetViews>
  <sheetFormatPr defaultColWidth="8.6640625" defaultRowHeight="13.2"/>
  <cols>
    <col min="1" max="1" width="5.77734375" style="125" customWidth="1"/>
    <col min="2" max="2" width="9.88671875" style="125" customWidth="1"/>
    <col min="3" max="3" width="5.109375" style="123" customWidth="1"/>
    <col min="4" max="4" width="16.6640625" style="123" customWidth="1"/>
    <col min="5" max="5" width="7.77734375" style="125" customWidth="1"/>
    <col min="6" max="6" width="5.6640625" style="448" customWidth="1"/>
    <col min="7" max="7" width="6.6640625" style="448" customWidth="1"/>
    <col min="8" max="8" width="5.109375" style="125" customWidth="1"/>
    <col min="9" max="9" width="7.109375" style="448" customWidth="1"/>
    <col min="10" max="10" width="5.6640625" style="448" customWidth="1"/>
    <col min="11" max="11" width="6.6640625" style="448" customWidth="1"/>
    <col min="12" max="12" width="5.109375" style="125" customWidth="1"/>
    <col min="13" max="13" width="7.21875" style="448" customWidth="1"/>
    <col min="14" max="14" width="5.6640625" style="448" customWidth="1"/>
    <col min="15" max="15" width="6.6640625" style="448" customWidth="1"/>
    <col min="16" max="16" width="5.109375" style="125" customWidth="1"/>
    <col min="17" max="17" width="7.109375" style="124" customWidth="1"/>
    <col min="18" max="18" width="5.6640625" style="448" customWidth="1"/>
    <col min="19" max="19" width="6.6640625" style="448" customWidth="1"/>
    <col min="20" max="20" width="5.109375" style="125" customWidth="1"/>
    <col min="21" max="21" width="7.109375" style="126" customWidth="1"/>
    <col min="22" max="22" width="5.6640625" style="448" customWidth="1"/>
    <col min="23" max="23" width="6.6640625" style="448" customWidth="1"/>
    <col min="24" max="24" width="5.109375" style="125" customWidth="1"/>
    <col min="25" max="25" width="7.109375" style="448" customWidth="1"/>
    <col min="26" max="27" width="8.6640625" style="123" customWidth="1"/>
    <col min="28" max="28" width="8.6640625" style="124"/>
    <col min="29" max="16384" width="8.6640625" style="123"/>
  </cols>
  <sheetData>
    <row r="1" spans="1:28" s="231" customFormat="1" ht="23.4">
      <c r="A1" s="348" t="s">
        <v>316</v>
      </c>
      <c r="B1" s="232"/>
      <c r="E1" s="232"/>
      <c r="F1" s="349"/>
      <c r="G1" s="349"/>
      <c r="H1" s="232"/>
      <c r="I1" s="349"/>
      <c r="J1" s="349"/>
      <c r="K1" s="349"/>
      <c r="L1" s="232"/>
      <c r="M1" s="349"/>
      <c r="N1" s="349"/>
      <c r="O1" s="349"/>
      <c r="P1" s="232"/>
      <c r="Q1" s="350"/>
      <c r="R1" s="349"/>
      <c r="S1" s="349"/>
      <c r="T1" s="232"/>
      <c r="U1" s="351"/>
      <c r="V1" s="349"/>
      <c r="W1" s="349"/>
      <c r="X1" s="232"/>
      <c r="Y1" s="349"/>
      <c r="AB1" s="350"/>
    </row>
    <row r="2" spans="1:28" s="2" customFormat="1" ht="19.5" customHeight="1">
      <c r="A2" s="4"/>
      <c r="B2" s="4"/>
      <c r="E2" s="4"/>
      <c r="F2" s="5"/>
      <c r="G2" s="5"/>
      <c r="H2" s="4"/>
      <c r="I2" s="5"/>
      <c r="J2" s="5"/>
      <c r="K2" s="5"/>
      <c r="L2" s="4"/>
      <c r="M2" s="5"/>
      <c r="N2" s="5"/>
      <c r="O2" s="352" t="s">
        <v>317</v>
      </c>
      <c r="P2" s="353"/>
      <c r="Q2" s="354"/>
      <c r="R2" s="353"/>
      <c r="S2" s="353"/>
      <c r="T2" s="353"/>
      <c r="U2" s="354"/>
      <c r="V2" s="353"/>
      <c r="W2" s="353"/>
      <c r="X2" s="353"/>
      <c r="Y2" s="355"/>
      <c r="AB2" s="356"/>
    </row>
    <row r="3" spans="1:28" s="2" customFormat="1" ht="15.75" customHeight="1" thickBot="1">
      <c r="A3" s="4"/>
      <c r="B3" s="4"/>
      <c r="E3" s="4"/>
      <c r="F3" s="5"/>
      <c r="G3" s="5"/>
      <c r="H3" s="4"/>
      <c r="I3" s="5"/>
      <c r="J3" s="5"/>
      <c r="K3" s="5"/>
      <c r="L3" s="4"/>
      <c r="M3" s="5"/>
      <c r="N3" s="5"/>
      <c r="O3" s="5"/>
      <c r="P3" s="4"/>
      <c r="Q3" s="356"/>
      <c r="R3" s="5"/>
      <c r="S3" s="5"/>
      <c r="T3" s="4"/>
      <c r="U3" s="357"/>
      <c r="V3" s="5"/>
      <c r="W3" s="5"/>
      <c r="X3" s="4"/>
      <c r="Y3" s="358" t="s">
        <v>318</v>
      </c>
      <c r="AB3" s="356"/>
    </row>
    <row r="4" spans="1:28" s="2" customFormat="1" ht="14.4">
      <c r="A4" s="6"/>
      <c r="B4" s="8"/>
      <c r="C4" s="8"/>
      <c r="D4" s="7"/>
      <c r="E4" s="1660" t="s">
        <v>620</v>
      </c>
      <c r="F4" s="1663" t="s">
        <v>621</v>
      </c>
      <c r="G4" s="1664"/>
      <c r="H4" s="1664"/>
      <c r="I4" s="1664"/>
      <c r="J4" s="1663" t="s">
        <v>622</v>
      </c>
      <c r="K4" s="1664"/>
      <c r="L4" s="1664"/>
      <c r="M4" s="1664"/>
      <c r="N4" s="1663" t="s">
        <v>623</v>
      </c>
      <c r="O4" s="1664"/>
      <c r="P4" s="1664"/>
      <c r="Q4" s="1664"/>
      <c r="R4" s="1663" t="s">
        <v>624</v>
      </c>
      <c r="S4" s="1664"/>
      <c r="T4" s="1664"/>
      <c r="U4" s="1664"/>
      <c r="V4" s="1663" t="s">
        <v>625</v>
      </c>
      <c r="W4" s="1664"/>
      <c r="X4" s="1664"/>
      <c r="Y4" s="1665"/>
    </row>
    <row r="5" spans="1:28" s="2" customFormat="1" ht="18" customHeight="1">
      <c r="A5" s="13" t="s">
        <v>5</v>
      </c>
      <c r="B5" s="15"/>
      <c r="C5" s="15"/>
      <c r="D5" s="14"/>
      <c r="E5" s="1661"/>
      <c r="F5" s="1624" t="s">
        <v>626</v>
      </c>
      <c r="G5" s="1655"/>
      <c r="H5" s="359"/>
      <c r="I5" s="17"/>
      <c r="J5" s="1624" t="s">
        <v>626</v>
      </c>
      <c r="K5" s="1655"/>
      <c r="L5" s="359"/>
      <c r="M5" s="17"/>
      <c r="N5" s="1624" t="s">
        <v>626</v>
      </c>
      <c r="O5" s="1655"/>
      <c r="P5" s="359"/>
      <c r="Q5" s="17"/>
      <c r="R5" s="1624" t="s">
        <v>626</v>
      </c>
      <c r="S5" s="1655"/>
      <c r="T5" s="359"/>
      <c r="U5" s="17"/>
      <c r="V5" s="1624" t="s">
        <v>626</v>
      </c>
      <c r="W5" s="1655"/>
      <c r="X5" s="359"/>
      <c r="Y5" s="360"/>
    </row>
    <row r="6" spans="1:28" s="2" customFormat="1" ht="18" customHeight="1">
      <c r="A6" s="13"/>
      <c r="B6" s="15"/>
      <c r="C6" s="15"/>
      <c r="D6" s="15"/>
      <c r="E6" s="1661"/>
      <c r="F6" s="1656"/>
      <c r="G6" s="1657"/>
      <c r="H6" s="25" t="s">
        <v>262</v>
      </c>
      <c r="I6" s="4" t="s">
        <v>319</v>
      </c>
      <c r="J6" s="1656"/>
      <c r="K6" s="1657"/>
      <c r="L6" s="25" t="s">
        <v>262</v>
      </c>
      <c r="M6" s="4" t="s">
        <v>319</v>
      </c>
      <c r="N6" s="1656"/>
      <c r="O6" s="1657"/>
      <c r="P6" s="25" t="s">
        <v>262</v>
      </c>
      <c r="Q6" s="4" t="s">
        <v>319</v>
      </c>
      <c r="R6" s="1656"/>
      <c r="S6" s="1657"/>
      <c r="T6" s="25" t="s">
        <v>262</v>
      </c>
      <c r="U6" s="4" t="s">
        <v>319</v>
      </c>
      <c r="V6" s="1656"/>
      <c r="W6" s="1657"/>
      <c r="X6" s="25" t="s">
        <v>262</v>
      </c>
      <c r="Y6" s="24" t="s">
        <v>319</v>
      </c>
    </row>
    <row r="7" spans="1:28" s="2" customFormat="1" ht="18" customHeight="1">
      <c r="A7" s="13"/>
      <c r="B7" s="15" t="s">
        <v>12</v>
      </c>
      <c r="C7" s="15" t="s">
        <v>253</v>
      </c>
      <c r="D7" s="15" t="s">
        <v>14</v>
      </c>
      <c r="E7" s="1661"/>
      <c r="F7" s="1656"/>
      <c r="G7" s="1657"/>
      <c r="H7" s="25" t="s">
        <v>266</v>
      </c>
      <c r="I7" s="4" t="s">
        <v>320</v>
      </c>
      <c r="J7" s="1656"/>
      <c r="K7" s="1657"/>
      <c r="L7" s="25" t="s">
        <v>266</v>
      </c>
      <c r="M7" s="4" t="s">
        <v>320</v>
      </c>
      <c r="N7" s="1656"/>
      <c r="O7" s="1657"/>
      <c r="P7" s="25" t="s">
        <v>266</v>
      </c>
      <c r="Q7" s="4" t="s">
        <v>320</v>
      </c>
      <c r="R7" s="1656"/>
      <c r="S7" s="1657"/>
      <c r="T7" s="25" t="s">
        <v>266</v>
      </c>
      <c r="U7" s="4" t="s">
        <v>320</v>
      </c>
      <c r="V7" s="1656"/>
      <c r="W7" s="1657"/>
      <c r="X7" s="25" t="s">
        <v>266</v>
      </c>
      <c r="Y7" s="24" t="s">
        <v>320</v>
      </c>
    </row>
    <row r="8" spans="1:28" s="2" customFormat="1" ht="18" customHeight="1">
      <c r="A8" s="13" t="s">
        <v>27</v>
      </c>
      <c r="B8" s="15"/>
      <c r="C8" s="15"/>
      <c r="D8" s="14"/>
      <c r="E8" s="1661"/>
      <c r="F8" s="1656"/>
      <c r="G8" s="1657"/>
      <c r="H8" s="25" t="s">
        <v>269</v>
      </c>
      <c r="I8" s="4" t="s">
        <v>321</v>
      </c>
      <c r="J8" s="1656"/>
      <c r="K8" s="1657"/>
      <c r="L8" s="25" t="s">
        <v>269</v>
      </c>
      <c r="M8" s="4" t="s">
        <v>321</v>
      </c>
      <c r="N8" s="1656"/>
      <c r="O8" s="1657"/>
      <c r="P8" s="25" t="s">
        <v>269</v>
      </c>
      <c r="Q8" s="4" t="s">
        <v>321</v>
      </c>
      <c r="R8" s="1656"/>
      <c r="S8" s="1657"/>
      <c r="T8" s="25" t="s">
        <v>269</v>
      </c>
      <c r="U8" s="4" t="s">
        <v>321</v>
      </c>
      <c r="V8" s="1656"/>
      <c r="W8" s="1657"/>
      <c r="X8" s="25" t="s">
        <v>269</v>
      </c>
      <c r="Y8" s="24" t="s">
        <v>321</v>
      </c>
    </row>
    <row r="9" spans="1:28" s="2" customFormat="1" ht="18" customHeight="1">
      <c r="A9" s="13"/>
      <c r="B9" s="15"/>
      <c r="C9" s="15"/>
      <c r="D9" s="14"/>
      <c r="E9" s="1661"/>
      <c r="F9" s="1658"/>
      <c r="G9" s="1659"/>
      <c r="H9" s="25" t="s">
        <v>270</v>
      </c>
      <c r="I9" s="4"/>
      <c r="J9" s="1658"/>
      <c r="K9" s="1659"/>
      <c r="L9" s="25" t="s">
        <v>270</v>
      </c>
      <c r="M9" s="4"/>
      <c r="N9" s="1658"/>
      <c r="O9" s="1659"/>
      <c r="P9" s="25" t="s">
        <v>270</v>
      </c>
      <c r="Q9" s="4"/>
      <c r="R9" s="1658"/>
      <c r="S9" s="1659"/>
      <c r="T9" s="25" t="s">
        <v>270</v>
      </c>
      <c r="U9" s="4"/>
      <c r="V9" s="1658"/>
      <c r="W9" s="1659"/>
      <c r="X9" s="25" t="s">
        <v>270</v>
      </c>
      <c r="Y9" s="24"/>
    </row>
    <row r="10" spans="1:28" s="2" customFormat="1" ht="17.25" customHeight="1" thickBot="1">
      <c r="A10" s="36"/>
      <c r="B10" s="38"/>
      <c r="C10" s="38"/>
      <c r="D10" s="37"/>
      <c r="E10" s="1662"/>
      <c r="F10" s="364" t="s">
        <v>322</v>
      </c>
      <c r="G10" s="362" t="s">
        <v>319</v>
      </c>
      <c r="H10" s="43"/>
      <c r="I10" s="39"/>
      <c r="J10" s="361" t="s">
        <v>322</v>
      </c>
      <c r="K10" s="362" t="s">
        <v>319</v>
      </c>
      <c r="L10" s="43"/>
      <c r="M10" s="39"/>
      <c r="N10" s="361" t="s">
        <v>322</v>
      </c>
      <c r="O10" s="362" t="s">
        <v>319</v>
      </c>
      <c r="P10" s="43"/>
      <c r="Q10" s="39"/>
      <c r="R10" s="361" t="s">
        <v>322</v>
      </c>
      <c r="S10" s="362" t="s">
        <v>319</v>
      </c>
      <c r="T10" s="43"/>
      <c r="U10" s="39"/>
      <c r="V10" s="361" t="s">
        <v>322</v>
      </c>
      <c r="W10" s="362" t="s">
        <v>319</v>
      </c>
      <c r="X10" s="43"/>
      <c r="Y10" s="45"/>
    </row>
    <row r="11" spans="1:28" s="59" customFormat="1" ht="19.5" customHeight="1" thickTop="1">
      <c r="A11" s="1616" t="s">
        <v>39</v>
      </c>
      <c r="B11" s="1617" t="s">
        <v>40</v>
      </c>
      <c r="C11" s="365">
        <v>1</v>
      </c>
      <c r="D11" s="128" t="s">
        <v>323</v>
      </c>
      <c r="E11" s="131" t="s">
        <v>42</v>
      </c>
      <c r="F11" s="370">
        <v>97</v>
      </c>
      <c r="G11" s="367">
        <v>531</v>
      </c>
      <c r="H11" s="368" t="str">
        <f>IF(G11="","",IF(G11=0,"○","×"))</f>
        <v>×</v>
      </c>
      <c r="I11" s="369">
        <v>90.3</v>
      </c>
      <c r="J11" s="371">
        <v>91</v>
      </c>
      <c r="K11" s="372">
        <v>418</v>
      </c>
      <c r="L11" s="373" t="str">
        <f>IF(K11="","",IF(K11=0,"○","×"))</f>
        <v>×</v>
      </c>
      <c r="M11" s="374">
        <v>92.3</v>
      </c>
      <c r="N11" s="371">
        <v>115</v>
      </c>
      <c r="O11" s="372">
        <v>653</v>
      </c>
      <c r="P11" s="373" t="str">
        <f>IF(O11="","",IF(O11=0,"○","×"))</f>
        <v>×</v>
      </c>
      <c r="Q11" s="374">
        <v>88.1</v>
      </c>
      <c r="R11" s="371">
        <v>95</v>
      </c>
      <c r="S11" s="372">
        <v>513</v>
      </c>
      <c r="T11" s="373" t="str">
        <f>IF(S11="","",IF(S11=0,"○","×"))</f>
        <v>×</v>
      </c>
      <c r="U11" s="374">
        <v>90.6</v>
      </c>
      <c r="V11" s="371">
        <v>97</v>
      </c>
      <c r="W11" s="372">
        <v>492</v>
      </c>
      <c r="X11" s="373" t="str">
        <f>IF(W11="","",IF(W11=0,"○","×"))</f>
        <v>×</v>
      </c>
      <c r="Y11" s="375">
        <v>90.8</v>
      </c>
    </row>
    <row r="12" spans="1:28" s="59" customFormat="1" ht="19.5" customHeight="1" thickBot="1">
      <c r="A12" s="1612"/>
      <c r="B12" s="1615"/>
      <c r="C12" s="376">
        <v>2</v>
      </c>
      <c r="D12" s="88" t="s">
        <v>41</v>
      </c>
      <c r="E12" s="496" t="s">
        <v>42</v>
      </c>
      <c r="F12" s="380">
        <v>93</v>
      </c>
      <c r="G12" s="377">
        <v>486</v>
      </c>
      <c r="H12" s="378" t="str">
        <f t="shared" ref="H12:H75" si="0">IF(G12="","",IF(G12=0,"○","×"))</f>
        <v>×</v>
      </c>
      <c r="I12" s="379">
        <v>91.1</v>
      </c>
      <c r="J12" s="381">
        <v>81</v>
      </c>
      <c r="K12" s="382">
        <v>386</v>
      </c>
      <c r="L12" s="383" t="str">
        <f t="shared" ref="L12:L75" si="1">IF(K12="","",IF(K12=0,"○","×"))</f>
        <v>×</v>
      </c>
      <c r="M12" s="384">
        <v>92.9</v>
      </c>
      <c r="N12" s="381">
        <v>94</v>
      </c>
      <c r="O12" s="382">
        <v>475</v>
      </c>
      <c r="P12" s="383" t="str">
        <f t="shared" ref="P12:P75" si="2">IF(O12="","",IF(O12=0,"○","×"))</f>
        <v>×</v>
      </c>
      <c r="Q12" s="384">
        <v>90.9</v>
      </c>
      <c r="R12" s="381">
        <v>77</v>
      </c>
      <c r="S12" s="382">
        <v>416</v>
      </c>
      <c r="T12" s="383" t="str">
        <f>IF(S12="","",IF(S12=0,"○","×"))</f>
        <v>×</v>
      </c>
      <c r="U12" s="384">
        <v>92.4</v>
      </c>
      <c r="V12" s="381">
        <v>81</v>
      </c>
      <c r="W12" s="382">
        <v>410</v>
      </c>
      <c r="X12" s="383" t="str">
        <f>IF(W12="","",IF(W12=0,"○","×"))</f>
        <v>×</v>
      </c>
      <c r="Y12" s="385">
        <v>92.5</v>
      </c>
    </row>
    <row r="13" spans="1:28" s="59" customFormat="1" ht="19.5" customHeight="1">
      <c r="A13" s="1611" t="s">
        <v>45</v>
      </c>
      <c r="B13" s="820" t="s">
        <v>371</v>
      </c>
      <c r="C13" s="386">
        <v>3</v>
      </c>
      <c r="D13" s="79" t="s">
        <v>47</v>
      </c>
      <c r="E13" s="477" t="s">
        <v>42</v>
      </c>
      <c r="F13" s="390">
        <v>79</v>
      </c>
      <c r="G13" s="387">
        <v>369</v>
      </c>
      <c r="H13" s="388" t="str">
        <f t="shared" si="0"/>
        <v>×</v>
      </c>
      <c r="I13" s="389">
        <v>93.2</v>
      </c>
      <c r="J13" s="391">
        <v>65</v>
      </c>
      <c r="K13" s="392">
        <v>259</v>
      </c>
      <c r="L13" s="393" t="str">
        <f t="shared" si="1"/>
        <v>×</v>
      </c>
      <c r="M13" s="394">
        <v>95.3</v>
      </c>
      <c r="N13" s="391">
        <v>85</v>
      </c>
      <c r="O13" s="392">
        <v>364</v>
      </c>
      <c r="P13" s="393" t="str">
        <f t="shared" si="2"/>
        <v>×</v>
      </c>
      <c r="Q13" s="394">
        <v>93.3</v>
      </c>
      <c r="R13" s="391">
        <v>70</v>
      </c>
      <c r="S13" s="392">
        <v>379</v>
      </c>
      <c r="T13" s="393" t="str">
        <f>IF(S13="","",IF(S13=0,"○","×"))</f>
        <v>×</v>
      </c>
      <c r="U13" s="394">
        <v>92.8</v>
      </c>
      <c r="V13" s="391">
        <v>76</v>
      </c>
      <c r="W13" s="392">
        <v>337</v>
      </c>
      <c r="X13" s="393" t="str">
        <f>IF(W13="","",IF(W13=0,"○","×"))</f>
        <v>×</v>
      </c>
      <c r="Y13" s="395">
        <v>93.7</v>
      </c>
    </row>
    <row r="14" spans="1:28" s="59" customFormat="1" ht="19.5" customHeight="1">
      <c r="A14" s="1611"/>
      <c r="B14" s="1619" t="s">
        <v>372</v>
      </c>
      <c r="C14" s="396">
        <v>4</v>
      </c>
      <c r="D14" s="121" t="s">
        <v>49</v>
      </c>
      <c r="E14" s="825" t="s">
        <v>42</v>
      </c>
      <c r="F14" s="409">
        <v>89</v>
      </c>
      <c r="G14" s="406">
        <v>455</v>
      </c>
      <c r="H14" s="397" t="s">
        <v>627</v>
      </c>
      <c r="I14" s="398">
        <v>91.7</v>
      </c>
      <c r="J14" s="399">
        <v>78</v>
      </c>
      <c r="K14" s="400">
        <v>372</v>
      </c>
      <c r="L14" s="401" t="s">
        <v>627</v>
      </c>
      <c r="M14" s="402">
        <v>93.2</v>
      </c>
      <c r="N14" s="399">
        <v>97</v>
      </c>
      <c r="O14" s="400">
        <v>484</v>
      </c>
      <c r="P14" s="401" t="s">
        <v>627</v>
      </c>
      <c r="Q14" s="402">
        <v>91.1</v>
      </c>
      <c r="R14" s="399">
        <v>78</v>
      </c>
      <c r="S14" s="400">
        <v>442</v>
      </c>
      <c r="T14" s="401" t="s">
        <v>627</v>
      </c>
      <c r="U14" s="402">
        <v>91.9</v>
      </c>
      <c r="V14" s="399">
        <v>81</v>
      </c>
      <c r="W14" s="400">
        <v>389</v>
      </c>
      <c r="X14" s="401" t="str">
        <f t="shared" ref="X14:X77" si="3">IF(W14="","",IF(W14=0,"○","×"))</f>
        <v>×</v>
      </c>
      <c r="Y14" s="403">
        <v>92.9</v>
      </c>
    </row>
    <row r="15" spans="1:28" s="59" customFormat="1" ht="19.5" customHeight="1">
      <c r="A15" s="1611"/>
      <c r="B15" s="1618"/>
      <c r="C15" s="404">
        <v>5</v>
      </c>
      <c r="D15" s="60" t="s">
        <v>166</v>
      </c>
      <c r="E15" s="479" t="s">
        <v>42</v>
      </c>
      <c r="F15" s="409">
        <v>94</v>
      </c>
      <c r="G15" s="406">
        <v>463</v>
      </c>
      <c r="H15" s="407" t="str">
        <f t="shared" si="0"/>
        <v>×</v>
      </c>
      <c r="I15" s="408">
        <v>91.4</v>
      </c>
      <c r="J15" s="399">
        <v>75</v>
      </c>
      <c r="K15" s="400">
        <v>334</v>
      </c>
      <c r="L15" s="410" t="str">
        <f t="shared" si="1"/>
        <v>×</v>
      </c>
      <c r="M15" s="411">
        <v>93.9</v>
      </c>
      <c r="N15" s="399">
        <v>91</v>
      </c>
      <c r="O15" s="400">
        <v>454</v>
      </c>
      <c r="P15" s="410" t="str">
        <f t="shared" si="2"/>
        <v>×</v>
      </c>
      <c r="Q15" s="411">
        <v>91.7</v>
      </c>
      <c r="R15" s="399">
        <v>79</v>
      </c>
      <c r="S15" s="400">
        <v>445</v>
      </c>
      <c r="T15" s="410" t="str">
        <f t="shared" ref="T15:T78" si="4">IF(S15="","",IF(S15=0,"○","×"))</f>
        <v>×</v>
      </c>
      <c r="U15" s="411">
        <v>91.8</v>
      </c>
      <c r="V15" s="399">
        <v>81</v>
      </c>
      <c r="W15" s="400">
        <v>401</v>
      </c>
      <c r="X15" s="410" t="str">
        <f t="shared" si="3"/>
        <v>×</v>
      </c>
      <c r="Y15" s="412">
        <v>92.7</v>
      </c>
    </row>
    <row r="16" spans="1:28" s="59" customFormat="1" ht="19.5" customHeight="1">
      <c r="A16" s="1611"/>
      <c r="B16" s="1619" t="s">
        <v>373</v>
      </c>
      <c r="C16" s="386">
        <v>6</v>
      </c>
      <c r="D16" s="79" t="s">
        <v>53</v>
      </c>
      <c r="E16" s="477" t="s">
        <v>54</v>
      </c>
      <c r="F16" s="414">
        <v>54</v>
      </c>
      <c r="G16" s="413">
        <v>193</v>
      </c>
      <c r="H16" s="388" t="str">
        <f t="shared" si="0"/>
        <v>×</v>
      </c>
      <c r="I16" s="389">
        <v>96.4</v>
      </c>
      <c r="J16" s="415">
        <v>27</v>
      </c>
      <c r="K16" s="416">
        <v>92</v>
      </c>
      <c r="L16" s="393" t="str">
        <f t="shared" si="1"/>
        <v>×</v>
      </c>
      <c r="M16" s="394">
        <v>98.3</v>
      </c>
      <c r="N16" s="415">
        <v>52</v>
      </c>
      <c r="O16" s="416">
        <v>164</v>
      </c>
      <c r="P16" s="393" t="str">
        <f t="shared" si="2"/>
        <v>×</v>
      </c>
      <c r="Q16" s="394">
        <v>97</v>
      </c>
      <c r="R16" s="415">
        <v>38</v>
      </c>
      <c r="S16" s="416">
        <v>140</v>
      </c>
      <c r="T16" s="393" t="str">
        <f t="shared" si="4"/>
        <v>×</v>
      </c>
      <c r="U16" s="394">
        <v>97.4</v>
      </c>
      <c r="V16" s="415">
        <v>33</v>
      </c>
      <c r="W16" s="416">
        <v>114</v>
      </c>
      <c r="X16" s="393" t="str">
        <f t="shared" si="3"/>
        <v>×</v>
      </c>
      <c r="Y16" s="395">
        <v>97.9</v>
      </c>
    </row>
    <row r="17" spans="1:25" s="59" customFormat="1" ht="19.5" customHeight="1">
      <c r="A17" s="1611"/>
      <c r="B17" s="1614"/>
      <c r="C17" s="386">
        <v>7</v>
      </c>
      <c r="D17" s="79" t="s">
        <v>55</v>
      </c>
      <c r="E17" s="477" t="s">
        <v>42</v>
      </c>
      <c r="F17" s="409">
        <v>76</v>
      </c>
      <c r="G17" s="406">
        <v>330</v>
      </c>
      <c r="H17" s="388" t="str">
        <f t="shared" si="0"/>
        <v>×</v>
      </c>
      <c r="I17" s="389">
        <v>93.9</v>
      </c>
      <c r="J17" s="399">
        <v>27</v>
      </c>
      <c r="K17" s="400">
        <v>102</v>
      </c>
      <c r="L17" s="393" t="str">
        <f t="shared" si="1"/>
        <v>×</v>
      </c>
      <c r="M17" s="394">
        <v>98.1</v>
      </c>
      <c r="N17" s="399">
        <v>31</v>
      </c>
      <c r="O17" s="400">
        <v>87</v>
      </c>
      <c r="P17" s="393" t="str">
        <f t="shared" si="2"/>
        <v>×</v>
      </c>
      <c r="Q17" s="394">
        <v>98.4</v>
      </c>
      <c r="R17" s="399">
        <v>28</v>
      </c>
      <c r="S17" s="400">
        <v>80</v>
      </c>
      <c r="T17" s="393" t="str">
        <f t="shared" si="4"/>
        <v>×</v>
      </c>
      <c r="U17" s="394">
        <v>98.5</v>
      </c>
      <c r="V17" s="399">
        <v>21</v>
      </c>
      <c r="W17" s="400">
        <v>76</v>
      </c>
      <c r="X17" s="393" t="str">
        <f t="shared" si="3"/>
        <v>×</v>
      </c>
      <c r="Y17" s="395">
        <v>98.6</v>
      </c>
    </row>
    <row r="18" spans="1:25" s="59" customFormat="1" ht="19.5" customHeight="1" thickBot="1">
      <c r="A18" s="1612"/>
      <c r="B18" s="1615"/>
      <c r="C18" s="376">
        <v>8</v>
      </c>
      <c r="D18" s="88" t="s">
        <v>56</v>
      </c>
      <c r="E18" s="496" t="s">
        <v>42</v>
      </c>
      <c r="F18" s="380">
        <v>74</v>
      </c>
      <c r="G18" s="377">
        <v>344</v>
      </c>
      <c r="H18" s="378" t="str">
        <f t="shared" si="0"/>
        <v>×</v>
      </c>
      <c r="I18" s="384">
        <v>93.7</v>
      </c>
      <c r="J18" s="381">
        <v>54</v>
      </c>
      <c r="K18" s="382">
        <v>193</v>
      </c>
      <c r="L18" s="383" t="str">
        <f t="shared" si="1"/>
        <v>×</v>
      </c>
      <c r="M18" s="384">
        <v>96.4</v>
      </c>
      <c r="N18" s="381">
        <v>72</v>
      </c>
      <c r="O18" s="382">
        <v>294</v>
      </c>
      <c r="P18" s="383" t="str">
        <f t="shared" si="2"/>
        <v>×</v>
      </c>
      <c r="Q18" s="384">
        <v>94.5</v>
      </c>
      <c r="R18" s="381">
        <v>8</v>
      </c>
      <c r="S18" s="382">
        <v>17</v>
      </c>
      <c r="T18" s="383" t="str">
        <f t="shared" si="4"/>
        <v>×</v>
      </c>
      <c r="U18" s="384">
        <v>99.7</v>
      </c>
      <c r="V18" s="381">
        <v>10</v>
      </c>
      <c r="W18" s="382">
        <v>17</v>
      </c>
      <c r="X18" s="383" t="str">
        <f t="shared" si="3"/>
        <v>×</v>
      </c>
      <c r="Y18" s="385">
        <v>99.7</v>
      </c>
    </row>
    <row r="19" spans="1:25" s="59" customFormat="1" ht="19.5" customHeight="1">
      <c r="A19" s="1610" t="s">
        <v>324</v>
      </c>
      <c r="B19" s="1613" t="s">
        <v>273</v>
      </c>
      <c r="C19" s="386">
        <v>9</v>
      </c>
      <c r="D19" s="79" t="s">
        <v>59</v>
      </c>
      <c r="E19" s="477" t="s">
        <v>42</v>
      </c>
      <c r="F19" s="418">
        <v>94</v>
      </c>
      <c r="G19" s="417">
        <v>423</v>
      </c>
      <c r="H19" s="388" t="str">
        <f t="shared" si="0"/>
        <v>×</v>
      </c>
      <c r="I19" s="394">
        <v>92.3</v>
      </c>
      <c r="J19" s="418">
        <v>56</v>
      </c>
      <c r="K19" s="417">
        <v>212</v>
      </c>
      <c r="L19" s="393" t="str">
        <f t="shared" si="1"/>
        <v>×</v>
      </c>
      <c r="M19" s="394">
        <v>96.1</v>
      </c>
      <c r="N19" s="418">
        <v>95</v>
      </c>
      <c r="O19" s="417">
        <v>432</v>
      </c>
      <c r="P19" s="393" t="str">
        <f t="shared" si="2"/>
        <v>×</v>
      </c>
      <c r="Q19" s="394">
        <v>92</v>
      </c>
      <c r="R19" s="418">
        <v>70</v>
      </c>
      <c r="S19" s="417">
        <v>383</v>
      </c>
      <c r="T19" s="393" t="str">
        <f t="shared" si="4"/>
        <v>×</v>
      </c>
      <c r="U19" s="394">
        <v>93</v>
      </c>
      <c r="V19" s="418">
        <v>71</v>
      </c>
      <c r="W19" s="417">
        <v>340</v>
      </c>
      <c r="X19" s="393" t="str">
        <f t="shared" si="3"/>
        <v>×</v>
      </c>
      <c r="Y19" s="395">
        <v>93.8</v>
      </c>
    </row>
    <row r="20" spans="1:25" s="59" customFormat="1" ht="19.5" customHeight="1">
      <c r="A20" s="1643"/>
      <c r="B20" s="1614"/>
      <c r="C20" s="386">
        <v>10</v>
      </c>
      <c r="D20" s="79" t="s">
        <v>274</v>
      </c>
      <c r="E20" s="477" t="s">
        <v>51</v>
      </c>
      <c r="F20" s="418">
        <v>90</v>
      </c>
      <c r="G20" s="417">
        <v>401</v>
      </c>
      <c r="H20" s="388" t="str">
        <f t="shared" si="0"/>
        <v>×</v>
      </c>
      <c r="I20" s="394">
        <v>92.7</v>
      </c>
      <c r="J20" s="418">
        <v>63</v>
      </c>
      <c r="K20" s="417">
        <v>265</v>
      </c>
      <c r="L20" s="393" t="str">
        <f t="shared" si="1"/>
        <v>×</v>
      </c>
      <c r="M20" s="394">
        <v>95.1</v>
      </c>
      <c r="N20" s="418">
        <v>90</v>
      </c>
      <c r="O20" s="417">
        <v>416</v>
      </c>
      <c r="P20" s="393" t="str">
        <f t="shared" si="2"/>
        <v>×</v>
      </c>
      <c r="Q20" s="394">
        <v>92.4</v>
      </c>
      <c r="R20" s="418">
        <v>68</v>
      </c>
      <c r="S20" s="417">
        <v>355</v>
      </c>
      <c r="T20" s="393" t="str">
        <f t="shared" si="4"/>
        <v>×</v>
      </c>
      <c r="U20" s="394">
        <v>93.5</v>
      </c>
      <c r="V20" s="418">
        <v>67</v>
      </c>
      <c r="W20" s="417">
        <v>316</v>
      </c>
      <c r="X20" s="393" t="str">
        <f t="shared" si="3"/>
        <v>×</v>
      </c>
      <c r="Y20" s="395">
        <v>94.2</v>
      </c>
    </row>
    <row r="21" spans="1:25" s="59" customFormat="1" ht="19.5" customHeight="1">
      <c r="A21" s="1643"/>
      <c r="B21" s="1642"/>
      <c r="C21" s="419">
        <v>11</v>
      </c>
      <c r="D21" s="60" t="s">
        <v>61</v>
      </c>
      <c r="E21" s="479" t="s">
        <v>51</v>
      </c>
      <c r="F21" s="418">
        <v>84</v>
      </c>
      <c r="G21" s="417">
        <v>332</v>
      </c>
      <c r="H21" s="388" t="str">
        <f t="shared" si="0"/>
        <v>×</v>
      </c>
      <c r="I21" s="394">
        <v>93.9</v>
      </c>
      <c r="J21" s="418">
        <v>62</v>
      </c>
      <c r="K21" s="417">
        <v>233</v>
      </c>
      <c r="L21" s="393" t="str">
        <f t="shared" si="1"/>
        <v>×</v>
      </c>
      <c r="M21" s="394">
        <v>95.7</v>
      </c>
      <c r="N21" s="418">
        <v>96</v>
      </c>
      <c r="O21" s="417">
        <v>452</v>
      </c>
      <c r="P21" s="393" t="str">
        <f t="shared" si="2"/>
        <v>×</v>
      </c>
      <c r="Q21" s="394">
        <v>91.6</v>
      </c>
      <c r="R21" s="418">
        <v>77</v>
      </c>
      <c r="S21" s="417">
        <v>376</v>
      </c>
      <c r="T21" s="393" t="str">
        <f t="shared" si="4"/>
        <v>×</v>
      </c>
      <c r="U21" s="394">
        <v>93.1</v>
      </c>
      <c r="V21" s="418">
        <v>66</v>
      </c>
      <c r="W21" s="417">
        <v>328</v>
      </c>
      <c r="X21" s="393" t="str">
        <f t="shared" si="3"/>
        <v>×</v>
      </c>
      <c r="Y21" s="395">
        <v>94</v>
      </c>
    </row>
    <row r="22" spans="1:25" s="59" customFormat="1" ht="19.5" customHeight="1">
      <c r="A22" s="1643"/>
      <c r="B22" s="820" t="s">
        <v>374</v>
      </c>
      <c r="C22" s="386">
        <v>12</v>
      </c>
      <c r="D22" s="79" t="s">
        <v>63</v>
      </c>
      <c r="E22" s="477" t="s">
        <v>64</v>
      </c>
      <c r="F22" s="422">
        <v>50</v>
      </c>
      <c r="G22" s="420">
        <v>159</v>
      </c>
      <c r="H22" s="421" t="str">
        <f t="shared" si="0"/>
        <v>×</v>
      </c>
      <c r="I22" s="426">
        <v>97.1</v>
      </c>
      <c r="J22" s="423">
        <v>31</v>
      </c>
      <c r="K22" s="424">
        <v>85</v>
      </c>
      <c r="L22" s="425" t="str">
        <f t="shared" si="1"/>
        <v>×</v>
      </c>
      <c r="M22" s="426">
        <v>98.4</v>
      </c>
      <c r="N22" s="423">
        <v>52</v>
      </c>
      <c r="O22" s="424">
        <v>150</v>
      </c>
      <c r="P22" s="425" t="str">
        <f t="shared" si="2"/>
        <v>×</v>
      </c>
      <c r="Q22" s="426">
        <v>97.2</v>
      </c>
      <c r="R22" s="423">
        <v>33</v>
      </c>
      <c r="S22" s="424">
        <v>125</v>
      </c>
      <c r="T22" s="425" t="str">
        <f t="shared" si="4"/>
        <v>×</v>
      </c>
      <c r="U22" s="426">
        <v>97.6</v>
      </c>
      <c r="V22" s="423">
        <v>33</v>
      </c>
      <c r="W22" s="424">
        <v>133</v>
      </c>
      <c r="X22" s="425" t="str">
        <f t="shared" si="3"/>
        <v>×</v>
      </c>
      <c r="Y22" s="427">
        <v>97.5</v>
      </c>
    </row>
    <row r="23" spans="1:25" s="59" customFormat="1" ht="19.5" customHeight="1">
      <c r="A23" s="1643"/>
      <c r="B23" s="1619" t="s">
        <v>375</v>
      </c>
      <c r="C23" s="428">
        <v>13</v>
      </c>
      <c r="D23" s="121" t="s">
        <v>66</v>
      </c>
      <c r="E23" s="825" t="s">
        <v>42</v>
      </c>
      <c r="F23" s="409">
        <v>89</v>
      </c>
      <c r="G23" s="406">
        <v>423</v>
      </c>
      <c r="H23" s="429" t="str">
        <f t="shared" si="0"/>
        <v>×</v>
      </c>
      <c r="I23" s="402">
        <v>92.2</v>
      </c>
      <c r="J23" s="399">
        <v>64</v>
      </c>
      <c r="K23" s="400">
        <v>266</v>
      </c>
      <c r="L23" s="401" t="str">
        <f t="shared" si="1"/>
        <v>×</v>
      </c>
      <c r="M23" s="402">
        <v>95.1</v>
      </c>
      <c r="N23" s="399">
        <v>90</v>
      </c>
      <c r="O23" s="400">
        <v>395</v>
      </c>
      <c r="P23" s="401" t="str">
        <f t="shared" si="2"/>
        <v>×</v>
      </c>
      <c r="Q23" s="402">
        <v>92.7</v>
      </c>
      <c r="R23" s="399">
        <v>70</v>
      </c>
      <c r="S23" s="400">
        <v>351</v>
      </c>
      <c r="T23" s="401" t="str">
        <f t="shared" si="4"/>
        <v>×</v>
      </c>
      <c r="U23" s="402">
        <v>93.5</v>
      </c>
      <c r="V23" s="399">
        <v>67</v>
      </c>
      <c r="W23" s="400">
        <v>311</v>
      </c>
      <c r="X23" s="401" t="str">
        <f t="shared" si="3"/>
        <v>×</v>
      </c>
      <c r="Y23" s="403">
        <v>94.2</v>
      </c>
    </row>
    <row r="24" spans="1:25" s="59" customFormat="1" ht="19.5" customHeight="1">
      <c r="A24" s="1643"/>
      <c r="B24" s="1614"/>
      <c r="C24" s="386">
        <v>14</v>
      </c>
      <c r="D24" s="79" t="s">
        <v>67</v>
      </c>
      <c r="E24" s="477" t="s">
        <v>68</v>
      </c>
      <c r="F24" s="409">
        <v>92</v>
      </c>
      <c r="G24" s="406">
        <v>447</v>
      </c>
      <c r="H24" s="388" t="str">
        <f t="shared" si="0"/>
        <v>×</v>
      </c>
      <c r="I24" s="394">
        <v>91.7</v>
      </c>
      <c r="J24" s="399">
        <v>60</v>
      </c>
      <c r="K24" s="400">
        <v>243</v>
      </c>
      <c r="L24" s="393" t="str">
        <f t="shared" si="1"/>
        <v>×</v>
      </c>
      <c r="M24" s="394">
        <v>95.5</v>
      </c>
      <c r="N24" s="399">
        <v>76</v>
      </c>
      <c r="O24" s="400">
        <v>378</v>
      </c>
      <c r="P24" s="393" t="str">
        <f t="shared" si="2"/>
        <v>×</v>
      </c>
      <c r="Q24" s="394">
        <v>93</v>
      </c>
      <c r="R24" s="399">
        <v>68</v>
      </c>
      <c r="S24" s="400">
        <v>330</v>
      </c>
      <c r="T24" s="393" t="str">
        <f t="shared" si="4"/>
        <v>×</v>
      </c>
      <c r="U24" s="394">
        <v>93.9</v>
      </c>
      <c r="V24" s="399">
        <v>56</v>
      </c>
      <c r="W24" s="400">
        <v>250</v>
      </c>
      <c r="X24" s="393" t="str">
        <f t="shared" si="3"/>
        <v>×</v>
      </c>
      <c r="Y24" s="395">
        <v>95.4</v>
      </c>
    </row>
    <row r="25" spans="1:25" s="59" customFormat="1" ht="19.5" customHeight="1">
      <c r="A25" s="1643"/>
      <c r="B25" s="1614"/>
      <c r="C25" s="430">
        <v>15</v>
      </c>
      <c r="D25" s="139" t="s">
        <v>175</v>
      </c>
      <c r="E25" s="117" t="s">
        <v>42</v>
      </c>
      <c r="F25" s="409">
        <v>80</v>
      </c>
      <c r="G25" s="406">
        <v>366</v>
      </c>
      <c r="H25" s="431" t="str">
        <f t="shared" si="0"/>
        <v>×</v>
      </c>
      <c r="I25" s="433">
        <v>93.2</v>
      </c>
      <c r="J25" s="399">
        <v>55</v>
      </c>
      <c r="K25" s="400">
        <v>213</v>
      </c>
      <c r="L25" s="432" t="str">
        <f t="shared" si="1"/>
        <v>×</v>
      </c>
      <c r="M25" s="433">
        <v>96</v>
      </c>
      <c r="N25" s="399">
        <v>73</v>
      </c>
      <c r="O25" s="400">
        <v>328</v>
      </c>
      <c r="P25" s="432" t="str">
        <f t="shared" si="2"/>
        <v>×</v>
      </c>
      <c r="Q25" s="433">
        <v>93.9</v>
      </c>
      <c r="R25" s="399">
        <v>67</v>
      </c>
      <c r="S25" s="400">
        <v>320</v>
      </c>
      <c r="T25" s="432" t="str">
        <f t="shared" si="4"/>
        <v>×</v>
      </c>
      <c r="U25" s="433">
        <v>94.1</v>
      </c>
      <c r="V25" s="399">
        <v>63</v>
      </c>
      <c r="W25" s="400">
        <v>296</v>
      </c>
      <c r="X25" s="432" t="str">
        <f t="shared" si="3"/>
        <v>×</v>
      </c>
      <c r="Y25" s="434">
        <v>94.5</v>
      </c>
    </row>
    <row r="26" spans="1:25" s="59" customFormat="1" ht="19.5" customHeight="1">
      <c r="A26" s="1643"/>
      <c r="B26" s="1614"/>
      <c r="C26" s="386">
        <v>16</v>
      </c>
      <c r="D26" s="79" t="s">
        <v>176</v>
      </c>
      <c r="E26" s="477" t="s">
        <v>68</v>
      </c>
      <c r="F26" s="436">
        <v>81</v>
      </c>
      <c r="G26" s="435">
        <v>365</v>
      </c>
      <c r="H26" s="388" t="str">
        <f t="shared" si="0"/>
        <v>×</v>
      </c>
      <c r="I26" s="394">
        <v>93.2</v>
      </c>
      <c r="J26" s="437">
        <v>57</v>
      </c>
      <c r="K26" s="438">
        <v>232</v>
      </c>
      <c r="L26" s="393" t="str">
        <f t="shared" si="1"/>
        <v>×</v>
      </c>
      <c r="M26" s="394">
        <v>95.7</v>
      </c>
      <c r="N26" s="437">
        <v>72</v>
      </c>
      <c r="O26" s="438">
        <v>313</v>
      </c>
      <c r="P26" s="393" t="str">
        <f t="shared" si="2"/>
        <v>×</v>
      </c>
      <c r="Q26" s="394">
        <v>94.2</v>
      </c>
      <c r="R26" s="437">
        <v>63</v>
      </c>
      <c r="S26" s="438">
        <v>298</v>
      </c>
      <c r="T26" s="393" t="str">
        <f t="shared" si="4"/>
        <v>×</v>
      </c>
      <c r="U26" s="394">
        <v>94.4</v>
      </c>
      <c r="V26" s="437">
        <v>53</v>
      </c>
      <c r="W26" s="438">
        <v>237</v>
      </c>
      <c r="X26" s="393" t="str">
        <f t="shared" si="3"/>
        <v>×</v>
      </c>
      <c r="Y26" s="395">
        <v>95.6</v>
      </c>
    </row>
    <row r="27" spans="1:25" s="59" customFormat="1" ht="19.5" customHeight="1">
      <c r="A27" s="1643"/>
      <c r="B27" s="1614"/>
      <c r="C27" s="386">
        <v>17</v>
      </c>
      <c r="D27" s="79" t="s">
        <v>69</v>
      </c>
      <c r="E27" s="477" t="s">
        <v>42</v>
      </c>
      <c r="F27" s="409">
        <v>79</v>
      </c>
      <c r="G27" s="406">
        <v>374</v>
      </c>
      <c r="H27" s="388" t="str">
        <f t="shared" si="0"/>
        <v>×</v>
      </c>
      <c r="I27" s="394">
        <v>93.1</v>
      </c>
      <c r="J27" s="399">
        <v>58</v>
      </c>
      <c r="K27" s="400">
        <v>242</v>
      </c>
      <c r="L27" s="393" t="str">
        <f t="shared" si="1"/>
        <v>×</v>
      </c>
      <c r="M27" s="394">
        <v>95.5</v>
      </c>
      <c r="N27" s="399">
        <v>84</v>
      </c>
      <c r="O27" s="400">
        <v>376</v>
      </c>
      <c r="P27" s="393" t="str">
        <f t="shared" si="2"/>
        <v>×</v>
      </c>
      <c r="Q27" s="394">
        <v>93</v>
      </c>
      <c r="R27" s="399">
        <v>60</v>
      </c>
      <c r="S27" s="400">
        <v>288</v>
      </c>
      <c r="T27" s="393" t="str">
        <f t="shared" si="4"/>
        <v>×</v>
      </c>
      <c r="U27" s="394">
        <v>94.6</v>
      </c>
      <c r="V27" s="399">
        <v>57</v>
      </c>
      <c r="W27" s="400">
        <v>265</v>
      </c>
      <c r="X27" s="393" t="str">
        <f t="shared" si="3"/>
        <v>×</v>
      </c>
      <c r="Y27" s="395">
        <v>95.1</v>
      </c>
    </row>
    <row r="28" spans="1:25" s="59" customFormat="1" ht="19.5" customHeight="1">
      <c r="A28" s="1643"/>
      <c r="B28" s="1614"/>
      <c r="C28" s="430">
        <v>18</v>
      </c>
      <c r="D28" s="139" t="s">
        <v>177</v>
      </c>
      <c r="E28" s="117" t="s">
        <v>42</v>
      </c>
      <c r="F28" s="441">
        <v>88</v>
      </c>
      <c r="G28" s="440">
        <v>430</v>
      </c>
      <c r="H28" s="431" t="str">
        <f t="shared" si="0"/>
        <v>×</v>
      </c>
      <c r="I28" s="433">
        <v>92</v>
      </c>
      <c r="J28" s="442">
        <v>62</v>
      </c>
      <c r="K28" s="443">
        <v>261</v>
      </c>
      <c r="L28" s="432" t="str">
        <f t="shared" si="1"/>
        <v>×</v>
      </c>
      <c r="M28" s="433">
        <v>95.2</v>
      </c>
      <c r="N28" s="442">
        <v>83</v>
      </c>
      <c r="O28" s="443">
        <v>401</v>
      </c>
      <c r="P28" s="432" t="str">
        <f t="shared" si="2"/>
        <v>×</v>
      </c>
      <c r="Q28" s="433">
        <v>92.6</v>
      </c>
      <c r="R28" s="442">
        <v>67</v>
      </c>
      <c r="S28" s="443">
        <v>344</v>
      </c>
      <c r="T28" s="432" t="str">
        <f t="shared" si="4"/>
        <v>×</v>
      </c>
      <c r="U28" s="433">
        <v>93.6</v>
      </c>
      <c r="V28" s="442">
        <v>59</v>
      </c>
      <c r="W28" s="443">
        <v>273</v>
      </c>
      <c r="X28" s="432" t="str">
        <f t="shared" si="3"/>
        <v>×</v>
      </c>
      <c r="Y28" s="434">
        <v>94.9</v>
      </c>
    </row>
    <row r="29" spans="1:25" s="59" customFormat="1" ht="19.5" customHeight="1">
      <c r="A29" s="1643"/>
      <c r="B29" s="1614"/>
      <c r="C29" s="386">
        <v>19</v>
      </c>
      <c r="D29" s="79" t="s">
        <v>178</v>
      </c>
      <c r="E29" s="477" t="s">
        <v>42</v>
      </c>
      <c r="F29" s="409">
        <v>73</v>
      </c>
      <c r="G29" s="406">
        <v>272</v>
      </c>
      <c r="H29" s="388" t="str">
        <f t="shared" si="0"/>
        <v>×</v>
      </c>
      <c r="I29" s="394">
        <v>94.9</v>
      </c>
      <c r="J29" s="399">
        <v>49</v>
      </c>
      <c r="K29" s="400">
        <v>164</v>
      </c>
      <c r="L29" s="393" t="str">
        <f t="shared" si="1"/>
        <v>×</v>
      </c>
      <c r="M29" s="394">
        <v>97</v>
      </c>
      <c r="N29" s="399">
        <v>67</v>
      </c>
      <c r="O29" s="400">
        <v>233</v>
      </c>
      <c r="P29" s="393" t="str">
        <f t="shared" si="2"/>
        <v>×</v>
      </c>
      <c r="Q29" s="394">
        <v>95.7</v>
      </c>
      <c r="R29" s="399">
        <v>48</v>
      </c>
      <c r="S29" s="400">
        <v>204</v>
      </c>
      <c r="T29" s="393" t="str">
        <f t="shared" si="4"/>
        <v>×</v>
      </c>
      <c r="U29" s="394">
        <v>96.2</v>
      </c>
      <c r="V29" s="399">
        <v>42</v>
      </c>
      <c r="W29" s="400">
        <v>172</v>
      </c>
      <c r="X29" s="393" t="str">
        <f t="shared" si="3"/>
        <v>×</v>
      </c>
      <c r="Y29" s="395">
        <v>96.7</v>
      </c>
    </row>
    <row r="30" spans="1:25" s="59" customFormat="1" ht="19.5" customHeight="1">
      <c r="A30" s="1643"/>
      <c r="B30" s="1618"/>
      <c r="C30" s="404">
        <v>20</v>
      </c>
      <c r="D30" s="60" t="s">
        <v>179</v>
      </c>
      <c r="E30" s="479" t="s">
        <v>42</v>
      </c>
      <c r="F30" s="409">
        <v>75</v>
      </c>
      <c r="G30" s="406">
        <v>309</v>
      </c>
      <c r="H30" s="407" t="str">
        <f t="shared" si="0"/>
        <v>×</v>
      </c>
      <c r="I30" s="411">
        <v>94.3</v>
      </c>
      <c r="J30" s="399">
        <v>46</v>
      </c>
      <c r="K30" s="400">
        <v>155</v>
      </c>
      <c r="L30" s="410" t="str">
        <f t="shared" si="1"/>
        <v>×</v>
      </c>
      <c r="M30" s="411">
        <v>97.1</v>
      </c>
      <c r="N30" s="399">
        <v>75</v>
      </c>
      <c r="O30" s="400">
        <v>285</v>
      </c>
      <c r="P30" s="410" t="str">
        <f t="shared" si="2"/>
        <v>×</v>
      </c>
      <c r="Q30" s="411">
        <v>94.6</v>
      </c>
      <c r="R30" s="399">
        <v>46</v>
      </c>
      <c r="S30" s="400">
        <v>165</v>
      </c>
      <c r="T30" s="410" t="str">
        <f t="shared" si="4"/>
        <v>×</v>
      </c>
      <c r="U30" s="411">
        <v>96.9</v>
      </c>
      <c r="V30" s="399">
        <v>45</v>
      </c>
      <c r="W30" s="400">
        <v>203</v>
      </c>
      <c r="X30" s="410" t="str">
        <f t="shared" si="3"/>
        <v>×</v>
      </c>
      <c r="Y30" s="412">
        <v>96.2</v>
      </c>
    </row>
    <row r="31" spans="1:25" s="59" customFormat="1" ht="19.5" customHeight="1">
      <c r="A31" s="1643"/>
      <c r="B31" s="820" t="s">
        <v>275</v>
      </c>
      <c r="C31" s="386">
        <v>21</v>
      </c>
      <c r="D31" s="79" t="s">
        <v>71</v>
      </c>
      <c r="E31" s="477" t="s">
        <v>72</v>
      </c>
      <c r="F31" s="422">
        <v>79</v>
      </c>
      <c r="G31" s="420">
        <v>378</v>
      </c>
      <c r="H31" s="388" t="str">
        <f t="shared" si="0"/>
        <v>×</v>
      </c>
      <c r="I31" s="394">
        <v>93</v>
      </c>
      <c r="J31" s="423">
        <v>62</v>
      </c>
      <c r="K31" s="424">
        <v>255</v>
      </c>
      <c r="L31" s="393" t="str">
        <f t="shared" si="1"/>
        <v>×</v>
      </c>
      <c r="M31" s="394">
        <v>95.3</v>
      </c>
      <c r="N31" s="423">
        <v>86</v>
      </c>
      <c r="O31" s="424">
        <v>405</v>
      </c>
      <c r="P31" s="393" t="str">
        <f t="shared" si="2"/>
        <v>×</v>
      </c>
      <c r="Q31" s="394">
        <v>92.6</v>
      </c>
      <c r="R31" s="423">
        <v>67</v>
      </c>
      <c r="S31" s="424">
        <v>344</v>
      </c>
      <c r="T31" s="393" t="str">
        <f t="shared" si="4"/>
        <v>×</v>
      </c>
      <c r="U31" s="394">
        <v>93.7</v>
      </c>
      <c r="V31" s="423">
        <v>71</v>
      </c>
      <c r="W31" s="424">
        <v>302</v>
      </c>
      <c r="X31" s="393" t="str">
        <f t="shared" si="3"/>
        <v>×</v>
      </c>
      <c r="Y31" s="395">
        <v>94.5</v>
      </c>
    </row>
    <row r="32" spans="1:25" s="59" customFormat="1" ht="19.5" customHeight="1">
      <c r="A32" s="1643"/>
      <c r="B32" s="1619" t="s">
        <v>325</v>
      </c>
      <c r="C32" s="428">
        <v>22</v>
      </c>
      <c r="D32" s="121" t="s">
        <v>183</v>
      </c>
      <c r="E32" s="825" t="s">
        <v>42</v>
      </c>
      <c r="F32" s="409">
        <v>100</v>
      </c>
      <c r="G32" s="406">
        <v>502</v>
      </c>
      <c r="H32" s="429" t="str">
        <f t="shared" si="0"/>
        <v>×</v>
      </c>
      <c r="I32" s="402">
        <v>90.8</v>
      </c>
      <c r="J32" s="399">
        <v>63</v>
      </c>
      <c r="K32" s="400">
        <v>282</v>
      </c>
      <c r="L32" s="401" t="str">
        <f t="shared" si="1"/>
        <v>×</v>
      </c>
      <c r="M32" s="402">
        <v>94.8</v>
      </c>
      <c r="N32" s="399">
        <v>72</v>
      </c>
      <c r="O32" s="400">
        <v>354</v>
      </c>
      <c r="P32" s="401" t="str">
        <f t="shared" si="2"/>
        <v>×</v>
      </c>
      <c r="Q32" s="402">
        <v>93.5</v>
      </c>
      <c r="R32" s="399">
        <v>64</v>
      </c>
      <c r="S32" s="400">
        <v>330</v>
      </c>
      <c r="T32" s="401" t="str">
        <f t="shared" si="4"/>
        <v>×</v>
      </c>
      <c r="U32" s="402">
        <v>94</v>
      </c>
      <c r="V32" s="399">
        <v>59</v>
      </c>
      <c r="W32" s="400">
        <v>263</v>
      </c>
      <c r="X32" s="401" t="str">
        <f t="shared" si="3"/>
        <v>×</v>
      </c>
      <c r="Y32" s="403">
        <v>95.2</v>
      </c>
    </row>
    <row r="33" spans="1:25" s="59" customFormat="1" ht="19.5" customHeight="1">
      <c r="A33" s="1643"/>
      <c r="B33" s="1618"/>
      <c r="C33" s="404">
        <v>23</v>
      </c>
      <c r="D33" s="60" t="s">
        <v>184</v>
      </c>
      <c r="E33" s="479" t="s">
        <v>42</v>
      </c>
      <c r="F33" s="409">
        <v>72</v>
      </c>
      <c r="G33" s="406">
        <v>327</v>
      </c>
      <c r="H33" s="407" t="str">
        <f t="shared" si="0"/>
        <v>×</v>
      </c>
      <c r="I33" s="411">
        <v>93.9</v>
      </c>
      <c r="J33" s="399">
        <v>62</v>
      </c>
      <c r="K33" s="400">
        <v>279</v>
      </c>
      <c r="L33" s="410" t="str">
        <f t="shared" si="1"/>
        <v>×</v>
      </c>
      <c r="M33" s="411">
        <v>94.8</v>
      </c>
      <c r="N33" s="399">
        <v>73</v>
      </c>
      <c r="O33" s="400">
        <v>291</v>
      </c>
      <c r="P33" s="410" t="str">
        <f t="shared" si="2"/>
        <v>×</v>
      </c>
      <c r="Q33" s="411">
        <v>94.7</v>
      </c>
      <c r="R33" s="399">
        <v>69</v>
      </c>
      <c r="S33" s="400">
        <v>378</v>
      </c>
      <c r="T33" s="410" t="str">
        <f t="shared" si="4"/>
        <v>×</v>
      </c>
      <c r="U33" s="411">
        <v>93.1</v>
      </c>
      <c r="V33" s="399">
        <v>73</v>
      </c>
      <c r="W33" s="400">
        <v>338</v>
      </c>
      <c r="X33" s="410" t="str">
        <f t="shared" si="3"/>
        <v>×</v>
      </c>
      <c r="Y33" s="412">
        <v>93.8</v>
      </c>
    </row>
    <row r="34" spans="1:25" s="59" customFormat="1" ht="19.5" customHeight="1" thickBot="1">
      <c r="A34" s="1644"/>
      <c r="B34" s="494" t="s">
        <v>276</v>
      </c>
      <c r="C34" s="376">
        <v>24</v>
      </c>
      <c r="D34" s="88" t="s">
        <v>74</v>
      </c>
      <c r="E34" s="496" t="s">
        <v>72</v>
      </c>
      <c r="F34" s="445">
        <v>102</v>
      </c>
      <c r="G34" s="444">
        <v>481</v>
      </c>
      <c r="H34" s="378" t="str">
        <f t="shared" si="0"/>
        <v>×</v>
      </c>
      <c r="I34" s="384">
        <v>91.2</v>
      </c>
      <c r="J34" s="446">
        <v>71</v>
      </c>
      <c r="K34" s="447">
        <v>304</v>
      </c>
      <c r="L34" s="383" t="str">
        <f t="shared" si="1"/>
        <v>×</v>
      </c>
      <c r="M34" s="384">
        <v>94.4</v>
      </c>
      <c r="N34" s="446">
        <v>92</v>
      </c>
      <c r="O34" s="447">
        <v>456</v>
      </c>
      <c r="P34" s="383" t="str">
        <f t="shared" si="2"/>
        <v>×</v>
      </c>
      <c r="Q34" s="384">
        <v>91.7</v>
      </c>
      <c r="R34" s="446">
        <v>65</v>
      </c>
      <c r="S34" s="447">
        <v>317</v>
      </c>
      <c r="T34" s="383" t="str">
        <f t="shared" si="4"/>
        <v>×</v>
      </c>
      <c r="U34" s="384">
        <v>94.2</v>
      </c>
      <c r="V34" s="446">
        <v>66</v>
      </c>
      <c r="W34" s="447">
        <v>309</v>
      </c>
      <c r="X34" s="383" t="str">
        <f t="shared" si="3"/>
        <v>×</v>
      </c>
      <c r="Y34" s="385">
        <v>94.3</v>
      </c>
    </row>
    <row r="35" spans="1:25" s="59" customFormat="1" ht="19.5" customHeight="1" thickTop="1">
      <c r="A35" s="1648" t="s">
        <v>326</v>
      </c>
      <c r="B35" s="1618" t="s">
        <v>278</v>
      </c>
      <c r="C35" s="451">
        <v>25</v>
      </c>
      <c r="D35" s="862" t="s">
        <v>628</v>
      </c>
      <c r="E35" s="477" t="s">
        <v>42</v>
      </c>
      <c r="F35" s="409">
        <v>78</v>
      </c>
      <c r="G35" s="405">
        <v>316</v>
      </c>
      <c r="H35" s="388" t="str">
        <f t="shared" si="0"/>
        <v>×</v>
      </c>
      <c r="I35" s="863">
        <v>94.2</v>
      </c>
      <c r="J35" s="370">
        <v>52</v>
      </c>
      <c r="K35" s="366">
        <v>220</v>
      </c>
      <c r="L35" s="368" t="str">
        <f t="shared" si="1"/>
        <v>×</v>
      </c>
      <c r="M35" s="864">
        <v>95.9</v>
      </c>
      <c r="N35" s="370">
        <v>72</v>
      </c>
      <c r="O35" s="366">
        <v>344</v>
      </c>
      <c r="P35" s="368" t="str">
        <f t="shared" si="2"/>
        <v>×</v>
      </c>
      <c r="Q35" s="864">
        <v>93.7</v>
      </c>
      <c r="R35" s="370">
        <v>68</v>
      </c>
      <c r="S35" s="366">
        <v>352</v>
      </c>
      <c r="T35" s="368" t="str">
        <f t="shared" si="4"/>
        <v>×</v>
      </c>
      <c r="U35" s="864">
        <v>93.5</v>
      </c>
      <c r="V35" s="370">
        <v>60</v>
      </c>
      <c r="W35" s="366">
        <v>275</v>
      </c>
      <c r="X35" s="368" t="str">
        <f t="shared" si="3"/>
        <v>×</v>
      </c>
      <c r="Y35" s="865">
        <v>95</v>
      </c>
    </row>
    <row r="36" spans="1:25" s="59" customFormat="1" ht="19.5" customHeight="1">
      <c r="A36" s="1649"/>
      <c r="B36" s="1651"/>
      <c r="C36" s="451">
        <v>26</v>
      </c>
      <c r="D36" s="862" t="s">
        <v>629</v>
      </c>
      <c r="E36" s="477" t="s">
        <v>42</v>
      </c>
      <c r="F36" s="409">
        <v>74</v>
      </c>
      <c r="G36" s="405">
        <v>307</v>
      </c>
      <c r="H36" s="388" t="str">
        <f t="shared" si="0"/>
        <v>×</v>
      </c>
      <c r="I36" s="863">
        <v>94.2</v>
      </c>
      <c r="J36" s="409">
        <v>66</v>
      </c>
      <c r="K36" s="405">
        <v>245</v>
      </c>
      <c r="L36" s="388" t="str">
        <f t="shared" si="1"/>
        <v>×</v>
      </c>
      <c r="M36" s="863">
        <v>95.5</v>
      </c>
      <c r="N36" s="409">
        <v>86</v>
      </c>
      <c r="O36" s="405">
        <v>390</v>
      </c>
      <c r="P36" s="388" t="str">
        <f t="shared" si="2"/>
        <v>×</v>
      </c>
      <c r="Q36" s="863">
        <v>92.8</v>
      </c>
      <c r="R36" s="409">
        <v>68</v>
      </c>
      <c r="S36" s="405">
        <v>319</v>
      </c>
      <c r="T36" s="388" t="str">
        <f t="shared" si="4"/>
        <v>×</v>
      </c>
      <c r="U36" s="863">
        <v>94.1</v>
      </c>
      <c r="V36" s="409">
        <v>57</v>
      </c>
      <c r="W36" s="405">
        <v>264</v>
      </c>
      <c r="X36" s="388" t="str">
        <f t="shared" si="3"/>
        <v>×</v>
      </c>
      <c r="Y36" s="866">
        <v>95.2</v>
      </c>
    </row>
    <row r="37" spans="1:25" s="59" customFormat="1" ht="19.5" customHeight="1">
      <c r="A37" s="1649"/>
      <c r="B37" s="1651"/>
      <c r="C37" s="115">
        <v>27</v>
      </c>
      <c r="D37" s="867" t="s">
        <v>630</v>
      </c>
      <c r="E37" s="117" t="s">
        <v>42</v>
      </c>
      <c r="F37" s="452">
        <v>73</v>
      </c>
      <c r="G37" s="141">
        <v>303</v>
      </c>
      <c r="H37" s="431" t="str">
        <f t="shared" si="0"/>
        <v>×</v>
      </c>
      <c r="I37" s="868">
        <v>94.5</v>
      </c>
      <c r="J37" s="452">
        <v>48</v>
      </c>
      <c r="K37" s="141">
        <v>206</v>
      </c>
      <c r="L37" s="431" t="str">
        <f t="shared" si="1"/>
        <v>×</v>
      </c>
      <c r="M37" s="868">
        <v>96.2</v>
      </c>
      <c r="N37" s="452">
        <v>81</v>
      </c>
      <c r="O37" s="141">
        <v>398</v>
      </c>
      <c r="P37" s="431" t="str">
        <f t="shared" si="2"/>
        <v>×</v>
      </c>
      <c r="Q37" s="868">
        <v>92.7</v>
      </c>
      <c r="R37" s="452">
        <v>67</v>
      </c>
      <c r="S37" s="141">
        <v>342</v>
      </c>
      <c r="T37" s="431" t="str">
        <f t="shared" si="4"/>
        <v>×</v>
      </c>
      <c r="U37" s="868">
        <v>93.7</v>
      </c>
      <c r="V37" s="452">
        <v>61</v>
      </c>
      <c r="W37" s="141">
        <v>278</v>
      </c>
      <c r="X37" s="431" t="str">
        <f t="shared" si="3"/>
        <v>×</v>
      </c>
      <c r="Y37" s="869">
        <v>94.9</v>
      </c>
    </row>
    <row r="38" spans="1:25" s="59" customFormat="1" ht="19.5" customHeight="1">
      <c r="A38" s="1649"/>
      <c r="B38" s="1651"/>
      <c r="C38" s="453">
        <v>28</v>
      </c>
      <c r="D38" s="862" t="s">
        <v>631</v>
      </c>
      <c r="E38" s="477" t="s">
        <v>42</v>
      </c>
      <c r="F38" s="409">
        <v>89</v>
      </c>
      <c r="G38" s="405">
        <v>391</v>
      </c>
      <c r="H38" s="388" t="str">
        <f t="shared" si="0"/>
        <v>×</v>
      </c>
      <c r="I38" s="863">
        <v>92.9</v>
      </c>
      <c r="J38" s="409">
        <v>55</v>
      </c>
      <c r="K38" s="405">
        <v>198</v>
      </c>
      <c r="L38" s="388" t="str">
        <f t="shared" si="1"/>
        <v>×</v>
      </c>
      <c r="M38" s="863">
        <v>96.4</v>
      </c>
      <c r="N38" s="409">
        <v>88</v>
      </c>
      <c r="O38" s="405">
        <v>431</v>
      </c>
      <c r="P38" s="388" t="str">
        <f t="shared" si="2"/>
        <v>×</v>
      </c>
      <c r="Q38" s="863">
        <v>92.1</v>
      </c>
      <c r="R38" s="409">
        <v>84</v>
      </c>
      <c r="S38" s="405">
        <v>448</v>
      </c>
      <c r="T38" s="388" t="str">
        <f t="shared" si="4"/>
        <v>×</v>
      </c>
      <c r="U38" s="863">
        <v>91.8</v>
      </c>
      <c r="V38" s="409">
        <v>60</v>
      </c>
      <c r="W38" s="405">
        <v>273</v>
      </c>
      <c r="X38" s="388" t="str">
        <f t="shared" si="3"/>
        <v>×</v>
      </c>
      <c r="Y38" s="866">
        <v>94.9</v>
      </c>
    </row>
    <row r="39" spans="1:25" s="59" customFormat="1" ht="19.5" customHeight="1">
      <c r="A39" s="1649"/>
      <c r="B39" s="1651"/>
      <c r="C39" s="103">
        <v>29</v>
      </c>
      <c r="D39" s="862" t="s">
        <v>632</v>
      </c>
      <c r="E39" s="477" t="s">
        <v>42</v>
      </c>
      <c r="F39" s="409">
        <v>93</v>
      </c>
      <c r="G39" s="405">
        <v>463</v>
      </c>
      <c r="H39" s="388" t="str">
        <f t="shared" si="0"/>
        <v>×</v>
      </c>
      <c r="I39" s="863">
        <v>91.5</v>
      </c>
      <c r="J39" s="409">
        <v>58</v>
      </c>
      <c r="K39" s="405">
        <v>291</v>
      </c>
      <c r="L39" s="388" t="str">
        <f t="shared" si="1"/>
        <v>×</v>
      </c>
      <c r="M39" s="863">
        <v>94.6</v>
      </c>
      <c r="N39" s="409">
        <v>97</v>
      </c>
      <c r="O39" s="405">
        <v>590</v>
      </c>
      <c r="P39" s="388" t="str">
        <f t="shared" si="2"/>
        <v>×</v>
      </c>
      <c r="Q39" s="863">
        <v>88.9</v>
      </c>
      <c r="R39" s="409">
        <v>68</v>
      </c>
      <c r="S39" s="405">
        <v>379</v>
      </c>
      <c r="T39" s="388" t="str">
        <f t="shared" si="4"/>
        <v>×</v>
      </c>
      <c r="U39" s="863">
        <v>93.1</v>
      </c>
      <c r="V39" s="409">
        <v>57</v>
      </c>
      <c r="W39" s="405">
        <v>275</v>
      </c>
      <c r="X39" s="388" t="str">
        <f t="shared" si="3"/>
        <v>×</v>
      </c>
      <c r="Y39" s="866">
        <v>94.9</v>
      </c>
    </row>
    <row r="40" spans="1:25" s="59" customFormat="1" ht="19.5" customHeight="1">
      <c r="A40" s="1649"/>
      <c r="B40" s="1651"/>
      <c r="C40" s="454">
        <v>30</v>
      </c>
      <c r="D40" s="867" t="s">
        <v>633</v>
      </c>
      <c r="E40" s="117" t="s">
        <v>42</v>
      </c>
      <c r="F40" s="441">
        <v>74</v>
      </c>
      <c r="G40" s="439">
        <v>330</v>
      </c>
      <c r="H40" s="431" t="str">
        <f t="shared" si="0"/>
        <v>×</v>
      </c>
      <c r="I40" s="870">
        <v>93.9</v>
      </c>
      <c r="J40" s="441">
        <v>30</v>
      </c>
      <c r="K40" s="439">
        <v>151</v>
      </c>
      <c r="L40" s="431" t="str">
        <f t="shared" si="1"/>
        <v>×</v>
      </c>
      <c r="M40" s="870">
        <v>97.2</v>
      </c>
      <c r="N40" s="441">
        <v>62</v>
      </c>
      <c r="O40" s="439">
        <v>292</v>
      </c>
      <c r="P40" s="431" t="str">
        <f t="shared" si="2"/>
        <v>×</v>
      </c>
      <c r="Q40" s="870">
        <v>94.6</v>
      </c>
      <c r="R40" s="441">
        <v>56</v>
      </c>
      <c r="S40" s="439">
        <v>287</v>
      </c>
      <c r="T40" s="431" t="str">
        <f t="shared" si="4"/>
        <v>×</v>
      </c>
      <c r="U40" s="870">
        <v>94.7</v>
      </c>
      <c r="V40" s="441">
        <v>45</v>
      </c>
      <c r="W40" s="439">
        <v>200</v>
      </c>
      <c r="X40" s="431" t="str">
        <f t="shared" si="3"/>
        <v>×</v>
      </c>
      <c r="Y40" s="871">
        <v>96.3</v>
      </c>
    </row>
    <row r="41" spans="1:25" s="59" customFormat="1" ht="19.5" customHeight="1">
      <c r="A41" s="1649"/>
      <c r="B41" s="1651"/>
      <c r="C41" s="59">
        <v>31</v>
      </c>
      <c r="D41" s="862" t="s">
        <v>634</v>
      </c>
      <c r="E41" s="477" t="s">
        <v>42</v>
      </c>
      <c r="F41" s="409">
        <v>88</v>
      </c>
      <c r="G41" s="405">
        <v>457</v>
      </c>
      <c r="H41" s="388" t="str">
        <f t="shared" si="0"/>
        <v>×</v>
      </c>
      <c r="I41" s="863">
        <v>91.6</v>
      </c>
      <c r="J41" s="409">
        <v>47</v>
      </c>
      <c r="K41" s="405">
        <v>237</v>
      </c>
      <c r="L41" s="388" t="str">
        <f t="shared" si="1"/>
        <v>×</v>
      </c>
      <c r="M41" s="863">
        <v>95.7</v>
      </c>
      <c r="N41" s="409">
        <v>79</v>
      </c>
      <c r="O41" s="405">
        <v>484</v>
      </c>
      <c r="P41" s="388" t="str">
        <f t="shared" si="2"/>
        <v>×</v>
      </c>
      <c r="Q41" s="863">
        <v>91.1</v>
      </c>
      <c r="R41" s="409">
        <v>73</v>
      </c>
      <c r="S41" s="405">
        <v>415</v>
      </c>
      <c r="T41" s="388" t="str">
        <f t="shared" si="4"/>
        <v>×</v>
      </c>
      <c r="U41" s="863">
        <v>92.4</v>
      </c>
      <c r="V41" s="409">
        <v>66</v>
      </c>
      <c r="W41" s="405">
        <v>342</v>
      </c>
      <c r="X41" s="388" t="str">
        <f t="shared" si="3"/>
        <v>×</v>
      </c>
      <c r="Y41" s="866">
        <v>93.7</v>
      </c>
    </row>
    <row r="42" spans="1:25" s="59" customFormat="1" ht="19.5" customHeight="1">
      <c r="A42" s="1649"/>
      <c r="B42" s="1651"/>
      <c r="C42" s="455">
        <v>32</v>
      </c>
      <c r="D42" s="862" t="s">
        <v>635</v>
      </c>
      <c r="E42" s="477" t="s">
        <v>42</v>
      </c>
      <c r="F42" s="409">
        <v>68</v>
      </c>
      <c r="G42" s="405">
        <v>244</v>
      </c>
      <c r="H42" s="388" t="str">
        <f t="shared" si="0"/>
        <v>×</v>
      </c>
      <c r="I42" s="863">
        <v>95.5</v>
      </c>
      <c r="J42" s="409">
        <v>38</v>
      </c>
      <c r="K42" s="405">
        <v>132</v>
      </c>
      <c r="L42" s="388" t="str">
        <f t="shared" si="1"/>
        <v>×</v>
      </c>
      <c r="M42" s="863">
        <v>97.6</v>
      </c>
      <c r="N42" s="409">
        <v>67</v>
      </c>
      <c r="O42" s="405">
        <v>264</v>
      </c>
      <c r="P42" s="388" t="str">
        <f t="shared" si="2"/>
        <v>×</v>
      </c>
      <c r="Q42" s="863">
        <v>95.2</v>
      </c>
      <c r="R42" s="409">
        <v>55</v>
      </c>
      <c r="S42" s="405">
        <v>235</v>
      </c>
      <c r="T42" s="388" t="str">
        <f t="shared" si="4"/>
        <v>×</v>
      </c>
      <c r="U42" s="863">
        <v>95.7</v>
      </c>
      <c r="V42" s="409">
        <v>45</v>
      </c>
      <c r="W42" s="405">
        <v>183</v>
      </c>
      <c r="X42" s="388" t="str">
        <f t="shared" si="3"/>
        <v>×</v>
      </c>
      <c r="Y42" s="866">
        <v>96.7</v>
      </c>
    </row>
    <row r="43" spans="1:25" s="59" customFormat="1" ht="19.5" customHeight="1">
      <c r="A43" s="1649"/>
      <c r="B43" s="1651"/>
      <c r="C43" s="139">
        <v>33</v>
      </c>
      <c r="D43" s="872" t="s">
        <v>636</v>
      </c>
      <c r="E43" s="117" t="s">
        <v>42</v>
      </c>
      <c r="F43" s="452">
        <v>76</v>
      </c>
      <c r="G43" s="141">
        <v>315</v>
      </c>
      <c r="H43" s="431" t="str">
        <f t="shared" si="0"/>
        <v>×</v>
      </c>
      <c r="I43" s="868">
        <v>94</v>
      </c>
      <c r="J43" s="452">
        <v>47</v>
      </c>
      <c r="K43" s="141">
        <v>191</v>
      </c>
      <c r="L43" s="431" t="str">
        <f t="shared" si="1"/>
        <v>×</v>
      </c>
      <c r="M43" s="868">
        <v>96.5</v>
      </c>
      <c r="N43" s="452">
        <v>69</v>
      </c>
      <c r="O43" s="141">
        <v>309</v>
      </c>
      <c r="P43" s="431" t="str">
        <f t="shared" si="2"/>
        <v>×</v>
      </c>
      <c r="Q43" s="868">
        <v>94.3</v>
      </c>
      <c r="R43" s="452">
        <v>61</v>
      </c>
      <c r="S43" s="141">
        <v>306</v>
      </c>
      <c r="T43" s="431" t="str">
        <f t="shared" si="4"/>
        <v>×</v>
      </c>
      <c r="U43" s="868">
        <v>94.4</v>
      </c>
      <c r="V43" s="452">
        <v>54</v>
      </c>
      <c r="W43" s="141">
        <v>245</v>
      </c>
      <c r="X43" s="431" t="str">
        <f t="shared" si="3"/>
        <v>×</v>
      </c>
      <c r="Y43" s="869">
        <v>95.4</v>
      </c>
    </row>
    <row r="44" spans="1:25" s="59" customFormat="1" ht="19.5" customHeight="1">
      <c r="A44" s="1649"/>
      <c r="B44" s="1651"/>
      <c r="C44" s="453">
        <v>34</v>
      </c>
      <c r="D44" s="862" t="s">
        <v>637</v>
      </c>
      <c r="E44" s="477" t="s">
        <v>42</v>
      </c>
      <c r="F44" s="409">
        <v>71</v>
      </c>
      <c r="G44" s="405">
        <v>378</v>
      </c>
      <c r="H44" s="388" t="str">
        <f t="shared" si="0"/>
        <v>×</v>
      </c>
      <c r="I44" s="863">
        <v>93.1</v>
      </c>
      <c r="J44" s="409">
        <v>35</v>
      </c>
      <c r="K44" s="405">
        <v>179</v>
      </c>
      <c r="L44" s="388" t="str">
        <f t="shared" si="1"/>
        <v>×</v>
      </c>
      <c r="M44" s="863">
        <v>96.7</v>
      </c>
      <c r="N44" s="409">
        <v>64</v>
      </c>
      <c r="O44" s="405">
        <v>359</v>
      </c>
      <c r="P44" s="388" t="str">
        <f t="shared" si="2"/>
        <v>×</v>
      </c>
      <c r="Q44" s="863">
        <v>93.4</v>
      </c>
      <c r="R44" s="409">
        <v>64</v>
      </c>
      <c r="S44" s="405">
        <v>325</v>
      </c>
      <c r="T44" s="388" t="str">
        <f t="shared" si="4"/>
        <v>×</v>
      </c>
      <c r="U44" s="863">
        <v>94</v>
      </c>
      <c r="V44" s="409">
        <v>43</v>
      </c>
      <c r="W44" s="405">
        <v>246</v>
      </c>
      <c r="X44" s="388" t="str">
        <f t="shared" si="3"/>
        <v>×</v>
      </c>
      <c r="Y44" s="866">
        <v>95.5</v>
      </c>
    </row>
    <row r="45" spans="1:25" s="59" customFormat="1" ht="19.5" customHeight="1">
      <c r="A45" s="1649"/>
      <c r="B45" s="1651"/>
      <c r="C45" s="60">
        <v>35</v>
      </c>
      <c r="D45" s="873" t="s">
        <v>638</v>
      </c>
      <c r="E45" s="479" t="s">
        <v>42</v>
      </c>
      <c r="F45" s="390">
        <v>96</v>
      </c>
      <c r="G45" s="387">
        <v>432</v>
      </c>
      <c r="H45" s="407" t="str">
        <f t="shared" si="0"/>
        <v>×</v>
      </c>
      <c r="I45" s="411">
        <v>92.1</v>
      </c>
      <c r="J45" s="390">
        <v>61</v>
      </c>
      <c r="K45" s="387">
        <v>217</v>
      </c>
      <c r="L45" s="407" t="str">
        <f t="shared" si="1"/>
        <v>×</v>
      </c>
      <c r="M45" s="411">
        <v>96</v>
      </c>
      <c r="N45" s="390">
        <v>87</v>
      </c>
      <c r="O45" s="387">
        <v>435</v>
      </c>
      <c r="P45" s="407" t="str">
        <f t="shared" si="2"/>
        <v>×</v>
      </c>
      <c r="Q45" s="411">
        <v>92</v>
      </c>
      <c r="R45" s="390">
        <v>75</v>
      </c>
      <c r="S45" s="387">
        <v>372</v>
      </c>
      <c r="T45" s="407" t="str">
        <f t="shared" si="4"/>
        <v>×</v>
      </c>
      <c r="U45" s="411">
        <v>93.2</v>
      </c>
      <c r="V45" s="390">
        <v>58</v>
      </c>
      <c r="W45" s="387">
        <v>266</v>
      </c>
      <c r="X45" s="407" t="str">
        <f t="shared" si="3"/>
        <v>×</v>
      </c>
      <c r="Y45" s="412">
        <v>95.1</v>
      </c>
    </row>
    <row r="46" spans="1:25" s="59" customFormat="1" ht="19.5" customHeight="1">
      <c r="A46" s="1649"/>
      <c r="B46" s="823" t="s">
        <v>376</v>
      </c>
      <c r="C46" s="456">
        <v>36</v>
      </c>
      <c r="D46" s="862" t="s">
        <v>190</v>
      </c>
      <c r="E46" s="477" t="s">
        <v>272</v>
      </c>
      <c r="F46" s="390">
        <v>83</v>
      </c>
      <c r="G46" s="387">
        <v>397</v>
      </c>
      <c r="H46" s="388" t="str">
        <f t="shared" si="0"/>
        <v>×</v>
      </c>
      <c r="I46" s="394">
        <v>92.8</v>
      </c>
      <c r="J46" s="390">
        <v>58</v>
      </c>
      <c r="K46" s="387">
        <v>283</v>
      </c>
      <c r="L46" s="388" t="str">
        <f t="shared" si="1"/>
        <v>×</v>
      </c>
      <c r="M46" s="394">
        <v>94.8</v>
      </c>
      <c r="N46" s="390">
        <v>74</v>
      </c>
      <c r="O46" s="387">
        <v>375</v>
      </c>
      <c r="P46" s="388" t="str">
        <f t="shared" si="2"/>
        <v>×</v>
      </c>
      <c r="Q46" s="394">
        <v>93.1</v>
      </c>
      <c r="R46" s="390">
        <v>67</v>
      </c>
      <c r="S46" s="387">
        <v>344</v>
      </c>
      <c r="T46" s="388" t="str">
        <f t="shared" si="4"/>
        <v>×</v>
      </c>
      <c r="U46" s="394">
        <v>93.7</v>
      </c>
      <c r="V46" s="390">
        <v>61</v>
      </c>
      <c r="W46" s="387">
        <v>303</v>
      </c>
      <c r="X46" s="388" t="str">
        <f t="shared" si="3"/>
        <v>×</v>
      </c>
      <c r="Y46" s="395">
        <v>94.5</v>
      </c>
    </row>
    <row r="47" spans="1:25" s="59" customFormat="1" ht="19.5" customHeight="1">
      <c r="A47" s="1649"/>
      <c r="B47" s="1652" t="s">
        <v>279</v>
      </c>
      <c r="C47" s="428">
        <v>37</v>
      </c>
      <c r="D47" s="465" t="s">
        <v>80</v>
      </c>
      <c r="E47" s="825" t="s">
        <v>68</v>
      </c>
      <c r="F47" s="409">
        <v>80</v>
      </c>
      <c r="G47" s="406">
        <v>379</v>
      </c>
      <c r="H47" s="429" t="str">
        <f t="shared" si="0"/>
        <v>×</v>
      </c>
      <c r="I47" s="874">
        <v>93.14</v>
      </c>
      <c r="J47" s="409">
        <v>46</v>
      </c>
      <c r="K47" s="406">
        <v>223</v>
      </c>
      <c r="L47" s="429" t="str">
        <f t="shared" si="1"/>
        <v>×</v>
      </c>
      <c r="M47" s="874">
        <v>95.9</v>
      </c>
      <c r="N47" s="409">
        <v>66</v>
      </c>
      <c r="O47" s="406">
        <v>353</v>
      </c>
      <c r="P47" s="429" t="str">
        <f t="shared" si="2"/>
        <v>×</v>
      </c>
      <c r="Q47" s="874">
        <v>93.5</v>
      </c>
      <c r="R47" s="409">
        <v>67</v>
      </c>
      <c r="S47" s="406">
        <v>337</v>
      </c>
      <c r="T47" s="429" t="str">
        <f t="shared" si="4"/>
        <v>×</v>
      </c>
      <c r="U47" s="874">
        <v>93.8</v>
      </c>
      <c r="V47" s="409">
        <v>57</v>
      </c>
      <c r="W47" s="406">
        <v>246</v>
      </c>
      <c r="X47" s="429" t="str">
        <f t="shared" si="3"/>
        <v>×</v>
      </c>
      <c r="Y47" s="875">
        <v>95.5</v>
      </c>
    </row>
    <row r="48" spans="1:25" s="59" customFormat="1" ht="19.5" customHeight="1">
      <c r="A48" s="1649"/>
      <c r="B48" s="1653"/>
      <c r="C48" s="386">
        <v>38</v>
      </c>
      <c r="D48" s="862" t="s">
        <v>192</v>
      </c>
      <c r="E48" s="477" t="s">
        <v>68</v>
      </c>
      <c r="F48" s="409">
        <v>89</v>
      </c>
      <c r="G48" s="406">
        <v>440</v>
      </c>
      <c r="H48" s="457" t="str">
        <f t="shared" si="0"/>
        <v>×</v>
      </c>
      <c r="I48" s="863">
        <v>91.9</v>
      </c>
      <c r="J48" s="409">
        <v>57</v>
      </c>
      <c r="K48" s="406">
        <v>278</v>
      </c>
      <c r="L48" s="457" t="str">
        <f t="shared" si="1"/>
        <v>×</v>
      </c>
      <c r="M48" s="863">
        <v>94.9</v>
      </c>
      <c r="N48" s="409">
        <v>75</v>
      </c>
      <c r="O48" s="406">
        <v>401</v>
      </c>
      <c r="P48" s="457" t="str">
        <f t="shared" si="2"/>
        <v>×</v>
      </c>
      <c r="Q48" s="863">
        <v>92.6</v>
      </c>
      <c r="R48" s="409">
        <v>69</v>
      </c>
      <c r="S48" s="406">
        <v>347</v>
      </c>
      <c r="T48" s="457" t="str">
        <f t="shared" si="4"/>
        <v>×</v>
      </c>
      <c r="U48" s="863">
        <v>93.6</v>
      </c>
      <c r="V48" s="409">
        <v>59</v>
      </c>
      <c r="W48" s="406">
        <v>270</v>
      </c>
      <c r="X48" s="457" t="str">
        <f t="shared" si="3"/>
        <v>×</v>
      </c>
      <c r="Y48" s="866">
        <v>94.9</v>
      </c>
    </row>
    <row r="49" spans="1:25" s="59" customFormat="1" ht="19.5" customHeight="1" thickBot="1">
      <c r="A49" s="1650"/>
      <c r="B49" s="1654"/>
      <c r="C49" s="376">
        <v>39</v>
      </c>
      <c r="D49" s="876" t="s">
        <v>280</v>
      </c>
      <c r="E49" s="496" t="s">
        <v>68</v>
      </c>
      <c r="F49" s="380">
        <v>72</v>
      </c>
      <c r="G49" s="377">
        <v>319</v>
      </c>
      <c r="H49" s="458" t="str">
        <f t="shared" si="0"/>
        <v>×</v>
      </c>
      <c r="I49" s="877">
        <v>94.2</v>
      </c>
      <c r="J49" s="380">
        <v>49</v>
      </c>
      <c r="K49" s="377">
        <v>259</v>
      </c>
      <c r="L49" s="458" t="str">
        <f t="shared" si="1"/>
        <v>×</v>
      </c>
      <c r="M49" s="877">
        <v>95.3</v>
      </c>
      <c r="N49" s="380">
        <v>57</v>
      </c>
      <c r="O49" s="377">
        <v>258</v>
      </c>
      <c r="P49" s="458" t="str">
        <f t="shared" si="2"/>
        <v>×</v>
      </c>
      <c r="Q49" s="877">
        <v>95.3</v>
      </c>
      <c r="R49" s="380">
        <v>57</v>
      </c>
      <c r="S49" s="377">
        <v>266</v>
      </c>
      <c r="T49" s="458" t="str">
        <f t="shared" si="4"/>
        <v>×</v>
      </c>
      <c r="U49" s="877">
        <v>95</v>
      </c>
      <c r="V49" s="380">
        <v>51</v>
      </c>
      <c r="W49" s="377">
        <v>216</v>
      </c>
      <c r="X49" s="458" t="str">
        <f t="shared" si="3"/>
        <v>×</v>
      </c>
      <c r="Y49" s="878">
        <v>96</v>
      </c>
    </row>
    <row r="50" spans="1:25" s="59" customFormat="1" ht="19.5" customHeight="1">
      <c r="A50" s="1610" t="s">
        <v>327</v>
      </c>
      <c r="B50" s="1613" t="s">
        <v>377</v>
      </c>
      <c r="C50" s="386">
        <v>40</v>
      </c>
      <c r="D50" s="862" t="s">
        <v>84</v>
      </c>
      <c r="E50" s="477" t="s">
        <v>42</v>
      </c>
      <c r="F50" s="409">
        <v>70</v>
      </c>
      <c r="G50" s="406">
        <v>363</v>
      </c>
      <c r="H50" s="388" t="str">
        <f t="shared" si="0"/>
        <v>×</v>
      </c>
      <c r="I50" s="394">
        <v>93.4</v>
      </c>
      <c r="J50" s="409">
        <v>48</v>
      </c>
      <c r="K50" s="406">
        <v>222</v>
      </c>
      <c r="L50" s="388" t="str">
        <f t="shared" si="1"/>
        <v>×</v>
      </c>
      <c r="M50" s="394">
        <v>95.9</v>
      </c>
      <c r="N50" s="409">
        <v>75</v>
      </c>
      <c r="O50" s="406">
        <v>413</v>
      </c>
      <c r="P50" s="388" t="str">
        <f t="shared" si="2"/>
        <v>×</v>
      </c>
      <c r="Q50" s="394">
        <v>92.4</v>
      </c>
      <c r="R50" s="409">
        <v>70</v>
      </c>
      <c r="S50" s="406">
        <v>340</v>
      </c>
      <c r="T50" s="388" t="str">
        <f t="shared" si="4"/>
        <v>×</v>
      </c>
      <c r="U50" s="394">
        <v>93.8</v>
      </c>
      <c r="V50" s="409">
        <v>61</v>
      </c>
      <c r="W50" s="406">
        <v>297</v>
      </c>
      <c r="X50" s="388" t="str">
        <f t="shared" si="3"/>
        <v>×</v>
      </c>
      <c r="Y50" s="395">
        <v>94.6</v>
      </c>
    </row>
    <row r="51" spans="1:25" s="59" customFormat="1" ht="19.5" customHeight="1">
      <c r="A51" s="1611"/>
      <c r="B51" s="1614"/>
      <c r="C51" s="386">
        <v>41</v>
      </c>
      <c r="D51" s="862" t="s">
        <v>85</v>
      </c>
      <c r="E51" s="477" t="s">
        <v>54</v>
      </c>
      <c r="F51" s="409">
        <v>69</v>
      </c>
      <c r="G51" s="406">
        <v>368</v>
      </c>
      <c r="H51" s="388" t="str">
        <f t="shared" si="0"/>
        <v>×</v>
      </c>
      <c r="I51" s="394">
        <v>93</v>
      </c>
      <c r="J51" s="409">
        <v>52</v>
      </c>
      <c r="K51" s="406">
        <v>239</v>
      </c>
      <c r="L51" s="388" t="str">
        <f t="shared" si="1"/>
        <v>×</v>
      </c>
      <c r="M51" s="394">
        <v>95.6</v>
      </c>
      <c r="N51" s="409">
        <v>69</v>
      </c>
      <c r="O51" s="406">
        <v>343</v>
      </c>
      <c r="P51" s="388" t="str">
        <f t="shared" si="2"/>
        <v>×</v>
      </c>
      <c r="Q51" s="394">
        <v>93.7</v>
      </c>
      <c r="R51" s="409">
        <v>72</v>
      </c>
      <c r="S51" s="406">
        <v>368</v>
      </c>
      <c r="T51" s="388" t="str">
        <f t="shared" si="4"/>
        <v>×</v>
      </c>
      <c r="U51" s="394">
        <v>93.3</v>
      </c>
      <c r="V51" s="409">
        <v>66</v>
      </c>
      <c r="W51" s="406">
        <v>310</v>
      </c>
      <c r="X51" s="388" t="str">
        <f t="shared" si="3"/>
        <v>×</v>
      </c>
      <c r="Y51" s="395">
        <v>94.3</v>
      </c>
    </row>
    <row r="52" spans="1:25" s="59" customFormat="1" ht="19.5" customHeight="1">
      <c r="A52" s="1611"/>
      <c r="B52" s="1614"/>
      <c r="C52" s="459">
        <v>42</v>
      </c>
      <c r="D52" s="867" t="s">
        <v>89</v>
      </c>
      <c r="E52" s="117" t="s">
        <v>42</v>
      </c>
      <c r="F52" s="441">
        <v>69</v>
      </c>
      <c r="G52" s="440">
        <v>350</v>
      </c>
      <c r="H52" s="431" t="str">
        <f t="shared" si="0"/>
        <v>×</v>
      </c>
      <c r="I52" s="433">
        <v>93.6</v>
      </c>
      <c r="J52" s="441">
        <v>46</v>
      </c>
      <c r="K52" s="440">
        <v>230</v>
      </c>
      <c r="L52" s="431" t="str">
        <f t="shared" si="1"/>
        <v>×</v>
      </c>
      <c r="M52" s="433">
        <v>95.7</v>
      </c>
      <c r="N52" s="441">
        <v>81</v>
      </c>
      <c r="O52" s="440">
        <v>418</v>
      </c>
      <c r="P52" s="431" t="str">
        <f t="shared" si="2"/>
        <v>×</v>
      </c>
      <c r="Q52" s="433">
        <v>92.3</v>
      </c>
      <c r="R52" s="441">
        <v>63</v>
      </c>
      <c r="S52" s="440">
        <v>301</v>
      </c>
      <c r="T52" s="431" t="str">
        <f t="shared" si="4"/>
        <v>×</v>
      </c>
      <c r="U52" s="433">
        <v>94.5</v>
      </c>
      <c r="V52" s="441">
        <v>61</v>
      </c>
      <c r="W52" s="440">
        <v>290</v>
      </c>
      <c r="X52" s="431" t="str">
        <f t="shared" si="3"/>
        <v>×</v>
      </c>
      <c r="Y52" s="434">
        <v>94.7</v>
      </c>
    </row>
    <row r="53" spans="1:25" s="59" customFormat="1" ht="19.5" customHeight="1">
      <c r="A53" s="1611"/>
      <c r="B53" s="1614"/>
      <c r="C53" s="460">
        <v>43</v>
      </c>
      <c r="D53" s="879" t="s">
        <v>90</v>
      </c>
      <c r="E53" s="461" t="s">
        <v>72</v>
      </c>
      <c r="F53" s="436">
        <v>80</v>
      </c>
      <c r="G53" s="435">
        <v>369</v>
      </c>
      <c r="H53" s="462" t="str">
        <f t="shared" si="0"/>
        <v>×</v>
      </c>
      <c r="I53" s="880">
        <v>93.2</v>
      </c>
      <c r="J53" s="436">
        <v>54</v>
      </c>
      <c r="K53" s="435">
        <v>267</v>
      </c>
      <c r="L53" s="462" t="str">
        <f t="shared" si="1"/>
        <v>×</v>
      </c>
      <c r="M53" s="880">
        <v>95.1</v>
      </c>
      <c r="N53" s="436">
        <v>82</v>
      </c>
      <c r="O53" s="435">
        <v>432</v>
      </c>
      <c r="P53" s="462" t="str">
        <f t="shared" si="2"/>
        <v>×</v>
      </c>
      <c r="Q53" s="880">
        <v>92.1</v>
      </c>
      <c r="R53" s="436">
        <v>73</v>
      </c>
      <c r="S53" s="435">
        <v>371</v>
      </c>
      <c r="T53" s="462" t="str">
        <f t="shared" si="4"/>
        <v>×</v>
      </c>
      <c r="U53" s="880">
        <v>93.2</v>
      </c>
      <c r="V53" s="436">
        <v>55</v>
      </c>
      <c r="W53" s="435">
        <v>293</v>
      </c>
      <c r="X53" s="462" t="str">
        <f t="shared" si="3"/>
        <v>×</v>
      </c>
      <c r="Y53" s="881">
        <v>94.6</v>
      </c>
    </row>
    <row r="54" spans="1:25" s="59" customFormat="1" ht="19.5" customHeight="1">
      <c r="A54" s="1611"/>
      <c r="B54" s="1614"/>
      <c r="C54" s="451">
        <v>44</v>
      </c>
      <c r="D54" s="862" t="s">
        <v>195</v>
      </c>
      <c r="E54" s="477" t="s">
        <v>68</v>
      </c>
      <c r="F54" s="409">
        <v>63</v>
      </c>
      <c r="G54" s="406">
        <v>339</v>
      </c>
      <c r="H54" s="388" t="str">
        <f t="shared" si="0"/>
        <v>×</v>
      </c>
      <c r="I54" s="394">
        <v>93.8</v>
      </c>
      <c r="J54" s="409">
        <v>35</v>
      </c>
      <c r="K54" s="406">
        <v>190</v>
      </c>
      <c r="L54" s="388" t="str">
        <f t="shared" si="1"/>
        <v>×</v>
      </c>
      <c r="M54" s="394">
        <v>96.3</v>
      </c>
      <c r="N54" s="409">
        <v>64</v>
      </c>
      <c r="O54" s="406">
        <v>370</v>
      </c>
      <c r="P54" s="388" t="str">
        <f t="shared" si="2"/>
        <v>×</v>
      </c>
      <c r="Q54" s="394">
        <v>93.2</v>
      </c>
      <c r="R54" s="409">
        <v>67</v>
      </c>
      <c r="S54" s="406">
        <v>357</v>
      </c>
      <c r="T54" s="388" t="str">
        <f t="shared" si="4"/>
        <v>×</v>
      </c>
      <c r="U54" s="394">
        <v>93.5</v>
      </c>
      <c r="V54" s="409">
        <v>49</v>
      </c>
      <c r="W54" s="406">
        <v>274</v>
      </c>
      <c r="X54" s="388" t="str">
        <f t="shared" si="3"/>
        <v>×</v>
      </c>
      <c r="Y54" s="395">
        <v>95</v>
      </c>
    </row>
    <row r="55" spans="1:25" s="59" customFormat="1" ht="19.5" customHeight="1">
      <c r="A55" s="1611"/>
      <c r="B55" s="1614"/>
      <c r="C55" s="454">
        <v>45</v>
      </c>
      <c r="D55" s="867" t="s">
        <v>196</v>
      </c>
      <c r="E55" s="117" t="s">
        <v>72</v>
      </c>
      <c r="F55" s="441">
        <v>72</v>
      </c>
      <c r="G55" s="440">
        <v>407</v>
      </c>
      <c r="H55" s="431" t="str">
        <f t="shared" si="0"/>
        <v>×</v>
      </c>
      <c r="I55" s="433">
        <v>92.6</v>
      </c>
      <c r="J55" s="441">
        <v>59</v>
      </c>
      <c r="K55" s="440">
        <v>285</v>
      </c>
      <c r="L55" s="431" t="str">
        <f t="shared" si="1"/>
        <v>×</v>
      </c>
      <c r="M55" s="433">
        <v>94.8</v>
      </c>
      <c r="N55" s="441">
        <v>81</v>
      </c>
      <c r="O55" s="440">
        <v>524</v>
      </c>
      <c r="P55" s="431" t="str">
        <f t="shared" si="2"/>
        <v>×</v>
      </c>
      <c r="Q55" s="433">
        <v>90.2</v>
      </c>
      <c r="R55" s="441">
        <v>67</v>
      </c>
      <c r="S55" s="440">
        <v>380</v>
      </c>
      <c r="T55" s="431" t="str">
        <f t="shared" si="4"/>
        <v>×</v>
      </c>
      <c r="U55" s="433">
        <v>93</v>
      </c>
      <c r="V55" s="441">
        <v>48</v>
      </c>
      <c r="W55" s="440">
        <v>269</v>
      </c>
      <c r="X55" s="431" t="str">
        <f t="shared" si="3"/>
        <v>×</v>
      </c>
      <c r="Y55" s="434">
        <v>94.8</v>
      </c>
    </row>
    <row r="56" spans="1:25" s="59" customFormat="1" ht="19.5" customHeight="1">
      <c r="A56" s="1611"/>
      <c r="B56" s="1614"/>
      <c r="C56" s="463">
        <v>46</v>
      </c>
      <c r="D56" s="879" t="s">
        <v>95</v>
      </c>
      <c r="E56" s="461" t="s">
        <v>96</v>
      </c>
      <c r="F56" s="436">
        <v>70</v>
      </c>
      <c r="G56" s="435">
        <v>285</v>
      </c>
      <c r="H56" s="462" t="str">
        <f t="shared" si="0"/>
        <v>×</v>
      </c>
      <c r="I56" s="880">
        <v>94.8</v>
      </c>
      <c r="J56" s="436">
        <v>51</v>
      </c>
      <c r="K56" s="435">
        <v>205</v>
      </c>
      <c r="L56" s="462" t="str">
        <f t="shared" si="1"/>
        <v>×</v>
      </c>
      <c r="M56" s="880">
        <v>96.2</v>
      </c>
      <c r="N56" s="436">
        <v>72</v>
      </c>
      <c r="O56" s="435">
        <v>323</v>
      </c>
      <c r="P56" s="462" t="str">
        <f t="shared" si="2"/>
        <v>×</v>
      </c>
      <c r="Q56" s="880">
        <v>94.1</v>
      </c>
      <c r="R56" s="436">
        <v>63</v>
      </c>
      <c r="S56" s="435">
        <v>258</v>
      </c>
      <c r="T56" s="462" t="str">
        <f t="shared" si="4"/>
        <v>×</v>
      </c>
      <c r="U56" s="880">
        <v>95.3</v>
      </c>
      <c r="V56" s="436">
        <v>42</v>
      </c>
      <c r="W56" s="435">
        <v>189</v>
      </c>
      <c r="X56" s="462" t="str">
        <f t="shared" si="3"/>
        <v>×</v>
      </c>
      <c r="Y56" s="881">
        <v>95.6</v>
      </c>
    </row>
    <row r="57" spans="1:25" s="59" customFormat="1" ht="19.5" customHeight="1">
      <c r="A57" s="1611"/>
      <c r="B57" s="1614"/>
      <c r="C57" s="453">
        <v>47</v>
      </c>
      <c r="D57" s="862" t="s">
        <v>97</v>
      </c>
      <c r="E57" s="477" t="s">
        <v>42</v>
      </c>
      <c r="F57" s="409">
        <v>61</v>
      </c>
      <c r="G57" s="406">
        <v>313</v>
      </c>
      <c r="H57" s="388" t="str">
        <f t="shared" si="0"/>
        <v>×</v>
      </c>
      <c r="I57" s="394">
        <v>94.3</v>
      </c>
      <c r="J57" s="409">
        <v>53</v>
      </c>
      <c r="K57" s="406">
        <v>272</v>
      </c>
      <c r="L57" s="388" t="str">
        <f t="shared" si="1"/>
        <v>×</v>
      </c>
      <c r="M57" s="394">
        <v>95</v>
      </c>
      <c r="N57" s="409">
        <v>82</v>
      </c>
      <c r="O57" s="406">
        <v>479</v>
      </c>
      <c r="P57" s="388" t="str">
        <f t="shared" si="2"/>
        <v>×</v>
      </c>
      <c r="Q57" s="394">
        <v>91.2</v>
      </c>
      <c r="R57" s="409">
        <v>71</v>
      </c>
      <c r="S57" s="406">
        <v>361</v>
      </c>
      <c r="T57" s="388" t="str">
        <f t="shared" si="4"/>
        <v>×</v>
      </c>
      <c r="U57" s="394">
        <v>93.3</v>
      </c>
      <c r="V57" s="409">
        <v>57</v>
      </c>
      <c r="W57" s="406">
        <v>283</v>
      </c>
      <c r="X57" s="388" t="str">
        <f t="shared" si="3"/>
        <v>×</v>
      </c>
      <c r="Y57" s="395">
        <v>94.8</v>
      </c>
    </row>
    <row r="58" spans="1:25" s="59" customFormat="1" ht="19.5" customHeight="1">
      <c r="A58" s="1611"/>
      <c r="B58" s="1614"/>
      <c r="C58" s="464">
        <v>48</v>
      </c>
      <c r="D58" s="867" t="s">
        <v>197</v>
      </c>
      <c r="E58" s="117" t="s">
        <v>68</v>
      </c>
      <c r="F58" s="441">
        <v>48</v>
      </c>
      <c r="G58" s="440">
        <v>313</v>
      </c>
      <c r="H58" s="431" t="str">
        <f t="shared" si="0"/>
        <v>×</v>
      </c>
      <c r="I58" s="433">
        <v>94.3</v>
      </c>
      <c r="J58" s="441">
        <v>38</v>
      </c>
      <c r="K58" s="440">
        <v>191</v>
      </c>
      <c r="L58" s="431" t="str">
        <f t="shared" si="1"/>
        <v>×</v>
      </c>
      <c r="M58" s="433">
        <v>96.5</v>
      </c>
      <c r="N58" s="441">
        <v>63</v>
      </c>
      <c r="O58" s="440">
        <v>369</v>
      </c>
      <c r="P58" s="431" t="str">
        <f t="shared" si="2"/>
        <v>×</v>
      </c>
      <c r="Q58" s="433">
        <v>93.2</v>
      </c>
      <c r="R58" s="441">
        <v>55</v>
      </c>
      <c r="S58" s="440">
        <v>289</v>
      </c>
      <c r="T58" s="431" t="str">
        <f t="shared" si="4"/>
        <v>×</v>
      </c>
      <c r="U58" s="433">
        <v>94.7</v>
      </c>
      <c r="V58" s="441">
        <v>42</v>
      </c>
      <c r="W58" s="440">
        <v>251</v>
      </c>
      <c r="X58" s="431" t="str">
        <f t="shared" si="3"/>
        <v>×</v>
      </c>
      <c r="Y58" s="434">
        <v>95.4</v>
      </c>
    </row>
    <row r="59" spans="1:25" s="59" customFormat="1" ht="19.5" customHeight="1" thickBot="1">
      <c r="A59" s="1612"/>
      <c r="B59" s="1615"/>
      <c r="C59" s="376">
        <v>49</v>
      </c>
      <c r="D59" s="876" t="s">
        <v>98</v>
      </c>
      <c r="E59" s="496" t="s">
        <v>42</v>
      </c>
      <c r="F59" s="380">
        <v>64</v>
      </c>
      <c r="G59" s="377">
        <v>354</v>
      </c>
      <c r="H59" s="378" t="str">
        <f t="shared" si="0"/>
        <v>×</v>
      </c>
      <c r="I59" s="384">
        <v>93.5</v>
      </c>
      <c r="J59" s="380">
        <v>43</v>
      </c>
      <c r="K59" s="377">
        <v>232</v>
      </c>
      <c r="L59" s="378" t="str">
        <f t="shared" si="1"/>
        <v>×</v>
      </c>
      <c r="M59" s="384">
        <v>95.7</v>
      </c>
      <c r="N59" s="380">
        <v>69</v>
      </c>
      <c r="O59" s="377">
        <v>394</v>
      </c>
      <c r="P59" s="378" t="str">
        <f t="shared" si="2"/>
        <v>×</v>
      </c>
      <c r="Q59" s="384">
        <v>92.7</v>
      </c>
      <c r="R59" s="380">
        <v>59</v>
      </c>
      <c r="S59" s="377">
        <v>296</v>
      </c>
      <c r="T59" s="378" t="str">
        <f t="shared" si="4"/>
        <v>×</v>
      </c>
      <c r="U59" s="384">
        <v>94.6</v>
      </c>
      <c r="V59" s="380">
        <v>48</v>
      </c>
      <c r="W59" s="377">
        <v>259</v>
      </c>
      <c r="X59" s="378" t="str">
        <f t="shared" si="3"/>
        <v>×</v>
      </c>
      <c r="Y59" s="385">
        <v>95.2</v>
      </c>
    </row>
    <row r="60" spans="1:25" s="59" customFormat="1" ht="19.5" customHeight="1" thickTop="1">
      <c r="A60" s="1616" t="s">
        <v>328</v>
      </c>
      <c r="B60" s="1617" t="s">
        <v>329</v>
      </c>
      <c r="C60" s="428">
        <v>50</v>
      </c>
      <c r="D60" s="465" t="s">
        <v>285</v>
      </c>
      <c r="E60" s="825" t="s">
        <v>42</v>
      </c>
      <c r="F60" s="370">
        <v>74</v>
      </c>
      <c r="G60" s="367">
        <v>352</v>
      </c>
      <c r="H60" s="368" t="str">
        <f t="shared" si="0"/>
        <v>×</v>
      </c>
      <c r="I60" s="374">
        <v>93.6</v>
      </c>
      <c r="J60" s="370">
        <v>65</v>
      </c>
      <c r="K60" s="367">
        <v>269</v>
      </c>
      <c r="L60" s="368" t="str">
        <f t="shared" si="1"/>
        <v>×</v>
      </c>
      <c r="M60" s="374">
        <v>95.1</v>
      </c>
      <c r="N60" s="370">
        <v>92</v>
      </c>
      <c r="O60" s="367">
        <v>459</v>
      </c>
      <c r="P60" s="368" t="str">
        <f t="shared" si="2"/>
        <v>×</v>
      </c>
      <c r="Q60" s="374">
        <v>91.4</v>
      </c>
      <c r="R60" s="370">
        <v>73</v>
      </c>
      <c r="S60" s="367">
        <v>370</v>
      </c>
      <c r="T60" s="368" t="str">
        <f t="shared" si="4"/>
        <v>×</v>
      </c>
      <c r="U60" s="374">
        <v>93.2</v>
      </c>
      <c r="V60" s="370">
        <v>58</v>
      </c>
      <c r="W60" s="367">
        <v>259</v>
      </c>
      <c r="X60" s="368" t="str">
        <f t="shared" si="3"/>
        <v>×</v>
      </c>
      <c r="Y60" s="375">
        <v>95.3</v>
      </c>
    </row>
    <row r="61" spans="1:25" s="59" customFormat="1" ht="19.5" customHeight="1">
      <c r="A61" s="1643"/>
      <c r="B61" s="1614"/>
      <c r="C61" s="386">
        <v>51</v>
      </c>
      <c r="D61" s="79" t="s">
        <v>286</v>
      </c>
      <c r="E61" s="477" t="s">
        <v>42</v>
      </c>
      <c r="F61" s="409">
        <v>58</v>
      </c>
      <c r="G61" s="406">
        <v>272</v>
      </c>
      <c r="H61" s="388" t="str">
        <f t="shared" si="0"/>
        <v>×</v>
      </c>
      <c r="I61" s="394">
        <v>94.9</v>
      </c>
      <c r="J61" s="409">
        <v>58</v>
      </c>
      <c r="K61" s="406">
        <v>260</v>
      </c>
      <c r="L61" s="388" t="str">
        <f t="shared" si="1"/>
        <v>×</v>
      </c>
      <c r="M61" s="394">
        <v>95.2</v>
      </c>
      <c r="N61" s="409">
        <v>92</v>
      </c>
      <c r="O61" s="406">
        <v>446</v>
      </c>
      <c r="P61" s="388" t="str">
        <f t="shared" si="2"/>
        <v>×</v>
      </c>
      <c r="Q61" s="394">
        <v>91.8</v>
      </c>
      <c r="R61" s="409">
        <v>79</v>
      </c>
      <c r="S61" s="406">
        <v>408</v>
      </c>
      <c r="T61" s="388" t="str">
        <f t="shared" si="4"/>
        <v>×</v>
      </c>
      <c r="U61" s="394">
        <v>92.5</v>
      </c>
      <c r="V61" s="409">
        <v>57</v>
      </c>
      <c r="W61" s="406">
        <v>266</v>
      </c>
      <c r="X61" s="388" t="str">
        <f t="shared" si="3"/>
        <v>×</v>
      </c>
      <c r="Y61" s="395">
        <v>95.1</v>
      </c>
    </row>
    <row r="62" spans="1:25" s="59" customFormat="1" ht="19.5" customHeight="1">
      <c r="A62" s="1643"/>
      <c r="B62" s="1614"/>
      <c r="C62" s="430">
        <v>52</v>
      </c>
      <c r="D62" s="139" t="s">
        <v>287</v>
      </c>
      <c r="E62" s="117" t="s">
        <v>72</v>
      </c>
      <c r="F62" s="409">
        <v>64</v>
      </c>
      <c r="G62" s="406">
        <v>312</v>
      </c>
      <c r="H62" s="431" t="str">
        <f t="shared" si="0"/>
        <v>×</v>
      </c>
      <c r="I62" s="433">
        <v>94.3</v>
      </c>
      <c r="J62" s="409">
        <v>43</v>
      </c>
      <c r="K62" s="406">
        <v>181</v>
      </c>
      <c r="L62" s="431" t="str">
        <f t="shared" si="1"/>
        <v>×</v>
      </c>
      <c r="M62" s="433">
        <v>96.5</v>
      </c>
      <c r="N62" s="409">
        <v>75</v>
      </c>
      <c r="O62" s="406">
        <v>346</v>
      </c>
      <c r="P62" s="431" t="str">
        <f t="shared" si="2"/>
        <v>×</v>
      </c>
      <c r="Q62" s="433">
        <v>93.6</v>
      </c>
      <c r="R62" s="409">
        <v>64</v>
      </c>
      <c r="S62" s="406">
        <v>293</v>
      </c>
      <c r="T62" s="431" t="str">
        <f t="shared" si="4"/>
        <v>×</v>
      </c>
      <c r="U62" s="433">
        <v>94.6</v>
      </c>
      <c r="V62" s="409">
        <v>53</v>
      </c>
      <c r="W62" s="406">
        <v>273</v>
      </c>
      <c r="X62" s="431" t="str">
        <f t="shared" si="3"/>
        <v>×</v>
      </c>
      <c r="Y62" s="434">
        <v>94.9</v>
      </c>
    </row>
    <row r="63" spans="1:25" s="59" customFormat="1" ht="19.5" customHeight="1">
      <c r="A63" s="1643"/>
      <c r="B63" s="1614"/>
      <c r="C63" s="386">
        <v>53</v>
      </c>
      <c r="D63" s="79" t="s">
        <v>288</v>
      </c>
      <c r="E63" s="477" t="s">
        <v>72</v>
      </c>
      <c r="F63" s="436">
        <v>77</v>
      </c>
      <c r="G63" s="435">
        <v>387</v>
      </c>
      <c r="H63" s="388" t="str">
        <f t="shared" si="0"/>
        <v>×</v>
      </c>
      <c r="I63" s="394">
        <v>92.9</v>
      </c>
      <c r="J63" s="436">
        <v>50</v>
      </c>
      <c r="K63" s="435">
        <v>270</v>
      </c>
      <c r="L63" s="388" t="str">
        <f t="shared" si="1"/>
        <v>×</v>
      </c>
      <c r="M63" s="394">
        <v>95</v>
      </c>
      <c r="N63" s="436">
        <v>79</v>
      </c>
      <c r="O63" s="435">
        <v>434</v>
      </c>
      <c r="P63" s="388" t="str">
        <f t="shared" si="2"/>
        <v>×</v>
      </c>
      <c r="Q63" s="394">
        <v>92</v>
      </c>
      <c r="R63" s="436">
        <v>66</v>
      </c>
      <c r="S63" s="435">
        <v>321</v>
      </c>
      <c r="T63" s="388" t="str">
        <f t="shared" si="4"/>
        <v>×</v>
      </c>
      <c r="U63" s="394">
        <v>94.1</v>
      </c>
      <c r="V63" s="436">
        <v>58</v>
      </c>
      <c r="W63" s="435">
        <v>281</v>
      </c>
      <c r="X63" s="388" t="str">
        <f t="shared" si="3"/>
        <v>×</v>
      </c>
      <c r="Y63" s="395">
        <v>94.7</v>
      </c>
    </row>
    <row r="64" spans="1:25" s="59" customFormat="1" ht="19.5" customHeight="1">
      <c r="A64" s="1643"/>
      <c r="B64" s="1614"/>
      <c r="C64" s="386">
        <v>54</v>
      </c>
      <c r="D64" s="79" t="s">
        <v>289</v>
      </c>
      <c r="E64" s="477" t="s">
        <v>72</v>
      </c>
      <c r="F64" s="409">
        <v>60</v>
      </c>
      <c r="G64" s="406">
        <v>270</v>
      </c>
      <c r="H64" s="388" t="str">
        <f t="shared" si="0"/>
        <v>×</v>
      </c>
      <c r="I64" s="394">
        <v>95</v>
      </c>
      <c r="J64" s="409">
        <v>30</v>
      </c>
      <c r="K64" s="406">
        <v>138</v>
      </c>
      <c r="L64" s="388" t="str">
        <f t="shared" si="1"/>
        <v>×</v>
      </c>
      <c r="M64" s="394">
        <v>97.5</v>
      </c>
      <c r="N64" s="409">
        <v>68</v>
      </c>
      <c r="O64" s="406">
        <v>320</v>
      </c>
      <c r="P64" s="388" t="str">
        <f t="shared" si="2"/>
        <v>×</v>
      </c>
      <c r="Q64" s="394">
        <v>94</v>
      </c>
      <c r="R64" s="409">
        <v>51</v>
      </c>
      <c r="S64" s="406">
        <v>227</v>
      </c>
      <c r="T64" s="388" t="str">
        <f t="shared" si="4"/>
        <v>×</v>
      </c>
      <c r="U64" s="394">
        <v>95.8</v>
      </c>
      <c r="V64" s="409">
        <v>45</v>
      </c>
      <c r="W64" s="406">
        <v>194</v>
      </c>
      <c r="X64" s="388" t="str">
        <f t="shared" si="3"/>
        <v>×</v>
      </c>
      <c r="Y64" s="395">
        <v>96.4</v>
      </c>
    </row>
    <row r="65" spans="1:25" s="59" customFormat="1" ht="19.5" customHeight="1">
      <c r="A65" s="1643"/>
      <c r="B65" s="1614"/>
      <c r="C65" s="430">
        <v>55</v>
      </c>
      <c r="D65" s="139" t="s">
        <v>290</v>
      </c>
      <c r="E65" s="117" t="s">
        <v>72</v>
      </c>
      <c r="F65" s="441">
        <v>63</v>
      </c>
      <c r="G65" s="440">
        <v>320</v>
      </c>
      <c r="H65" s="431" t="str">
        <f t="shared" si="0"/>
        <v>×</v>
      </c>
      <c r="I65" s="433">
        <v>94.1</v>
      </c>
      <c r="J65" s="441">
        <v>50</v>
      </c>
      <c r="K65" s="440">
        <v>228</v>
      </c>
      <c r="L65" s="431" t="str">
        <f t="shared" si="1"/>
        <v>×</v>
      </c>
      <c r="M65" s="433">
        <v>95.8</v>
      </c>
      <c r="N65" s="441">
        <v>74</v>
      </c>
      <c r="O65" s="440">
        <v>406</v>
      </c>
      <c r="P65" s="431" t="str">
        <f t="shared" si="2"/>
        <v>×</v>
      </c>
      <c r="Q65" s="433">
        <v>92.5</v>
      </c>
      <c r="R65" s="441">
        <v>56</v>
      </c>
      <c r="S65" s="440">
        <v>280</v>
      </c>
      <c r="T65" s="431" t="str">
        <f t="shared" si="4"/>
        <v>×</v>
      </c>
      <c r="U65" s="433">
        <v>94.9</v>
      </c>
      <c r="V65" s="441">
        <v>51</v>
      </c>
      <c r="W65" s="440">
        <v>256</v>
      </c>
      <c r="X65" s="431" t="str">
        <f t="shared" si="3"/>
        <v>×</v>
      </c>
      <c r="Y65" s="434">
        <v>95.3</v>
      </c>
    </row>
    <row r="66" spans="1:25" s="59" customFormat="1" ht="19.5" customHeight="1">
      <c r="A66" s="1643"/>
      <c r="B66" s="1614"/>
      <c r="C66" s="386">
        <v>56</v>
      </c>
      <c r="D66" s="79" t="s">
        <v>291</v>
      </c>
      <c r="E66" s="477" t="s">
        <v>72</v>
      </c>
      <c r="F66" s="409">
        <v>74</v>
      </c>
      <c r="G66" s="406">
        <v>385</v>
      </c>
      <c r="H66" s="388" t="str">
        <f t="shared" si="0"/>
        <v>×</v>
      </c>
      <c r="I66" s="394">
        <v>93</v>
      </c>
      <c r="J66" s="409">
        <v>46</v>
      </c>
      <c r="K66" s="406">
        <v>219</v>
      </c>
      <c r="L66" s="388" t="str">
        <f t="shared" si="1"/>
        <v>×</v>
      </c>
      <c r="M66" s="394">
        <v>96</v>
      </c>
      <c r="N66" s="409">
        <v>83</v>
      </c>
      <c r="O66" s="406">
        <v>438</v>
      </c>
      <c r="P66" s="388" t="str">
        <f t="shared" si="2"/>
        <v>×</v>
      </c>
      <c r="Q66" s="394">
        <v>91.9</v>
      </c>
      <c r="R66" s="409">
        <v>62</v>
      </c>
      <c r="S66" s="406">
        <v>313</v>
      </c>
      <c r="T66" s="388" t="str">
        <f t="shared" si="4"/>
        <v>×</v>
      </c>
      <c r="U66" s="394">
        <v>94.3</v>
      </c>
      <c r="V66" s="409">
        <v>54</v>
      </c>
      <c r="W66" s="406">
        <v>304</v>
      </c>
      <c r="X66" s="388" t="str">
        <f t="shared" si="3"/>
        <v>×</v>
      </c>
      <c r="Y66" s="395">
        <v>94.4</v>
      </c>
    </row>
    <row r="67" spans="1:25" s="59" customFormat="1" ht="19.5" customHeight="1" thickBot="1">
      <c r="A67" s="1644"/>
      <c r="B67" s="1615"/>
      <c r="C67" s="376">
        <v>57</v>
      </c>
      <c r="D67" s="88" t="s">
        <v>292</v>
      </c>
      <c r="E67" s="496" t="s">
        <v>72</v>
      </c>
      <c r="F67" s="409">
        <v>67</v>
      </c>
      <c r="G67" s="406">
        <v>344</v>
      </c>
      <c r="H67" s="378" t="str">
        <f t="shared" si="0"/>
        <v>×</v>
      </c>
      <c r="I67" s="384">
        <v>93.7</v>
      </c>
      <c r="J67" s="409">
        <v>49</v>
      </c>
      <c r="K67" s="406">
        <v>228</v>
      </c>
      <c r="L67" s="378" t="str">
        <f t="shared" si="1"/>
        <v>×</v>
      </c>
      <c r="M67" s="384">
        <v>95.8</v>
      </c>
      <c r="N67" s="409">
        <v>80</v>
      </c>
      <c r="O67" s="406">
        <v>433</v>
      </c>
      <c r="P67" s="378" t="str">
        <f t="shared" si="2"/>
        <v>×</v>
      </c>
      <c r="Q67" s="384">
        <v>92</v>
      </c>
      <c r="R67" s="409">
        <v>67</v>
      </c>
      <c r="S67" s="406">
        <v>308</v>
      </c>
      <c r="T67" s="378" t="str">
        <f t="shared" si="4"/>
        <v>×</v>
      </c>
      <c r="U67" s="384">
        <v>94.2</v>
      </c>
      <c r="V67" s="409">
        <v>41</v>
      </c>
      <c r="W67" s="406">
        <v>240</v>
      </c>
      <c r="X67" s="378" t="str">
        <f t="shared" si="3"/>
        <v>×</v>
      </c>
      <c r="Y67" s="385">
        <v>95.4</v>
      </c>
    </row>
    <row r="68" spans="1:25" s="59" customFormat="1" ht="19.5" customHeight="1">
      <c r="A68" s="1610" t="s">
        <v>330</v>
      </c>
      <c r="B68" s="1645" t="s">
        <v>331</v>
      </c>
      <c r="C68" s="466">
        <v>58</v>
      </c>
      <c r="D68" s="467" t="s">
        <v>295</v>
      </c>
      <c r="E68" s="819" t="s">
        <v>51</v>
      </c>
      <c r="F68" s="468">
        <v>80</v>
      </c>
      <c r="G68" s="469">
        <v>421</v>
      </c>
      <c r="H68" s="470" t="str">
        <f t="shared" si="0"/>
        <v>×</v>
      </c>
      <c r="I68" s="882">
        <v>92.3</v>
      </c>
      <c r="J68" s="468">
        <v>71</v>
      </c>
      <c r="K68" s="469">
        <v>336</v>
      </c>
      <c r="L68" s="470" t="str">
        <f t="shared" si="1"/>
        <v>×</v>
      </c>
      <c r="M68" s="882">
        <v>93.9</v>
      </c>
      <c r="N68" s="468">
        <v>85</v>
      </c>
      <c r="O68" s="469">
        <v>432</v>
      </c>
      <c r="P68" s="470" t="str">
        <f t="shared" si="2"/>
        <v>×</v>
      </c>
      <c r="Q68" s="882">
        <v>92.1</v>
      </c>
      <c r="R68" s="468">
        <v>72</v>
      </c>
      <c r="S68" s="469">
        <v>371</v>
      </c>
      <c r="T68" s="470" t="str">
        <f t="shared" si="4"/>
        <v>×</v>
      </c>
      <c r="U68" s="882">
        <v>93.2</v>
      </c>
      <c r="V68" s="468">
        <v>59</v>
      </c>
      <c r="W68" s="469">
        <v>311</v>
      </c>
      <c r="X68" s="470" t="str">
        <f t="shared" si="3"/>
        <v>×</v>
      </c>
      <c r="Y68" s="883">
        <v>94.3</v>
      </c>
    </row>
    <row r="69" spans="1:25" s="59" customFormat="1" ht="19.5" customHeight="1">
      <c r="A69" s="1611"/>
      <c r="B69" s="1646"/>
      <c r="C69" s="386">
        <v>59</v>
      </c>
      <c r="D69" s="79" t="s">
        <v>110</v>
      </c>
      <c r="E69" s="477" t="s">
        <v>42</v>
      </c>
      <c r="F69" s="409">
        <v>57</v>
      </c>
      <c r="G69" s="406">
        <v>303</v>
      </c>
      <c r="H69" s="388" t="str">
        <f t="shared" si="0"/>
        <v>×</v>
      </c>
      <c r="I69" s="394">
        <v>94.5</v>
      </c>
      <c r="J69" s="409">
        <v>29</v>
      </c>
      <c r="K69" s="406">
        <v>129</v>
      </c>
      <c r="L69" s="388" t="str">
        <f t="shared" si="1"/>
        <v>×</v>
      </c>
      <c r="M69" s="394">
        <v>97.5</v>
      </c>
      <c r="N69" s="409">
        <v>76</v>
      </c>
      <c r="O69" s="406">
        <v>417</v>
      </c>
      <c r="P69" s="388" t="str">
        <f t="shared" si="2"/>
        <v>×</v>
      </c>
      <c r="Q69" s="394">
        <v>92.4</v>
      </c>
      <c r="R69" s="409">
        <v>72</v>
      </c>
      <c r="S69" s="406">
        <v>376</v>
      </c>
      <c r="T69" s="388" t="str">
        <f t="shared" si="4"/>
        <v>×</v>
      </c>
      <c r="U69" s="394">
        <v>93.1</v>
      </c>
      <c r="V69" s="409">
        <v>59</v>
      </c>
      <c r="W69" s="406">
        <v>290</v>
      </c>
      <c r="X69" s="388" t="str">
        <f t="shared" si="3"/>
        <v>×</v>
      </c>
      <c r="Y69" s="395">
        <v>94.7</v>
      </c>
    </row>
    <row r="70" spans="1:25" s="59" customFormat="1" ht="19.5" customHeight="1">
      <c r="A70" s="1611"/>
      <c r="B70" s="1646"/>
      <c r="C70" s="464">
        <v>60</v>
      </c>
      <c r="D70" s="139" t="s">
        <v>332</v>
      </c>
      <c r="E70" s="117" t="s">
        <v>42</v>
      </c>
      <c r="F70" s="441">
        <v>53</v>
      </c>
      <c r="G70" s="440">
        <v>260</v>
      </c>
      <c r="H70" s="431" t="str">
        <f t="shared" si="0"/>
        <v>×</v>
      </c>
      <c r="I70" s="433">
        <v>95.3</v>
      </c>
      <c r="J70" s="441">
        <v>38</v>
      </c>
      <c r="K70" s="440">
        <v>113</v>
      </c>
      <c r="L70" s="431" t="str">
        <f t="shared" si="1"/>
        <v>×</v>
      </c>
      <c r="M70" s="433">
        <v>97.9</v>
      </c>
      <c r="N70" s="441">
        <v>73</v>
      </c>
      <c r="O70" s="440">
        <v>385</v>
      </c>
      <c r="P70" s="431" t="str">
        <f t="shared" si="2"/>
        <v>×</v>
      </c>
      <c r="Q70" s="433">
        <v>92.9</v>
      </c>
      <c r="R70" s="441">
        <v>57</v>
      </c>
      <c r="S70" s="440">
        <v>251</v>
      </c>
      <c r="T70" s="431" t="str">
        <f t="shared" si="4"/>
        <v>×</v>
      </c>
      <c r="U70" s="433">
        <v>95.3</v>
      </c>
      <c r="V70" s="441">
        <v>37</v>
      </c>
      <c r="W70" s="440">
        <v>156</v>
      </c>
      <c r="X70" s="431" t="str">
        <f t="shared" si="3"/>
        <v>×</v>
      </c>
      <c r="Y70" s="434">
        <v>97.1</v>
      </c>
    </row>
    <row r="71" spans="1:25" s="59" customFormat="1" ht="19.5" customHeight="1">
      <c r="A71" s="1611"/>
      <c r="B71" s="1647"/>
      <c r="C71" s="386">
        <v>61</v>
      </c>
      <c r="D71" s="79" t="s">
        <v>211</v>
      </c>
      <c r="E71" s="477" t="s">
        <v>42</v>
      </c>
      <c r="F71" s="390">
        <v>52</v>
      </c>
      <c r="G71" s="387">
        <v>298</v>
      </c>
      <c r="H71" s="388" t="str">
        <f t="shared" si="0"/>
        <v>×</v>
      </c>
      <c r="I71" s="394">
        <v>94.5</v>
      </c>
      <c r="J71" s="390">
        <v>25</v>
      </c>
      <c r="K71" s="387">
        <v>107</v>
      </c>
      <c r="L71" s="388" t="str">
        <f t="shared" si="1"/>
        <v>×</v>
      </c>
      <c r="M71" s="394">
        <v>97.9</v>
      </c>
      <c r="N71" s="390">
        <v>79</v>
      </c>
      <c r="O71" s="387">
        <v>456</v>
      </c>
      <c r="P71" s="388" t="str">
        <f t="shared" si="2"/>
        <v>×</v>
      </c>
      <c r="Q71" s="394">
        <v>91.7</v>
      </c>
      <c r="R71" s="390">
        <v>75</v>
      </c>
      <c r="S71" s="387">
        <v>389</v>
      </c>
      <c r="T71" s="388" t="str">
        <f t="shared" si="4"/>
        <v>×</v>
      </c>
      <c r="U71" s="394">
        <v>92.9</v>
      </c>
      <c r="V71" s="390">
        <v>40</v>
      </c>
      <c r="W71" s="387">
        <v>206</v>
      </c>
      <c r="X71" s="388" t="str">
        <f t="shared" si="3"/>
        <v>×</v>
      </c>
      <c r="Y71" s="395">
        <v>96.2</v>
      </c>
    </row>
    <row r="72" spans="1:25" s="59" customFormat="1" ht="19.5" customHeight="1">
      <c r="A72" s="1611"/>
      <c r="B72" s="1619" t="s">
        <v>296</v>
      </c>
      <c r="C72" s="428">
        <v>62</v>
      </c>
      <c r="D72" s="121" t="s">
        <v>112</v>
      </c>
      <c r="E72" s="825" t="s">
        <v>54</v>
      </c>
      <c r="F72" s="409">
        <v>72</v>
      </c>
      <c r="G72" s="406">
        <v>344</v>
      </c>
      <c r="H72" s="429" t="str">
        <f t="shared" si="0"/>
        <v>×</v>
      </c>
      <c r="I72" s="402">
        <v>93.7</v>
      </c>
      <c r="J72" s="409">
        <v>73</v>
      </c>
      <c r="K72" s="406">
        <v>353</v>
      </c>
      <c r="L72" s="429" t="str">
        <f t="shared" si="1"/>
        <v>×</v>
      </c>
      <c r="M72" s="402">
        <v>93.5</v>
      </c>
      <c r="N72" s="409">
        <v>87</v>
      </c>
      <c r="O72" s="406">
        <v>460</v>
      </c>
      <c r="P72" s="429" t="str">
        <f t="shared" si="2"/>
        <v>×</v>
      </c>
      <c r="Q72" s="402">
        <v>91.6</v>
      </c>
      <c r="R72" s="409">
        <v>68</v>
      </c>
      <c r="S72" s="406">
        <v>347</v>
      </c>
      <c r="T72" s="429" t="str">
        <f t="shared" si="4"/>
        <v>×</v>
      </c>
      <c r="U72" s="402">
        <v>93.6</v>
      </c>
      <c r="V72" s="409">
        <v>62</v>
      </c>
      <c r="W72" s="406">
        <v>314</v>
      </c>
      <c r="X72" s="429" t="str">
        <f t="shared" si="3"/>
        <v>×</v>
      </c>
      <c r="Y72" s="403">
        <v>94.2</v>
      </c>
    </row>
    <row r="73" spans="1:25" s="59" customFormat="1" ht="19.5" customHeight="1">
      <c r="A73" s="1611"/>
      <c r="B73" s="1614"/>
      <c r="C73" s="386">
        <v>63</v>
      </c>
      <c r="D73" s="79" t="s">
        <v>113</v>
      </c>
      <c r="E73" s="477" t="s">
        <v>42</v>
      </c>
      <c r="F73" s="409">
        <v>49</v>
      </c>
      <c r="G73" s="406">
        <v>216</v>
      </c>
      <c r="H73" s="388" t="str">
        <f t="shared" si="0"/>
        <v>×</v>
      </c>
      <c r="I73" s="394">
        <v>96.1</v>
      </c>
      <c r="J73" s="409">
        <v>39</v>
      </c>
      <c r="K73" s="406">
        <v>127</v>
      </c>
      <c r="L73" s="388" t="str">
        <f t="shared" si="1"/>
        <v>×</v>
      </c>
      <c r="M73" s="394">
        <v>97.7</v>
      </c>
      <c r="N73" s="409">
        <v>69</v>
      </c>
      <c r="O73" s="406">
        <v>329</v>
      </c>
      <c r="P73" s="388" t="str">
        <f t="shared" si="2"/>
        <v>×</v>
      </c>
      <c r="Q73" s="394">
        <v>93.9</v>
      </c>
      <c r="R73" s="409">
        <v>60</v>
      </c>
      <c r="S73" s="406">
        <v>285</v>
      </c>
      <c r="T73" s="388" t="str">
        <f t="shared" si="4"/>
        <v>×</v>
      </c>
      <c r="U73" s="394">
        <v>94.8</v>
      </c>
      <c r="V73" s="409">
        <v>48</v>
      </c>
      <c r="W73" s="406">
        <v>221</v>
      </c>
      <c r="X73" s="388" t="str">
        <f t="shared" si="3"/>
        <v>×</v>
      </c>
      <c r="Y73" s="395">
        <v>95.9</v>
      </c>
    </row>
    <row r="74" spans="1:25" s="59" customFormat="1" ht="19.5" customHeight="1">
      <c r="A74" s="1611"/>
      <c r="B74" s="1614"/>
      <c r="C74" s="430">
        <v>64</v>
      </c>
      <c r="D74" s="139" t="s">
        <v>115</v>
      </c>
      <c r="E74" s="117" t="s">
        <v>116</v>
      </c>
      <c r="F74" s="409">
        <v>44</v>
      </c>
      <c r="G74" s="406">
        <v>179</v>
      </c>
      <c r="H74" s="431" t="str">
        <f t="shared" si="0"/>
        <v>×</v>
      </c>
      <c r="I74" s="433">
        <v>96.7</v>
      </c>
      <c r="J74" s="409">
        <v>35</v>
      </c>
      <c r="K74" s="406">
        <v>105</v>
      </c>
      <c r="L74" s="431" t="str">
        <f t="shared" si="1"/>
        <v>×</v>
      </c>
      <c r="M74" s="433">
        <v>98.1</v>
      </c>
      <c r="N74" s="409">
        <v>65</v>
      </c>
      <c r="O74" s="406">
        <v>262</v>
      </c>
      <c r="P74" s="431" t="str">
        <f t="shared" si="2"/>
        <v>×</v>
      </c>
      <c r="Q74" s="433">
        <v>95.2</v>
      </c>
      <c r="R74" s="409">
        <v>39</v>
      </c>
      <c r="S74" s="406">
        <v>158</v>
      </c>
      <c r="T74" s="431" t="str">
        <f t="shared" si="4"/>
        <v>×</v>
      </c>
      <c r="U74" s="433">
        <v>97.1</v>
      </c>
      <c r="V74" s="409">
        <v>34</v>
      </c>
      <c r="W74" s="406">
        <v>147</v>
      </c>
      <c r="X74" s="431" t="str">
        <f t="shared" si="3"/>
        <v>×</v>
      </c>
      <c r="Y74" s="434">
        <v>97.3</v>
      </c>
    </row>
    <row r="75" spans="1:25" s="59" customFormat="1" ht="19.5" customHeight="1">
      <c r="A75" s="1611"/>
      <c r="B75" s="1614"/>
      <c r="C75" s="471">
        <v>65</v>
      </c>
      <c r="D75" s="176" t="s">
        <v>117</v>
      </c>
      <c r="E75" s="461" t="s">
        <v>118</v>
      </c>
      <c r="F75" s="436">
        <v>59</v>
      </c>
      <c r="G75" s="435">
        <v>344</v>
      </c>
      <c r="H75" s="462" t="str">
        <f t="shared" si="0"/>
        <v>×</v>
      </c>
      <c r="I75" s="884">
        <v>93.7</v>
      </c>
      <c r="J75" s="436">
        <v>40</v>
      </c>
      <c r="K75" s="435">
        <v>219</v>
      </c>
      <c r="L75" s="462" t="str">
        <f t="shared" si="1"/>
        <v>×</v>
      </c>
      <c r="M75" s="884">
        <v>96</v>
      </c>
      <c r="N75" s="436">
        <v>64</v>
      </c>
      <c r="O75" s="435">
        <v>374</v>
      </c>
      <c r="P75" s="462" t="str">
        <f t="shared" si="2"/>
        <v>×</v>
      </c>
      <c r="Q75" s="884">
        <v>93.1</v>
      </c>
      <c r="R75" s="436">
        <v>57</v>
      </c>
      <c r="S75" s="435">
        <v>266</v>
      </c>
      <c r="T75" s="462" t="str">
        <f t="shared" si="4"/>
        <v>×</v>
      </c>
      <c r="U75" s="884">
        <v>95.1</v>
      </c>
      <c r="V75" s="436">
        <v>45</v>
      </c>
      <c r="W75" s="435">
        <v>279</v>
      </c>
      <c r="X75" s="462" t="str">
        <f t="shared" si="3"/>
        <v>×</v>
      </c>
      <c r="Y75" s="885">
        <v>94.4</v>
      </c>
    </row>
    <row r="76" spans="1:25" s="59" customFormat="1" ht="19.5" customHeight="1">
      <c r="A76" s="1611"/>
      <c r="B76" s="1618"/>
      <c r="C76" s="404">
        <v>66</v>
      </c>
      <c r="D76" s="60" t="s">
        <v>119</v>
      </c>
      <c r="E76" s="479" t="s">
        <v>118</v>
      </c>
      <c r="F76" s="390">
        <v>61</v>
      </c>
      <c r="G76" s="387">
        <v>337</v>
      </c>
      <c r="H76" s="407" t="str">
        <f t="shared" ref="H76:H81" si="5">IF(G76="","",IF(G76=0,"○","×"))</f>
        <v>×</v>
      </c>
      <c r="I76" s="411">
        <v>93.8</v>
      </c>
      <c r="J76" s="390">
        <v>44</v>
      </c>
      <c r="K76" s="387">
        <v>200</v>
      </c>
      <c r="L76" s="407" t="str">
        <f t="shared" ref="L76:L82" si="6">IF(K76="","",IF(K76=0,"○","×"))</f>
        <v>×</v>
      </c>
      <c r="M76" s="411">
        <v>96.3</v>
      </c>
      <c r="N76" s="390">
        <v>72</v>
      </c>
      <c r="O76" s="387">
        <v>402</v>
      </c>
      <c r="P76" s="407" t="str">
        <f t="shared" ref="P76:P82" si="7">IF(O76="","",IF(O76=0,"○","×"))</f>
        <v>×</v>
      </c>
      <c r="Q76" s="411">
        <v>92.6</v>
      </c>
      <c r="R76" s="390">
        <v>63</v>
      </c>
      <c r="S76" s="387">
        <v>319</v>
      </c>
      <c r="T76" s="407" t="str">
        <f t="shared" si="4"/>
        <v>×</v>
      </c>
      <c r="U76" s="411">
        <v>94.1</v>
      </c>
      <c r="V76" s="390">
        <v>48</v>
      </c>
      <c r="W76" s="387">
        <v>263</v>
      </c>
      <c r="X76" s="407" t="str">
        <f t="shared" si="3"/>
        <v>×</v>
      </c>
      <c r="Y76" s="412">
        <v>95</v>
      </c>
    </row>
    <row r="77" spans="1:25" s="59" customFormat="1" ht="19.5" customHeight="1" thickBot="1">
      <c r="A77" s="1612"/>
      <c r="B77" s="145" t="s">
        <v>297</v>
      </c>
      <c r="C77" s="376">
        <v>67</v>
      </c>
      <c r="D77" s="88" t="s">
        <v>121</v>
      </c>
      <c r="E77" s="496" t="s">
        <v>42</v>
      </c>
      <c r="F77" s="380">
        <v>74</v>
      </c>
      <c r="G77" s="377">
        <v>321</v>
      </c>
      <c r="H77" s="378" t="str">
        <f t="shared" si="5"/>
        <v>×</v>
      </c>
      <c r="I77" s="384">
        <v>94.1</v>
      </c>
      <c r="J77" s="380">
        <v>76</v>
      </c>
      <c r="K77" s="377">
        <v>362</v>
      </c>
      <c r="L77" s="378" t="str">
        <f t="shared" si="6"/>
        <v>×</v>
      </c>
      <c r="M77" s="384">
        <v>93.4</v>
      </c>
      <c r="N77" s="380">
        <v>84</v>
      </c>
      <c r="O77" s="377">
        <v>374</v>
      </c>
      <c r="P77" s="378" t="str">
        <f t="shared" si="7"/>
        <v>×</v>
      </c>
      <c r="Q77" s="384">
        <v>93.2</v>
      </c>
      <c r="R77" s="380">
        <v>66</v>
      </c>
      <c r="S77" s="377">
        <v>291</v>
      </c>
      <c r="T77" s="378" t="str">
        <f t="shared" si="4"/>
        <v>×</v>
      </c>
      <c r="U77" s="384">
        <v>94.6</v>
      </c>
      <c r="V77" s="380">
        <v>64</v>
      </c>
      <c r="W77" s="377">
        <v>278</v>
      </c>
      <c r="X77" s="378" t="str">
        <f t="shared" si="3"/>
        <v>×</v>
      </c>
      <c r="Y77" s="385">
        <v>94.5</v>
      </c>
    </row>
    <row r="78" spans="1:25" s="59" customFormat="1" ht="19.5" customHeight="1">
      <c r="A78" s="1610" t="s">
        <v>333</v>
      </c>
      <c r="B78" s="1639" t="s">
        <v>334</v>
      </c>
      <c r="C78" s="466">
        <v>68</v>
      </c>
      <c r="D78" s="185" t="s">
        <v>335</v>
      </c>
      <c r="E78" s="824" t="s">
        <v>72</v>
      </c>
      <c r="F78" s="472">
        <v>69</v>
      </c>
      <c r="G78" s="473">
        <v>361</v>
      </c>
      <c r="H78" s="470" t="str">
        <f t="shared" si="5"/>
        <v>×</v>
      </c>
      <c r="I78" s="882">
        <v>93.4</v>
      </c>
      <c r="J78" s="472">
        <v>46</v>
      </c>
      <c r="K78" s="473">
        <v>239</v>
      </c>
      <c r="L78" s="470" t="str">
        <f t="shared" si="6"/>
        <v>×</v>
      </c>
      <c r="M78" s="882">
        <v>95.6</v>
      </c>
      <c r="N78" s="472">
        <v>54</v>
      </c>
      <c r="O78" s="473">
        <v>302</v>
      </c>
      <c r="P78" s="470" t="str">
        <f t="shared" si="7"/>
        <v>×</v>
      </c>
      <c r="Q78" s="882">
        <v>94.5</v>
      </c>
      <c r="R78" s="472">
        <v>58</v>
      </c>
      <c r="S78" s="473">
        <v>314</v>
      </c>
      <c r="T78" s="470" t="str">
        <f t="shared" si="4"/>
        <v>×</v>
      </c>
      <c r="U78" s="882">
        <v>94.3</v>
      </c>
      <c r="V78" s="472">
        <v>41</v>
      </c>
      <c r="W78" s="473">
        <v>203</v>
      </c>
      <c r="X78" s="470" t="str">
        <f t="shared" ref="X78:X82" si="8">IF(W78="","",IF(W78=0,"○","×"))</f>
        <v>×</v>
      </c>
      <c r="Y78" s="883">
        <v>95.9</v>
      </c>
    </row>
    <row r="79" spans="1:25" s="59" customFormat="1" ht="19.5" customHeight="1">
      <c r="A79" s="1611"/>
      <c r="B79" s="1640"/>
      <c r="C79" s="386">
        <v>69</v>
      </c>
      <c r="D79" s="79" t="s">
        <v>378</v>
      </c>
      <c r="E79" s="477" t="s">
        <v>118</v>
      </c>
      <c r="F79" s="409">
        <v>56</v>
      </c>
      <c r="G79" s="406">
        <v>254</v>
      </c>
      <c r="H79" s="388" t="str">
        <f t="shared" si="5"/>
        <v>×</v>
      </c>
      <c r="I79" s="394">
        <v>95.4</v>
      </c>
      <c r="J79" s="409">
        <v>49</v>
      </c>
      <c r="K79" s="406">
        <v>225</v>
      </c>
      <c r="L79" s="388" t="str">
        <f t="shared" si="6"/>
        <v>×</v>
      </c>
      <c r="M79" s="394">
        <v>95.9</v>
      </c>
      <c r="N79" s="409">
        <v>41</v>
      </c>
      <c r="O79" s="406">
        <v>198</v>
      </c>
      <c r="P79" s="388" t="str">
        <f t="shared" si="7"/>
        <v>×</v>
      </c>
      <c r="Q79" s="394">
        <v>96.4</v>
      </c>
      <c r="R79" s="409">
        <v>57</v>
      </c>
      <c r="S79" s="406">
        <v>276</v>
      </c>
      <c r="T79" s="388" t="str">
        <f t="shared" ref="T79:T82" si="9">IF(S79="","",IF(S79=0,"○","×"))</f>
        <v>×</v>
      </c>
      <c r="U79" s="394">
        <v>94.9</v>
      </c>
      <c r="V79" s="409">
        <v>36</v>
      </c>
      <c r="W79" s="406">
        <v>149</v>
      </c>
      <c r="X79" s="388" t="str">
        <f t="shared" si="8"/>
        <v>×</v>
      </c>
      <c r="Y79" s="395">
        <v>97.2</v>
      </c>
    </row>
    <row r="80" spans="1:25" s="59" customFormat="1" ht="19.5" customHeight="1">
      <c r="A80" s="1611"/>
      <c r="B80" s="1640"/>
      <c r="C80" s="464">
        <v>70</v>
      </c>
      <c r="D80" s="139" t="s">
        <v>336</v>
      </c>
      <c r="E80" s="117" t="s">
        <v>118</v>
      </c>
      <c r="F80" s="441">
        <v>54</v>
      </c>
      <c r="G80" s="440">
        <v>264</v>
      </c>
      <c r="H80" s="431" t="str">
        <f t="shared" si="5"/>
        <v>×</v>
      </c>
      <c r="I80" s="433">
        <v>95.2</v>
      </c>
      <c r="J80" s="441">
        <v>54</v>
      </c>
      <c r="K80" s="440">
        <v>289</v>
      </c>
      <c r="L80" s="431" t="str">
        <f t="shared" si="6"/>
        <v>×</v>
      </c>
      <c r="M80" s="433">
        <v>94.7</v>
      </c>
      <c r="N80" s="441">
        <v>78</v>
      </c>
      <c r="O80" s="440">
        <v>439</v>
      </c>
      <c r="P80" s="431" t="str">
        <f t="shared" si="7"/>
        <v>×</v>
      </c>
      <c r="Q80" s="433">
        <v>91.9</v>
      </c>
      <c r="R80" s="441">
        <v>63</v>
      </c>
      <c r="S80" s="440">
        <v>321</v>
      </c>
      <c r="T80" s="431" t="str">
        <f t="shared" si="9"/>
        <v>×</v>
      </c>
      <c r="U80" s="433">
        <v>94.1</v>
      </c>
      <c r="V80" s="441">
        <v>58</v>
      </c>
      <c r="W80" s="440">
        <v>272</v>
      </c>
      <c r="X80" s="431" t="str">
        <f t="shared" si="8"/>
        <v>×</v>
      </c>
      <c r="Y80" s="434">
        <v>94.8</v>
      </c>
    </row>
    <row r="81" spans="1:25" s="59" customFormat="1" ht="19.5" customHeight="1">
      <c r="A81" s="1611"/>
      <c r="B81" s="1641"/>
      <c r="C81" s="419">
        <v>71</v>
      </c>
      <c r="D81" s="62" t="s">
        <v>337</v>
      </c>
      <c r="E81" s="479" t="s">
        <v>42</v>
      </c>
      <c r="F81" s="390">
        <v>65</v>
      </c>
      <c r="G81" s="387">
        <v>345</v>
      </c>
      <c r="H81" s="407" t="str">
        <f t="shared" si="5"/>
        <v>×</v>
      </c>
      <c r="I81" s="411">
        <v>93.4</v>
      </c>
      <c r="J81" s="390">
        <v>64</v>
      </c>
      <c r="K81" s="387">
        <v>314</v>
      </c>
      <c r="L81" s="407" t="str">
        <f t="shared" si="6"/>
        <v>×</v>
      </c>
      <c r="M81" s="411">
        <v>94.3</v>
      </c>
      <c r="N81" s="390">
        <v>65</v>
      </c>
      <c r="O81" s="387">
        <v>393</v>
      </c>
      <c r="P81" s="407" t="str">
        <f t="shared" si="7"/>
        <v>×</v>
      </c>
      <c r="Q81" s="411">
        <v>92.8</v>
      </c>
      <c r="R81" s="390">
        <v>49</v>
      </c>
      <c r="S81" s="387">
        <v>252</v>
      </c>
      <c r="T81" s="407" t="str">
        <f t="shared" si="9"/>
        <v>×</v>
      </c>
      <c r="U81" s="411">
        <v>95.4</v>
      </c>
      <c r="V81" s="390">
        <v>37</v>
      </c>
      <c r="W81" s="387">
        <v>188</v>
      </c>
      <c r="X81" s="407" t="str">
        <f t="shared" si="8"/>
        <v>×</v>
      </c>
      <c r="Y81" s="412">
        <v>96.6</v>
      </c>
    </row>
    <row r="82" spans="1:25" s="59" customFormat="1" ht="19.5" customHeight="1" thickBot="1">
      <c r="A82" s="1612"/>
      <c r="B82" s="92" t="s">
        <v>639</v>
      </c>
      <c r="C82" s="474">
        <v>72</v>
      </c>
      <c r="D82" s="90" t="s">
        <v>640</v>
      </c>
      <c r="E82" s="496" t="s">
        <v>641</v>
      </c>
      <c r="F82" s="475" t="s">
        <v>642</v>
      </c>
      <c r="G82" s="476" t="s">
        <v>643</v>
      </c>
      <c r="H82" s="458" t="s">
        <v>627</v>
      </c>
      <c r="I82" s="384" t="s">
        <v>644</v>
      </c>
      <c r="J82" s="380">
        <v>36</v>
      </c>
      <c r="K82" s="377">
        <v>182</v>
      </c>
      <c r="L82" s="458" t="str">
        <f t="shared" si="6"/>
        <v>×</v>
      </c>
      <c r="M82" s="384">
        <v>96.7</v>
      </c>
      <c r="N82" s="380">
        <v>49</v>
      </c>
      <c r="O82" s="377">
        <v>282</v>
      </c>
      <c r="P82" s="458" t="str">
        <f t="shared" si="7"/>
        <v>×</v>
      </c>
      <c r="Q82" s="384">
        <v>94.8</v>
      </c>
      <c r="R82" s="380">
        <v>59</v>
      </c>
      <c r="S82" s="377">
        <v>337</v>
      </c>
      <c r="T82" s="458" t="str">
        <f t="shared" si="9"/>
        <v>×</v>
      </c>
      <c r="U82" s="384">
        <v>93.8</v>
      </c>
      <c r="V82" s="380">
        <v>35</v>
      </c>
      <c r="W82" s="377">
        <v>207</v>
      </c>
      <c r="X82" s="458" t="str">
        <f t="shared" si="8"/>
        <v>×</v>
      </c>
      <c r="Y82" s="385">
        <v>95.2</v>
      </c>
    </row>
    <row r="83" spans="1:25" s="59" customFormat="1" ht="19.5" customHeight="1">
      <c r="A83" s="1611" t="s">
        <v>379</v>
      </c>
      <c r="B83" s="1614" t="s">
        <v>338</v>
      </c>
      <c r="C83" s="455">
        <v>73</v>
      </c>
      <c r="D83" s="79" t="s">
        <v>131</v>
      </c>
      <c r="E83" s="477" t="s">
        <v>339</v>
      </c>
      <c r="F83" s="409">
        <v>78</v>
      </c>
      <c r="G83" s="406">
        <v>365</v>
      </c>
      <c r="H83" s="388" t="str">
        <f>IF(G83="","",IF(G83=0,"○","×"))</f>
        <v>×</v>
      </c>
      <c r="I83" s="394">
        <v>93.3</v>
      </c>
      <c r="J83" s="409">
        <v>41</v>
      </c>
      <c r="K83" s="406">
        <v>212</v>
      </c>
      <c r="L83" s="388" t="str">
        <f>IF(K83="","",IF(K83=0,"○","×"))</f>
        <v>×</v>
      </c>
      <c r="M83" s="394">
        <v>96.1</v>
      </c>
      <c r="N83" s="409">
        <v>62</v>
      </c>
      <c r="O83" s="406">
        <v>331</v>
      </c>
      <c r="P83" s="388" t="str">
        <f>IF(O83="","",IF(O83=0,"○","×"))</f>
        <v>×</v>
      </c>
      <c r="Q83" s="394">
        <v>93.9</v>
      </c>
      <c r="R83" s="409">
        <v>65</v>
      </c>
      <c r="S83" s="406">
        <v>329</v>
      </c>
      <c r="T83" s="388" t="str">
        <f>IF(S83="","",IF(S83=0,"○","×"))</f>
        <v>×</v>
      </c>
      <c r="U83" s="394">
        <v>94</v>
      </c>
      <c r="V83" s="409">
        <v>47</v>
      </c>
      <c r="W83" s="406">
        <v>208</v>
      </c>
      <c r="X83" s="388" t="str">
        <f>IF(W83="","",IF(W83=0,"○","×"))</f>
        <v>×</v>
      </c>
      <c r="Y83" s="395">
        <v>94.8</v>
      </c>
    </row>
    <row r="84" spans="1:25" s="59" customFormat="1" ht="19.5" customHeight="1">
      <c r="A84" s="1611"/>
      <c r="B84" s="1614"/>
      <c r="C84" s="455">
        <v>74</v>
      </c>
      <c r="D84" s="79" t="s">
        <v>133</v>
      </c>
      <c r="E84" s="477" t="s">
        <v>339</v>
      </c>
      <c r="F84" s="409">
        <v>63</v>
      </c>
      <c r="G84" s="406">
        <v>301</v>
      </c>
      <c r="H84" s="388" t="str">
        <f>IF(G84="","",IF(G84=0,"○","×"))</f>
        <v>×</v>
      </c>
      <c r="I84" s="394">
        <v>94.5</v>
      </c>
      <c r="J84" s="409">
        <v>36</v>
      </c>
      <c r="K84" s="406">
        <v>145</v>
      </c>
      <c r="L84" s="388" t="str">
        <f>IF(K84="","",IF(K84=0,"○","×"))</f>
        <v>×</v>
      </c>
      <c r="M84" s="394">
        <v>97.3</v>
      </c>
      <c r="N84" s="409">
        <v>63</v>
      </c>
      <c r="O84" s="406">
        <v>304</v>
      </c>
      <c r="P84" s="388" t="str">
        <f>IF(O84="","",IF(O84=0,"○","×"))</f>
        <v>×</v>
      </c>
      <c r="Q84" s="394">
        <v>94.4</v>
      </c>
      <c r="R84" s="409">
        <v>58</v>
      </c>
      <c r="S84" s="406">
        <v>299</v>
      </c>
      <c r="T84" s="388" t="str">
        <f>IF(S84="","",IF(S84=0,"○","×"))</f>
        <v>×</v>
      </c>
      <c r="U84" s="394">
        <v>94.5</v>
      </c>
      <c r="V84" s="409">
        <v>47</v>
      </c>
      <c r="W84" s="406">
        <v>217</v>
      </c>
      <c r="X84" s="388" t="str">
        <f>IF(W84="","",IF(W84=0,"○","×"))</f>
        <v>×</v>
      </c>
      <c r="Y84" s="395">
        <v>95.9</v>
      </c>
    </row>
    <row r="85" spans="1:25" s="59" customFormat="1" ht="19.5" customHeight="1">
      <c r="A85" s="1611"/>
      <c r="B85" s="1614"/>
      <c r="C85" s="454">
        <v>75</v>
      </c>
      <c r="D85" s="116" t="s">
        <v>134</v>
      </c>
      <c r="E85" s="117" t="s">
        <v>42</v>
      </c>
      <c r="F85" s="441">
        <v>85</v>
      </c>
      <c r="G85" s="440">
        <v>414</v>
      </c>
      <c r="H85" s="431" t="str">
        <f>IF(G85="","",IF(G85=0,"○","×"))</f>
        <v>×</v>
      </c>
      <c r="I85" s="433">
        <v>92.4</v>
      </c>
      <c r="J85" s="441">
        <v>62</v>
      </c>
      <c r="K85" s="440">
        <v>294</v>
      </c>
      <c r="L85" s="431" t="str">
        <f>IF(K85="","",IF(K85=0,"○","×"))</f>
        <v>×</v>
      </c>
      <c r="M85" s="433">
        <v>94.6</v>
      </c>
      <c r="N85" s="441">
        <v>77</v>
      </c>
      <c r="O85" s="440">
        <v>413</v>
      </c>
      <c r="P85" s="431" t="str">
        <f>IF(O85="","",IF(O85=0,"○","×"))</f>
        <v>×</v>
      </c>
      <c r="Q85" s="433">
        <v>92.4</v>
      </c>
      <c r="R85" s="441">
        <v>68</v>
      </c>
      <c r="S85" s="440">
        <v>378</v>
      </c>
      <c r="T85" s="431" t="str">
        <f>IF(S85="","",IF(S85=0,"○","×"))</f>
        <v>×</v>
      </c>
      <c r="U85" s="433">
        <v>93.1</v>
      </c>
      <c r="V85" s="441">
        <v>58</v>
      </c>
      <c r="W85" s="440">
        <v>310</v>
      </c>
      <c r="X85" s="431" t="str">
        <f>IF(W85="","",IF(W85=0,"○","×"))</f>
        <v>×</v>
      </c>
      <c r="Y85" s="434">
        <v>94.3</v>
      </c>
    </row>
    <row r="86" spans="1:25" s="59" customFormat="1" ht="19.5" customHeight="1">
      <c r="A86" s="1611"/>
      <c r="B86" s="1642"/>
      <c r="C86" s="478">
        <v>76</v>
      </c>
      <c r="D86" s="60" t="s">
        <v>306</v>
      </c>
      <c r="E86" s="479" t="s">
        <v>118</v>
      </c>
      <c r="F86" s="418">
        <v>76</v>
      </c>
      <c r="G86" s="480">
        <v>418</v>
      </c>
      <c r="H86" s="388" t="str">
        <f>IF(G86="","",IF(G86=0,"○","×"))</f>
        <v>×</v>
      </c>
      <c r="I86" s="394">
        <v>92.3</v>
      </c>
      <c r="J86" s="418">
        <v>63</v>
      </c>
      <c r="K86" s="480">
        <v>324</v>
      </c>
      <c r="L86" s="388" t="str">
        <f>IF(K86="","",IF(K86=0,"○","×"))</f>
        <v>×</v>
      </c>
      <c r="M86" s="394">
        <v>94.1</v>
      </c>
      <c r="N86" s="418">
        <v>58</v>
      </c>
      <c r="O86" s="480">
        <v>278</v>
      </c>
      <c r="P86" s="388" t="str">
        <f>IF(O86="","",IF(O86=0,"○","×"))</f>
        <v>×</v>
      </c>
      <c r="Q86" s="394">
        <v>94.9</v>
      </c>
      <c r="R86" s="418">
        <v>60</v>
      </c>
      <c r="S86" s="480">
        <v>330</v>
      </c>
      <c r="T86" s="388" t="str">
        <f>IF(S86="","",IF(S86=0,"○","×"))</f>
        <v>×</v>
      </c>
      <c r="U86" s="394">
        <v>94</v>
      </c>
      <c r="V86" s="418">
        <v>44</v>
      </c>
      <c r="W86" s="480">
        <v>231</v>
      </c>
      <c r="X86" s="388" t="str">
        <f>IF(W86="","",IF(W86=0,"○","×"))</f>
        <v>×</v>
      </c>
      <c r="Y86" s="395">
        <v>95.7</v>
      </c>
    </row>
    <row r="87" spans="1:25" s="59" customFormat="1" ht="19.5" customHeight="1" thickBot="1">
      <c r="A87" s="1611"/>
      <c r="B87" s="886" t="s">
        <v>225</v>
      </c>
      <c r="C87" s="887">
        <v>77</v>
      </c>
      <c r="D87" s="121" t="s">
        <v>226</v>
      </c>
      <c r="E87" s="825" t="s">
        <v>339</v>
      </c>
      <c r="F87" s="888">
        <v>77</v>
      </c>
      <c r="G87" s="889">
        <v>389</v>
      </c>
      <c r="H87" s="429" t="str">
        <f>IF(G87="","",IF(G87=0,"○","×"))</f>
        <v>×</v>
      </c>
      <c r="I87" s="402">
        <v>92.9</v>
      </c>
      <c r="J87" s="888">
        <v>52</v>
      </c>
      <c r="K87" s="889">
        <v>244</v>
      </c>
      <c r="L87" s="429" t="str">
        <f>IF(K87="","",IF(K87=0,"○","×"))</f>
        <v>×</v>
      </c>
      <c r="M87" s="402">
        <v>95.5</v>
      </c>
      <c r="N87" s="888">
        <v>62</v>
      </c>
      <c r="O87" s="889">
        <v>340</v>
      </c>
      <c r="P87" s="429" t="str">
        <f>IF(O87="","",IF(O87=0,"○","×"))</f>
        <v>×</v>
      </c>
      <c r="Q87" s="402">
        <v>93.8</v>
      </c>
      <c r="R87" s="888">
        <v>55</v>
      </c>
      <c r="S87" s="889">
        <v>309</v>
      </c>
      <c r="T87" s="429" t="str">
        <f>IF(S87="","",IF(S87=0,"○","×"))</f>
        <v>×</v>
      </c>
      <c r="U87" s="402">
        <v>94.3</v>
      </c>
      <c r="V87" s="888">
        <v>46</v>
      </c>
      <c r="W87" s="889">
        <v>217</v>
      </c>
      <c r="X87" s="429" t="str">
        <f>IF(W87="","",IF(W87=0,"○","×"))</f>
        <v>×</v>
      </c>
      <c r="Y87" s="403">
        <v>95.9</v>
      </c>
    </row>
    <row r="88" spans="1:25" s="59" customFormat="1" ht="19.5" customHeight="1">
      <c r="A88" s="1610" t="s">
        <v>340</v>
      </c>
      <c r="B88" s="486" t="s">
        <v>341</v>
      </c>
      <c r="C88" s="487">
        <v>78</v>
      </c>
      <c r="D88" s="488" t="s">
        <v>137</v>
      </c>
      <c r="E88" s="489" t="s">
        <v>42</v>
      </c>
      <c r="F88" s="468">
        <v>73</v>
      </c>
      <c r="G88" s="469">
        <v>343</v>
      </c>
      <c r="H88" s="492" t="str">
        <f t="shared" ref="H88:H100" si="10">IF(G88="","",IF(G88=0,"○","×"))</f>
        <v>×</v>
      </c>
      <c r="I88" s="493">
        <v>93.7</v>
      </c>
      <c r="J88" s="468">
        <v>54</v>
      </c>
      <c r="K88" s="469">
        <v>234</v>
      </c>
      <c r="L88" s="492" t="str">
        <f t="shared" ref="L88:L100" si="11">IF(K88="","",IF(K88=0,"○","×"))</f>
        <v>×</v>
      </c>
      <c r="M88" s="493">
        <v>95.3</v>
      </c>
      <c r="N88" s="468">
        <v>75</v>
      </c>
      <c r="O88" s="469">
        <v>368</v>
      </c>
      <c r="P88" s="492" t="str">
        <f t="shared" ref="P88:P100" si="12">IF(O88="","",IF(O88=0,"○","×"))</f>
        <v>×</v>
      </c>
      <c r="Q88" s="493">
        <v>93.3</v>
      </c>
      <c r="R88" s="468">
        <v>68</v>
      </c>
      <c r="S88" s="469">
        <v>340</v>
      </c>
      <c r="T88" s="492" t="str">
        <f t="shared" ref="T88:T100" si="13">IF(S88="","",IF(S88=0,"○","×"))</f>
        <v>×</v>
      </c>
      <c r="U88" s="493">
        <v>91.7</v>
      </c>
      <c r="V88" s="468">
        <v>59</v>
      </c>
      <c r="W88" s="469">
        <v>271</v>
      </c>
      <c r="X88" s="492" t="str">
        <f t="shared" ref="X88:X100" si="14">IF(W88="","",IF(W88=0,"○","×"))</f>
        <v>×</v>
      </c>
      <c r="Y88" s="890">
        <v>95</v>
      </c>
    </row>
    <row r="89" spans="1:25" s="59" customFormat="1" ht="19.5" customHeight="1">
      <c r="A89" s="1643"/>
      <c r="B89" s="484" t="s">
        <v>380</v>
      </c>
      <c r="C89" s="456">
        <v>79</v>
      </c>
      <c r="D89" s="104" t="s">
        <v>229</v>
      </c>
      <c r="E89" s="107" t="s">
        <v>42</v>
      </c>
      <c r="F89" s="422">
        <v>103</v>
      </c>
      <c r="G89" s="420">
        <v>565</v>
      </c>
      <c r="H89" s="421" t="str">
        <f t="shared" si="10"/>
        <v>×</v>
      </c>
      <c r="I89" s="426">
        <v>89.7</v>
      </c>
      <c r="J89" s="422">
        <v>87</v>
      </c>
      <c r="K89" s="420">
        <v>426</v>
      </c>
      <c r="L89" s="421" t="str">
        <f t="shared" si="11"/>
        <v>×</v>
      </c>
      <c r="M89" s="426">
        <v>92.2</v>
      </c>
      <c r="N89" s="422">
        <v>101</v>
      </c>
      <c r="O89" s="420">
        <v>524</v>
      </c>
      <c r="P89" s="421" t="str">
        <f t="shared" si="12"/>
        <v>×</v>
      </c>
      <c r="Q89" s="426">
        <v>90.4</v>
      </c>
      <c r="R89" s="422">
        <v>69</v>
      </c>
      <c r="S89" s="420">
        <v>397</v>
      </c>
      <c r="T89" s="421" t="str">
        <f t="shared" si="13"/>
        <v>×</v>
      </c>
      <c r="U89" s="426">
        <v>92.7</v>
      </c>
      <c r="V89" s="422">
        <v>70</v>
      </c>
      <c r="W89" s="420">
        <v>326</v>
      </c>
      <c r="X89" s="421" t="str">
        <f t="shared" si="14"/>
        <v>×</v>
      </c>
      <c r="Y89" s="427">
        <v>94.1</v>
      </c>
    </row>
    <row r="90" spans="1:25" s="59" customFormat="1" ht="19.5" customHeight="1">
      <c r="A90" s="1643"/>
      <c r="B90" s="484" t="s">
        <v>381</v>
      </c>
      <c r="C90" s="456">
        <v>80</v>
      </c>
      <c r="D90" s="104" t="s">
        <v>231</v>
      </c>
      <c r="E90" s="107" t="s">
        <v>42</v>
      </c>
      <c r="F90" s="422">
        <v>97</v>
      </c>
      <c r="G90" s="420">
        <v>489</v>
      </c>
      <c r="H90" s="421" t="str">
        <f t="shared" si="10"/>
        <v>×</v>
      </c>
      <c r="I90" s="426">
        <v>91.1</v>
      </c>
      <c r="J90" s="422">
        <v>74</v>
      </c>
      <c r="K90" s="420">
        <v>333</v>
      </c>
      <c r="L90" s="421" t="str">
        <f t="shared" si="11"/>
        <v>×</v>
      </c>
      <c r="M90" s="426">
        <v>93.8</v>
      </c>
      <c r="N90" s="422">
        <v>95</v>
      </c>
      <c r="O90" s="420">
        <v>453</v>
      </c>
      <c r="P90" s="421" t="str">
        <f t="shared" si="12"/>
        <v>×</v>
      </c>
      <c r="Q90" s="426">
        <v>91.7</v>
      </c>
      <c r="R90" s="422">
        <v>69</v>
      </c>
      <c r="S90" s="420">
        <v>376</v>
      </c>
      <c r="T90" s="421" t="str">
        <f t="shared" si="13"/>
        <v>×</v>
      </c>
      <c r="U90" s="426">
        <v>92.9</v>
      </c>
      <c r="V90" s="422">
        <v>80</v>
      </c>
      <c r="W90" s="420">
        <v>379</v>
      </c>
      <c r="X90" s="421" t="str">
        <f t="shared" si="14"/>
        <v>×</v>
      </c>
      <c r="Y90" s="427">
        <v>93.1</v>
      </c>
    </row>
    <row r="91" spans="1:25" s="59" customFormat="1" ht="19.5" customHeight="1" thickBot="1">
      <c r="A91" s="1644"/>
      <c r="B91" s="145" t="s">
        <v>232</v>
      </c>
      <c r="C91" s="481">
        <v>81</v>
      </c>
      <c r="D91" s="482" t="s">
        <v>233</v>
      </c>
      <c r="E91" s="147" t="s">
        <v>42</v>
      </c>
      <c r="F91" s="445">
        <v>88</v>
      </c>
      <c r="G91" s="444">
        <v>479</v>
      </c>
      <c r="H91" s="483" t="str">
        <f t="shared" si="10"/>
        <v>×</v>
      </c>
      <c r="I91" s="485">
        <v>91.3</v>
      </c>
      <c r="J91" s="445">
        <v>66</v>
      </c>
      <c r="K91" s="444">
        <v>343</v>
      </c>
      <c r="L91" s="483" t="str">
        <f t="shared" si="11"/>
        <v>×</v>
      </c>
      <c r="M91" s="485">
        <v>93.7</v>
      </c>
      <c r="N91" s="445">
        <v>87</v>
      </c>
      <c r="O91" s="444">
        <v>466</v>
      </c>
      <c r="P91" s="483" t="str">
        <f t="shared" si="12"/>
        <v>×</v>
      </c>
      <c r="Q91" s="485">
        <v>91.5</v>
      </c>
      <c r="R91" s="445">
        <v>72</v>
      </c>
      <c r="S91" s="444">
        <v>402</v>
      </c>
      <c r="T91" s="483" t="str">
        <f t="shared" si="13"/>
        <v>×</v>
      </c>
      <c r="U91" s="485">
        <v>92.6</v>
      </c>
      <c r="V91" s="445">
        <v>60</v>
      </c>
      <c r="W91" s="444">
        <v>330</v>
      </c>
      <c r="X91" s="483" t="str">
        <f t="shared" si="14"/>
        <v>×</v>
      </c>
      <c r="Y91" s="891">
        <v>94</v>
      </c>
    </row>
    <row r="92" spans="1:25" s="59" customFormat="1" ht="19.5" customHeight="1">
      <c r="A92" s="1610" t="s">
        <v>308</v>
      </c>
      <c r="B92" s="486" t="s">
        <v>309</v>
      </c>
      <c r="C92" s="487">
        <v>82</v>
      </c>
      <c r="D92" s="488" t="s">
        <v>310</v>
      </c>
      <c r="E92" s="489" t="s">
        <v>118</v>
      </c>
      <c r="F92" s="490">
        <v>62</v>
      </c>
      <c r="G92" s="491">
        <v>344</v>
      </c>
      <c r="H92" s="492" t="str">
        <f t="shared" si="10"/>
        <v>×</v>
      </c>
      <c r="I92" s="493">
        <v>93.7</v>
      </c>
      <c r="J92" s="490">
        <v>47</v>
      </c>
      <c r="K92" s="491">
        <v>257</v>
      </c>
      <c r="L92" s="492" t="str">
        <f t="shared" si="11"/>
        <v>×</v>
      </c>
      <c r="M92" s="493">
        <v>95.3</v>
      </c>
      <c r="N92" s="490">
        <v>56</v>
      </c>
      <c r="O92" s="491">
        <v>322</v>
      </c>
      <c r="P92" s="492" t="str">
        <f t="shared" si="12"/>
        <v>×</v>
      </c>
      <c r="Q92" s="493">
        <v>94.1</v>
      </c>
      <c r="R92" s="490">
        <v>49</v>
      </c>
      <c r="S92" s="491">
        <v>263</v>
      </c>
      <c r="T92" s="492" t="str">
        <f t="shared" si="13"/>
        <v>×</v>
      </c>
      <c r="U92" s="493">
        <v>95.2</v>
      </c>
      <c r="V92" s="490">
        <v>36</v>
      </c>
      <c r="W92" s="491">
        <v>187</v>
      </c>
      <c r="X92" s="492" t="str">
        <f t="shared" si="14"/>
        <v>×</v>
      </c>
      <c r="Y92" s="890">
        <v>96.6</v>
      </c>
    </row>
    <row r="93" spans="1:25" s="59" customFormat="1" ht="19.5" customHeight="1">
      <c r="A93" s="1611"/>
      <c r="B93" s="484" t="s">
        <v>311</v>
      </c>
      <c r="C93" s="456">
        <v>83</v>
      </c>
      <c r="D93" s="104" t="s">
        <v>312</v>
      </c>
      <c r="E93" s="107" t="s">
        <v>641</v>
      </c>
      <c r="F93" s="422">
        <v>63</v>
      </c>
      <c r="G93" s="420">
        <v>338</v>
      </c>
      <c r="H93" s="421" t="str">
        <f t="shared" si="10"/>
        <v>×</v>
      </c>
      <c r="I93" s="426">
        <v>93.8</v>
      </c>
      <c r="J93" s="422">
        <v>45</v>
      </c>
      <c r="K93" s="420">
        <v>236</v>
      </c>
      <c r="L93" s="421" t="str">
        <f t="shared" si="11"/>
        <v>×</v>
      </c>
      <c r="M93" s="426">
        <v>95.7</v>
      </c>
      <c r="N93" s="422">
        <v>58</v>
      </c>
      <c r="O93" s="420">
        <v>353</v>
      </c>
      <c r="P93" s="421" t="str">
        <f t="shared" si="12"/>
        <v>×</v>
      </c>
      <c r="Q93" s="426">
        <v>93.5</v>
      </c>
      <c r="R93" s="422">
        <v>59</v>
      </c>
      <c r="S93" s="420">
        <v>338</v>
      </c>
      <c r="T93" s="421" t="str">
        <f t="shared" si="13"/>
        <v>×</v>
      </c>
      <c r="U93" s="426">
        <v>93.8</v>
      </c>
      <c r="V93" s="422">
        <v>50</v>
      </c>
      <c r="W93" s="420">
        <v>252</v>
      </c>
      <c r="X93" s="421" t="str">
        <f t="shared" si="14"/>
        <v>×</v>
      </c>
      <c r="Y93" s="427">
        <v>95.4</v>
      </c>
    </row>
    <row r="94" spans="1:25" s="59" customFormat="1" ht="19.5" customHeight="1">
      <c r="A94" s="1611"/>
      <c r="B94" s="484" t="s">
        <v>365</v>
      </c>
      <c r="C94" s="456">
        <v>84</v>
      </c>
      <c r="D94" s="104" t="s">
        <v>239</v>
      </c>
      <c r="E94" s="107" t="s">
        <v>42</v>
      </c>
      <c r="F94" s="422">
        <v>72</v>
      </c>
      <c r="G94" s="420">
        <v>377</v>
      </c>
      <c r="H94" s="421" t="str">
        <f t="shared" si="10"/>
        <v>×</v>
      </c>
      <c r="I94" s="426">
        <v>93.1</v>
      </c>
      <c r="J94" s="422">
        <v>41</v>
      </c>
      <c r="K94" s="420">
        <v>206</v>
      </c>
      <c r="L94" s="421" t="str">
        <f t="shared" si="11"/>
        <v>×</v>
      </c>
      <c r="M94" s="426">
        <v>96.2</v>
      </c>
      <c r="N94" s="422">
        <v>65</v>
      </c>
      <c r="O94" s="420">
        <v>358</v>
      </c>
      <c r="P94" s="421" t="str">
        <f t="shared" si="12"/>
        <v>×</v>
      </c>
      <c r="Q94" s="426">
        <v>93.4</v>
      </c>
      <c r="R94" s="422">
        <v>59</v>
      </c>
      <c r="S94" s="420">
        <v>297</v>
      </c>
      <c r="T94" s="421" t="str">
        <f t="shared" si="13"/>
        <v>×</v>
      </c>
      <c r="U94" s="426">
        <v>94.6</v>
      </c>
      <c r="V94" s="422">
        <v>41</v>
      </c>
      <c r="W94" s="420">
        <v>179</v>
      </c>
      <c r="X94" s="421" t="str">
        <f t="shared" si="14"/>
        <v>×</v>
      </c>
      <c r="Y94" s="427">
        <v>96.7</v>
      </c>
    </row>
    <row r="95" spans="1:25" s="59" customFormat="1" ht="19.5" customHeight="1" thickBot="1">
      <c r="A95" s="1612"/>
      <c r="B95" s="494" t="s">
        <v>313</v>
      </c>
      <c r="C95" s="495">
        <v>85</v>
      </c>
      <c r="D95" s="88" t="s">
        <v>241</v>
      </c>
      <c r="E95" s="496" t="s">
        <v>42</v>
      </c>
      <c r="F95" s="380">
        <v>67</v>
      </c>
      <c r="G95" s="377">
        <v>335</v>
      </c>
      <c r="H95" s="378" t="str">
        <f t="shared" si="10"/>
        <v>×</v>
      </c>
      <c r="I95" s="384">
        <v>93.9</v>
      </c>
      <c r="J95" s="380">
        <v>46</v>
      </c>
      <c r="K95" s="377">
        <v>236</v>
      </c>
      <c r="L95" s="378" t="str">
        <f t="shared" si="11"/>
        <v>×</v>
      </c>
      <c r="M95" s="384">
        <v>95.7</v>
      </c>
      <c r="N95" s="380">
        <v>58</v>
      </c>
      <c r="O95" s="377">
        <v>328</v>
      </c>
      <c r="P95" s="378" t="str">
        <f t="shared" si="12"/>
        <v>×</v>
      </c>
      <c r="Q95" s="384">
        <v>94</v>
      </c>
      <c r="R95" s="380">
        <v>54</v>
      </c>
      <c r="S95" s="377">
        <v>299</v>
      </c>
      <c r="T95" s="378" t="str">
        <f t="shared" si="13"/>
        <v>×</v>
      </c>
      <c r="U95" s="384">
        <v>94.5</v>
      </c>
      <c r="V95" s="380">
        <v>46</v>
      </c>
      <c r="W95" s="377">
        <v>232</v>
      </c>
      <c r="X95" s="378" t="str">
        <f t="shared" si="14"/>
        <v>×</v>
      </c>
      <c r="Y95" s="385">
        <v>95.8</v>
      </c>
    </row>
    <row r="96" spans="1:25" s="59" customFormat="1" ht="19.5" customHeight="1">
      <c r="A96" s="1634" t="s">
        <v>314</v>
      </c>
      <c r="B96" s="486" t="s">
        <v>382</v>
      </c>
      <c r="C96" s="487">
        <v>86</v>
      </c>
      <c r="D96" s="488" t="s">
        <v>243</v>
      </c>
      <c r="E96" s="489" t="s">
        <v>118</v>
      </c>
      <c r="F96" s="490">
        <v>53</v>
      </c>
      <c r="G96" s="491">
        <v>317</v>
      </c>
      <c r="H96" s="492" t="str">
        <f t="shared" si="10"/>
        <v>×</v>
      </c>
      <c r="I96" s="493">
        <v>94.2</v>
      </c>
      <c r="J96" s="490">
        <v>53</v>
      </c>
      <c r="K96" s="491">
        <v>281</v>
      </c>
      <c r="L96" s="492" t="str">
        <f t="shared" si="11"/>
        <v>×</v>
      </c>
      <c r="M96" s="493">
        <v>94.9</v>
      </c>
      <c r="N96" s="490">
        <v>58</v>
      </c>
      <c r="O96" s="491">
        <v>355</v>
      </c>
      <c r="P96" s="492" t="str">
        <f t="shared" si="12"/>
        <v>×</v>
      </c>
      <c r="Q96" s="493">
        <v>93.5</v>
      </c>
      <c r="R96" s="490">
        <v>56</v>
      </c>
      <c r="S96" s="491">
        <v>309</v>
      </c>
      <c r="T96" s="492" t="str">
        <f t="shared" si="13"/>
        <v>×</v>
      </c>
      <c r="U96" s="493">
        <v>94.3</v>
      </c>
      <c r="V96" s="490">
        <v>45</v>
      </c>
      <c r="W96" s="491">
        <v>240</v>
      </c>
      <c r="X96" s="492" t="str">
        <f t="shared" si="14"/>
        <v>×</v>
      </c>
      <c r="Y96" s="890">
        <v>95.6</v>
      </c>
    </row>
    <row r="97" spans="1:25" s="59" customFormat="1" ht="19.5" customHeight="1">
      <c r="A97" s="1635"/>
      <c r="B97" s="484" t="s">
        <v>139</v>
      </c>
      <c r="C97" s="456">
        <v>87</v>
      </c>
      <c r="D97" s="104" t="s">
        <v>140</v>
      </c>
      <c r="E97" s="107" t="s">
        <v>118</v>
      </c>
      <c r="F97" s="422">
        <v>70</v>
      </c>
      <c r="G97" s="420">
        <v>450</v>
      </c>
      <c r="H97" s="421" t="str">
        <f t="shared" si="10"/>
        <v>×</v>
      </c>
      <c r="I97" s="426">
        <v>91.8</v>
      </c>
      <c r="J97" s="422">
        <v>67</v>
      </c>
      <c r="K97" s="420">
        <v>393</v>
      </c>
      <c r="L97" s="421" t="str">
        <f t="shared" si="11"/>
        <v>×</v>
      </c>
      <c r="M97" s="426">
        <v>92.8</v>
      </c>
      <c r="N97" s="422">
        <v>68</v>
      </c>
      <c r="O97" s="420">
        <v>430</v>
      </c>
      <c r="P97" s="421" t="str">
        <f t="shared" si="12"/>
        <v>×</v>
      </c>
      <c r="Q97" s="426">
        <v>92.1</v>
      </c>
      <c r="R97" s="422">
        <v>65</v>
      </c>
      <c r="S97" s="420">
        <v>363</v>
      </c>
      <c r="T97" s="421" t="str">
        <f t="shared" si="13"/>
        <v>×</v>
      </c>
      <c r="U97" s="426">
        <v>93.4</v>
      </c>
      <c r="V97" s="422">
        <v>59</v>
      </c>
      <c r="W97" s="420">
        <v>358</v>
      </c>
      <c r="X97" s="421" t="str">
        <f t="shared" si="14"/>
        <v>×</v>
      </c>
      <c r="Y97" s="427">
        <v>93.4</v>
      </c>
    </row>
    <row r="98" spans="1:25" s="59" customFormat="1" ht="19.5" customHeight="1" thickBot="1">
      <c r="A98" s="1636"/>
      <c r="B98" s="494" t="s">
        <v>383</v>
      </c>
      <c r="C98" s="495">
        <v>88</v>
      </c>
      <c r="D98" s="88" t="s">
        <v>245</v>
      </c>
      <c r="E98" s="496" t="s">
        <v>118</v>
      </c>
      <c r="F98" s="497">
        <v>41</v>
      </c>
      <c r="G98" s="498">
        <v>247</v>
      </c>
      <c r="H98" s="378" t="str">
        <f t="shared" si="10"/>
        <v>×</v>
      </c>
      <c r="I98" s="384">
        <v>95.5</v>
      </c>
      <c r="J98" s="497">
        <v>40</v>
      </c>
      <c r="K98" s="498">
        <v>210</v>
      </c>
      <c r="L98" s="378" t="str">
        <f t="shared" si="11"/>
        <v>×</v>
      </c>
      <c r="M98" s="384">
        <v>96.2</v>
      </c>
      <c r="N98" s="497">
        <v>59</v>
      </c>
      <c r="O98" s="498">
        <v>360</v>
      </c>
      <c r="P98" s="378" t="str">
        <f t="shared" si="12"/>
        <v>×</v>
      </c>
      <c r="Q98" s="384">
        <v>93.4</v>
      </c>
      <c r="R98" s="497">
        <v>48</v>
      </c>
      <c r="S98" s="498">
        <v>245</v>
      </c>
      <c r="T98" s="378" t="str">
        <f t="shared" si="13"/>
        <v>×</v>
      </c>
      <c r="U98" s="384">
        <v>95.5</v>
      </c>
      <c r="V98" s="497">
        <v>34</v>
      </c>
      <c r="W98" s="498">
        <v>189</v>
      </c>
      <c r="X98" s="378" t="str">
        <f t="shared" si="14"/>
        <v>×</v>
      </c>
      <c r="Y98" s="385">
        <v>96.5</v>
      </c>
    </row>
    <row r="99" spans="1:25" s="59" customFormat="1" ht="19.5" customHeight="1">
      <c r="A99" s="1637" t="s">
        <v>315</v>
      </c>
      <c r="B99" s="486" t="s">
        <v>369</v>
      </c>
      <c r="C99" s="487">
        <v>89</v>
      </c>
      <c r="D99" s="488" t="s">
        <v>143</v>
      </c>
      <c r="E99" s="489" t="s">
        <v>118</v>
      </c>
      <c r="F99" s="490">
        <v>55</v>
      </c>
      <c r="G99" s="491">
        <v>338</v>
      </c>
      <c r="H99" s="492" t="str">
        <f t="shared" si="10"/>
        <v>×</v>
      </c>
      <c r="I99" s="493">
        <v>93.8</v>
      </c>
      <c r="J99" s="490">
        <v>55</v>
      </c>
      <c r="K99" s="491">
        <v>298</v>
      </c>
      <c r="L99" s="492" t="str">
        <f t="shared" si="11"/>
        <v>×</v>
      </c>
      <c r="M99" s="493">
        <v>94.5</v>
      </c>
      <c r="N99" s="490">
        <v>76</v>
      </c>
      <c r="O99" s="491">
        <v>490</v>
      </c>
      <c r="P99" s="492" t="str">
        <f t="shared" si="12"/>
        <v>×</v>
      </c>
      <c r="Q99" s="493">
        <v>91</v>
      </c>
      <c r="R99" s="490">
        <v>60</v>
      </c>
      <c r="S99" s="491">
        <v>326</v>
      </c>
      <c r="T99" s="492" t="str">
        <f t="shared" si="13"/>
        <v>×</v>
      </c>
      <c r="U99" s="493">
        <v>94</v>
      </c>
      <c r="V99" s="490">
        <v>54</v>
      </c>
      <c r="W99" s="491">
        <v>273</v>
      </c>
      <c r="X99" s="492" t="str">
        <f t="shared" si="14"/>
        <v>×</v>
      </c>
      <c r="Y99" s="890">
        <v>95</v>
      </c>
    </row>
    <row r="100" spans="1:25" s="59" customFormat="1" ht="19.5" customHeight="1" thickBot="1">
      <c r="A100" s="1638"/>
      <c r="B100" s="494" t="s">
        <v>248</v>
      </c>
      <c r="C100" s="495">
        <v>90</v>
      </c>
      <c r="D100" s="88" t="s">
        <v>249</v>
      </c>
      <c r="E100" s="496" t="s">
        <v>118</v>
      </c>
      <c r="F100" s="380">
        <v>40</v>
      </c>
      <c r="G100" s="377">
        <v>218</v>
      </c>
      <c r="H100" s="378" t="str">
        <f t="shared" si="10"/>
        <v>×</v>
      </c>
      <c r="I100" s="384">
        <v>96</v>
      </c>
      <c r="J100" s="380">
        <v>64</v>
      </c>
      <c r="K100" s="377">
        <v>307</v>
      </c>
      <c r="L100" s="378" t="str">
        <f t="shared" si="11"/>
        <v>×</v>
      </c>
      <c r="M100" s="384">
        <v>94.4</v>
      </c>
      <c r="N100" s="380">
        <v>78</v>
      </c>
      <c r="O100" s="377">
        <v>425</v>
      </c>
      <c r="P100" s="378" t="str">
        <f t="shared" si="12"/>
        <v>×</v>
      </c>
      <c r="Q100" s="384">
        <v>92.2</v>
      </c>
      <c r="R100" s="380">
        <v>63</v>
      </c>
      <c r="S100" s="377">
        <v>289</v>
      </c>
      <c r="T100" s="378" t="str">
        <f t="shared" si="13"/>
        <v>×</v>
      </c>
      <c r="U100" s="384">
        <v>94.7</v>
      </c>
      <c r="V100" s="380">
        <v>52</v>
      </c>
      <c r="W100" s="377">
        <v>261</v>
      </c>
      <c r="X100" s="378" t="str">
        <f t="shared" si="14"/>
        <v>×</v>
      </c>
      <c r="Y100" s="385">
        <v>95.2</v>
      </c>
    </row>
    <row r="104" spans="1:25">
      <c r="G104" s="449"/>
      <c r="I104" s="127"/>
    </row>
    <row r="105" spans="1:25">
      <c r="G105" s="449"/>
      <c r="I105" s="127"/>
    </row>
    <row r="106" spans="1:25">
      <c r="G106" s="449"/>
      <c r="I106" s="127"/>
    </row>
    <row r="107" spans="1:25">
      <c r="G107" s="449"/>
      <c r="I107" s="127"/>
    </row>
    <row r="108" spans="1:25">
      <c r="G108" s="449"/>
      <c r="I108" s="127"/>
    </row>
    <row r="109" spans="1:25">
      <c r="G109" s="449"/>
      <c r="I109" s="127"/>
    </row>
    <row r="110" spans="1:25">
      <c r="G110" s="449"/>
      <c r="I110" s="127"/>
    </row>
    <row r="111" spans="1:25">
      <c r="G111" s="449"/>
      <c r="I111" s="127"/>
    </row>
    <row r="112" spans="1:25">
      <c r="G112" s="449"/>
      <c r="I112" s="127"/>
    </row>
    <row r="113" spans="7:9">
      <c r="G113" s="449"/>
      <c r="I113" s="127"/>
    </row>
    <row r="114" spans="7:9">
      <c r="G114" s="449"/>
      <c r="I114" s="127"/>
    </row>
    <row r="115" spans="7:9">
      <c r="G115" s="449"/>
      <c r="I115" s="127"/>
    </row>
    <row r="116" spans="7:9">
      <c r="G116" s="449"/>
      <c r="I116" s="127"/>
    </row>
    <row r="117" spans="7:9">
      <c r="G117" s="449"/>
      <c r="I117" s="127"/>
    </row>
    <row r="118" spans="7:9">
      <c r="G118" s="449"/>
      <c r="I118" s="127"/>
    </row>
    <row r="119" spans="7:9">
      <c r="G119" s="449"/>
      <c r="I119" s="127"/>
    </row>
    <row r="120" spans="7:9">
      <c r="G120" s="449"/>
      <c r="I120" s="127"/>
    </row>
    <row r="121" spans="7:9">
      <c r="G121" s="449"/>
      <c r="I121" s="127"/>
    </row>
    <row r="122" spans="7:9">
      <c r="G122" s="449"/>
      <c r="I122" s="127"/>
    </row>
    <row r="123" spans="7:9">
      <c r="G123" s="449"/>
      <c r="I123" s="127"/>
    </row>
    <row r="124" spans="7:9">
      <c r="G124" s="449"/>
      <c r="I124" s="127"/>
    </row>
    <row r="125" spans="7:9">
      <c r="G125" s="449"/>
      <c r="I125" s="127"/>
    </row>
    <row r="126" spans="7:9">
      <c r="G126" s="449"/>
      <c r="I126" s="127"/>
    </row>
    <row r="127" spans="7:9">
      <c r="G127" s="449"/>
      <c r="I127" s="127"/>
    </row>
    <row r="128" spans="7:9">
      <c r="G128" s="449"/>
      <c r="I128" s="127"/>
    </row>
    <row r="129" spans="7:9">
      <c r="G129" s="449"/>
      <c r="I129" s="127"/>
    </row>
    <row r="130" spans="7:9">
      <c r="G130" s="449"/>
      <c r="I130" s="127"/>
    </row>
    <row r="131" spans="7:9">
      <c r="G131" s="449"/>
      <c r="I131" s="127"/>
    </row>
    <row r="132" spans="7:9">
      <c r="G132" s="449"/>
      <c r="I132" s="127"/>
    </row>
    <row r="133" spans="7:9">
      <c r="G133" s="449"/>
      <c r="I133" s="127"/>
    </row>
    <row r="134" spans="7:9">
      <c r="G134" s="449"/>
      <c r="I134" s="127"/>
    </row>
    <row r="135" spans="7:9">
      <c r="G135" s="449"/>
      <c r="I135" s="127"/>
    </row>
    <row r="136" spans="7:9">
      <c r="G136" s="449"/>
      <c r="I136" s="127"/>
    </row>
    <row r="137" spans="7:9">
      <c r="G137" s="449"/>
      <c r="I137" s="127"/>
    </row>
    <row r="138" spans="7:9">
      <c r="G138" s="449"/>
      <c r="I138" s="127"/>
    </row>
    <row r="139" spans="7:9">
      <c r="G139" s="449"/>
      <c r="I139" s="127"/>
    </row>
    <row r="140" spans="7:9">
      <c r="G140" s="449"/>
      <c r="I140" s="127"/>
    </row>
    <row r="141" spans="7:9">
      <c r="G141" s="449"/>
      <c r="I141" s="127"/>
    </row>
    <row r="142" spans="7:9">
      <c r="G142" s="449"/>
      <c r="I142" s="127"/>
    </row>
    <row r="143" spans="7:9">
      <c r="G143" s="449"/>
      <c r="I143" s="127"/>
    </row>
    <row r="144" spans="7:9">
      <c r="G144" s="449"/>
      <c r="I144" s="127"/>
    </row>
    <row r="145" spans="7:9">
      <c r="G145" s="449"/>
      <c r="I145" s="127"/>
    </row>
    <row r="146" spans="7:9">
      <c r="G146" s="449"/>
      <c r="I146" s="127"/>
    </row>
    <row r="147" spans="7:9">
      <c r="G147" s="449"/>
      <c r="I147" s="127"/>
    </row>
    <row r="148" spans="7:9">
      <c r="G148" s="449"/>
      <c r="I148" s="127"/>
    </row>
    <row r="149" spans="7:9">
      <c r="G149" s="449"/>
      <c r="I149" s="127"/>
    </row>
    <row r="150" spans="7:9">
      <c r="G150" s="449"/>
      <c r="I150" s="127"/>
    </row>
    <row r="151" spans="7:9">
      <c r="G151" s="449"/>
      <c r="I151" s="127"/>
    </row>
    <row r="152" spans="7:9">
      <c r="G152" s="449"/>
      <c r="I152" s="127"/>
    </row>
    <row r="153" spans="7:9">
      <c r="G153" s="449"/>
      <c r="I153" s="127"/>
    </row>
    <row r="154" spans="7:9">
      <c r="G154" s="449"/>
      <c r="I154" s="127"/>
    </row>
    <row r="155" spans="7:9">
      <c r="G155" s="449"/>
      <c r="I155" s="127"/>
    </row>
    <row r="156" spans="7:9">
      <c r="G156" s="449"/>
      <c r="I156" s="127"/>
    </row>
    <row r="157" spans="7:9">
      <c r="G157" s="449"/>
      <c r="I157" s="127"/>
    </row>
    <row r="158" spans="7:9">
      <c r="G158" s="449"/>
      <c r="I158" s="127"/>
    </row>
    <row r="159" spans="7:9">
      <c r="G159" s="449"/>
      <c r="I159" s="127"/>
    </row>
    <row r="160" spans="7:9">
      <c r="G160" s="449"/>
      <c r="I160" s="127"/>
    </row>
    <row r="161" spans="7:9">
      <c r="G161" s="449"/>
      <c r="I161" s="127"/>
    </row>
    <row r="162" spans="7:9">
      <c r="G162" s="449"/>
      <c r="I162" s="127"/>
    </row>
    <row r="163" spans="7:9">
      <c r="G163" s="449"/>
      <c r="I163" s="127"/>
    </row>
    <row r="164" spans="7:9">
      <c r="G164" s="449"/>
      <c r="I164" s="127"/>
    </row>
    <row r="165" spans="7:9">
      <c r="G165" s="449"/>
      <c r="I165" s="127"/>
    </row>
    <row r="166" spans="7:9">
      <c r="G166" s="449"/>
      <c r="I166" s="127"/>
    </row>
    <row r="167" spans="7:9">
      <c r="G167" s="449"/>
      <c r="I167" s="127"/>
    </row>
    <row r="168" spans="7:9">
      <c r="G168" s="449"/>
      <c r="I168" s="127"/>
    </row>
    <row r="169" spans="7:9">
      <c r="G169" s="449"/>
      <c r="I169" s="127"/>
    </row>
    <row r="170" spans="7:9">
      <c r="G170" s="449"/>
      <c r="I170" s="127"/>
    </row>
    <row r="171" spans="7:9">
      <c r="G171" s="449"/>
      <c r="I171" s="127"/>
    </row>
    <row r="172" spans="7:9">
      <c r="G172" s="449"/>
      <c r="I172" s="127"/>
    </row>
    <row r="173" spans="7:9">
      <c r="G173" s="449"/>
      <c r="I173" s="127"/>
    </row>
    <row r="174" spans="7:9">
      <c r="G174" s="449"/>
      <c r="I174" s="127"/>
    </row>
    <row r="175" spans="7:9">
      <c r="G175" s="449"/>
      <c r="I175" s="127"/>
    </row>
    <row r="176" spans="7:9">
      <c r="G176" s="449"/>
      <c r="I176" s="127"/>
    </row>
    <row r="177" spans="7:9">
      <c r="G177" s="449"/>
      <c r="I177" s="127"/>
    </row>
    <row r="178" spans="7:9">
      <c r="G178" s="449"/>
      <c r="I178" s="127"/>
    </row>
    <row r="179" spans="7:9">
      <c r="G179" s="449"/>
      <c r="I179" s="127"/>
    </row>
    <row r="180" spans="7:9">
      <c r="G180" s="449"/>
      <c r="I180" s="127"/>
    </row>
    <row r="181" spans="7:9">
      <c r="G181" s="449"/>
      <c r="I181" s="127"/>
    </row>
    <row r="182" spans="7:9">
      <c r="G182" s="449"/>
      <c r="I182" s="127"/>
    </row>
    <row r="183" spans="7:9">
      <c r="G183" s="449"/>
      <c r="I183" s="127"/>
    </row>
    <row r="184" spans="7:9">
      <c r="G184" s="449"/>
      <c r="I184" s="127"/>
    </row>
    <row r="185" spans="7:9">
      <c r="G185" s="449"/>
    </row>
    <row r="186" spans="7:9">
      <c r="G186" s="449"/>
    </row>
    <row r="187" spans="7:9">
      <c r="G187" s="449"/>
    </row>
    <row r="188" spans="7:9">
      <c r="G188" s="449"/>
    </row>
    <row r="189" spans="7:9">
      <c r="G189" s="449"/>
    </row>
    <row r="190" spans="7:9">
      <c r="G190" s="449"/>
    </row>
    <row r="191" spans="7:9">
      <c r="G191" s="449"/>
    </row>
    <row r="192" spans="7:9">
      <c r="G192" s="449"/>
    </row>
    <row r="193" spans="7:7">
      <c r="G193" s="449"/>
    </row>
    <row r="194" spans="7:7">
      <c r="G194" s="449"/>
    </row>
    <row r="195" spans="7:7">
      <c r="G195" s="449"/>
    </row>
    <row r="196" spans="7:7">
      <c r="G196" s="449"/>
    </row>
    <row r="197" spans="7:7">
      <c r="G197" s="449"/>
    </row>
    <row r="198" spans="7:7">
      <c r="G198" s="449"/>
    </row>
    <row r="199" spans="7:7">
      <c r="G199" s="449"/>
    </row>
    <row r="200" spans="7:7">
      <c r="G200" s="449"/>
    </row>
    <row r="201" spans="7:7">
      <c r="G201" s="449"/>
    </row>
    <row r="202" spans="7:7">
      <c r="G202" s="449"/>
    </row>
    <row r="554" spans="27:27">
      <c r="AA554" s="450"/>
    </row>
    <row r="555" spans="27:27">
      <c r="AA555" s="450"/>
    </row>
    <row r="556" spans="27:27">
      <c r="AA556" s="450"/>
    </row>
    <row r="557" spans="27:27">
      <c r="AA557" s="450"/>
    </row>
    <row r="558" spans="27:27">
      <c r="AA558" s="450"/>
    </row>
    <row r="559" spans="27:27">
      <c r="AA559" s="450"/>
    </row>
    <row r="560" spans="27:27">
      <c r="AA560" s="450"/>
    </row>
    <row r="561" spans="27:27">
      <c r="AA561" s="450"/>
    </row>
    <row r="562" spans="27:27">
      <c r="AA562" s="450"/>
    </row>
    <row r="563" spans="27:27">
      <c r="AA563" s="450"/>
    </row>
    <row r="564" spans="27:27">
      <c r="AA564" s="450"/>
    </row>
    <row r="565" spans="27:27">
      <c r="AA565" s="450"/>
    </row>
    <row r="566" spans="27:27">
      <c r="AA566" s="450"/>
    </row>
    <row r="567" spans="27:27">
      <c r="AA567" s="450"/>
    </row>
    <row r="568" spans="27:27">
      <c r="AA568" s="450"/>
    </row>
    <row r="569" spans="27:27">
      <c r="AA569" s="450"/>
    </row>
    <row r="570" spans="27:27">
      <c r="AA570" s="450"/>
    </row>
    <row r="571" spans="27:27">
      <c r="AA571" s="450"/>
    </row>
    <row r="572" spans="27:27">
      <c r="AA572" s="450"/>
    </row>
    <row r="573" spans="27:27">
      <c r="AA573" s="450"/>
    </row>
    <row r="574" spans="27:27">
      <c r="AA574" s="450"/>
    </row>
    <row r="575" spans="27:27">
      <c r="AA575" s="450"/>
    </row>
    <row r="576" spans="27:27">
      <c r="AA576" s="450"/>
    </row>
    <row r="577" spans="27:27">
      <c r="AA577" s="450"/>
    </row>
    <row r="578" spans="27:27">
      <c r="AA578" s="450"/>
    </row>
    <row r="579" spans="27:27">
      <c r="AA579" s="450"/>
    </row>
    <row r="580" spans="27:27">
      <c r="AA580" s="450"/>
    </row>
    <row r="581" spans="27:27">
      <c r="AA581" s="450"/>
    </row>
    <row r="582" spans="27:27">
      <c r="AA582" s="450"/>
    </row>
    <row r="583" spans="27:27">
      <c r="AA583" s="450"/>
    </row>
    <row r="584" spans="27:27">
      <c r="AA584" s="450"/>
    </row>
    <row r="585" spans="27:27">
      <c r="AA585" s="450"/>
    </row>
    <row r="586" spans="27:27">
      <c r="AA586" s="450"/>
    </row>
    <row r="587" spans="27:27">
      <c r="AA587" s="450"/>
    </row>
    <row r="588" spans="27:27">
      <c r="AA588" s="450"/>
    </row>
    <row r="589" spans="27:27">
      <c r="AA589" s="450"/>
    </row>
    <row r="590" spans="27:27">
      <c r="AA590" s="450"/>
    </row>
    <row r="591" spans="27:27">
      <c r="AA591" s="450"/>
    </row>
    <row r="592" spans="27:27">
      <c r="AA592" s="450"/>
    </row>
    <row r="593" spans="27:27">
      <c r="AA593" s="450"/>
    </row>
    <row r="594" spans="27:27">
      <c r="AA594" s="450"/>
    </row>
    <row r="595" spans="27:27">
      <c r="AA595" s="450"/>
    </row>
    <row r="596" spans="27:27">
      <c r="AA596" s="450"/>
    </row>
    <row r="597" spans="27:27">
      <c r="AA597" s="450"/>
    </row>
    <row r="598" spans="27:27">
      <c r="AA598" s="450"/>
    </row>
    <row r="599" spans="27:27">
      <c r="AA599" s="450"/>
    </row>
    <row r="600" spans="27:27">
      <c r="AA600" s="450"/>
    </row>
    <row r="601" spans="27:27">
      <c r="AA601" s="450"/>
    </row>
    <row r="602" spans="27:27">
      <c r="AA602" s="450"/>
    </row>
    <row r="603" spans="27:27">
      <c r="AA603" s="450"/>
    </row>
    <row r="604" spans="27:27">
      <c r="AA604" s="450"/>
    </row>
    <row r="605" spans="27:27">
      <c r="AA605" s="450"/>
    </row>
    <row r="606" spans="27:27">
      <c r="AA606" s="450"/>
    </row>
    <row r="607" spans="27:27">
      <c r="AA607" s="450"/>
    </row>
    <row r="608" spans="27:27">
      <c r="AA608" s="450"/>
    </row>
    <row r="609" spans="27:27">
      <c r="AA609" s="450"/>
    </row>
    <row r="610" spans="27:27">
      <c r="AA610" s="450"/>
    </row>
    <row r="611" spans="27:27">
      <c r="AA611" s="450"/>
    </row>
    <row r="612" spans="27:27">
      <c r="AA612" s="450"/>
    </row>
    <row r="613" spans="27:27">
      <c r="AA613" s="450"/>
    </row>
    <row r="614" spans="27:27">
      <c r="AA614" s="450"/>
    </row>
    <row r="615" spans="27:27">
      <c r="AA615" s="450"/>
    </row>
    <row r="616" spans="27:27">
      <c r="AA616" s="450"/>
    </row>
    <row r="617" spans="27:27">
      <c r="AA617" s="450"/>
    </row>
    <row r="618" spans="27:27">
      <c r="AA618" s="450"/>
    </row>
    <row r="619" spans="27:27">
      <c r="AA619" s="450"/>
    </row>
    <row r="620" spans="27:27">
      <c r="AA620" s="450"/>
    </row>
    <row r="621" spans="27:27">
      <c r="AA621" s="450"/>
    </row>
    <row r="622" spans="27:27">
      <c r="AA622" s="450"/>
    </row>
    <row r="623" spans="27:27">
      <c r="AA623" s="450"/>
    </row>
    <row r="624" spans="27:27">
      <c r="AA624" s="450"/>
    </row>
    <row r="625" spans="27:27">
      <c r="AA625" s="450"/>
    </row>
    <row r="626" spans="27:27">
      <c r="AA626" s="450"/>
    </row>
    <row r="627" spans="27:27">
      <c r="AA627" s="450"/>
    </row>
    <row r="628" spans="27:27">
      <c r="AA628" s="450"/>
    </row>
    <row r="629" spans="27:27">
      <c r="AA629" s="450"/>
    </row>
    <row r="630" spans="27:27">
      <c r="AA630" s="450"/>
    </row>
    <row r="631" spans="27:27">
      <c r="AA631" s="450"/>
    </row>
    <row r="632" spans="27:27">
      <c r="AA632" s="450"/>
    </row>
    <row r="633" spans="27:27">
      <c r="AA633" s="450"/>
    </row>
    <row r="634" spans="27:27">
      <c r="AA634" s="450"/>
    </row>
    <row r="635" spans="27:27">
      <c r="AA635" s="450"/>
    </row>
    <row r="636" spans="27:27">
      <c r="AA636" s="450"/>
    </row>
    <row r="637" spans="27:27">
      <c r="AA637" s="450"/>
    </row>
    <row r="638" spans="27:27">
      <c r="AA638" s="450"/>
    </row>
    <row r="639" spans="27:27">
      <c r="AA639" s="450"/>
    </row>
    <row r="640" spans="27:27">
      <c r="AA640" s="450"/>
    </row>
    <row r="641" spans="27:27">
      <c r="AA641" s="450"/>
    </row>
    <row r="642" spans="27:27">
      <c r="AA642" s="450"/>
    </row>
    <row r="643" spans="27:27">
      <c r="AA643" s="450"/>
    </row>
    <row r="644" spans="27:27">
      <c r="AA644" s="450"/>
    </row>
    <row r="645" spans="27:27">
      <c r="AA645" s="450"/>
    </row>
    <row r="646" spans="27:27">
      <c r="AA646" s="450"/>
    </row>
    <row r="647" spans="27:27">
      <c r="AA647" s="450"/>
    </row>
    <row r="648" spans="27:27">
      <c r="AA648" s="450"/>
    </row>
    <row r="649" spans="27:27">
      <c r="AA649" s="450"/>
    </row>
    <row r="650" spans="27:27">
      <c r="AA650" s="450"/>
    </row>
    <row r="651" spans="27:27">
      <c r="AA651" s="450"/>
    </row>
    <row r="652" spans="27:27">
      <c r="AA652" s="450"/>
    </row>
    <row r="653" spans="27:27">
      <c r="AA653" s="450"/>
    </row>
    <row r="654" spans="27:27">
      <c r="AA654" s="450"/>
    </row>
    <row r="655" spans="27:27">
      <c r="AA655" s="450"/>
    </row>
    <row r="656" spans="27:27">
      <c r="AA656" s="450"/>
    </row>
    <row r="657" spans="27:27">
      <c r="AA657" s="450"/>
    </row>
    <row r="658" spans="27:27">
      <c r="AA658" s="450"/>
    </row>
    <row r="659" spans="27:27">
      <c r="AA659" s="450"/>
    </row>
    <row r="660" spans="27:27">
      <c r="AA660" s="450"/>
    </row>
    <row r="661" spans="27:27">
      <c r="AA661" s="450"/>
    </row>
    <row r="662" spans="27:27">
      <c r="AA662" s="450"/>
    </row>
    <row r="663" spans="27:27">
      <c r="AA663" s="450"/>
    </row>
    <row r="664" spans="27:27">
      <c r="AA664" s="450"/>
    </row>
    <row r="665" spans="27:27">
      <c r="AA665" s="450"/>
    </row>
    <row r="666" spans="27:27">
      <c r="AA666" s="450"/>
    </row>
    <row r="667" spans="27:27">
      <c r="AA667" s="450"/>
    </row>
    <row r="668" spans="27:27">
      <c r="AA668" s="450"/>
    </row>
    <row r="669" spans="27:27">
      <c r="AA669" s="450"/>
    </row>
    <row r="670" spans="27:27">
      <c r="AA670" s="450"/>
    </row>
    <row r="671" spans="27:27">
      <c r="AA671" s="450"/>
    </row>
    <row r="672" spans="27:27">
      <c r="AA672" s="450"/>
    </row>
    <row r="673" spans="27:27">
      <c r="AA673" s="450"/>
    </row>
    <row r="674" spans="27:27">
      <c r="AA674" s="450"/>
    </row>
    <row r="675" spans="27:27">
      <c r="AA675" s="450"/>
    </row>
    <row r="676" spans="27:27">
      <c r="AA676" s="450"/>
    </row>
    <row r="677" spans="27:27">
      <c r="AA677" s="450"/>
    </row>
    <row r="678" spans="27:27">
      <c r="AA678" s="450"/>
    </row>
    <row r="679" spans="27:27">
      <c r="AA679" s="450"/>
    </row>
    <row r="680" spans="27:27">
      <c r="AA680" s="450"/>
    </row>
    <row r="681" spans="27:27">
      <c r="AA681" s="450"/>
    </row>
    <row r="682" spans="27:27">
      <c r="AA682" s="450"/>
    </row>
    <row r="683" spans="27:27">
      <c r="AA683" s="450"/>
    </row>
    <row r="684" spans="27:27">
      <c r="AA684" s="450"/>
    </row>
    <row r="685" spans="27:27">
      <c r="AA685" s="450"/>
    </row>
    <row r="686" spans="27:27">
      <c r="AA686" s="450"/>
    </row>
    <row r="687" spans="27:27">
      <c r="AA687" s="450"/>
    </row>
    <row r="688" spans="27:27">
      <c r="AA688" s="450"/>
    </row>
    <row r="689" spans="27:27">
      <c r="AA689" s="450"/>
    </row>
    <row r="690" spans="27:27">
      <c r="AA690" s="450"/>
    </row>
    <row r="691" spans="27:27">
      <c r="AA691" s="450"/>
    </row>
    <row r="692" spans="27:27">
      <c r="AA692" s="450"/>
    </row>
    <row r="693" spans="27:27">
      <c r="AA693" s="450"/>
    </row>
    <row r="694" spans="27:27">
      <c r="AA694" s="450"/>
    </row>
    <row r="695" spans="27:27">
      <c r="AA695" s="450"/>
    </row>
    <row r="696" spans="27:27">
      <c r="AA696" s="450"/>
    </row>
    <row r="697" spans="27:27">
      <c r="AA697" s="450"/>
    </row>
    <row r="698" spans="27:27">
      <c r="AA698" s="450"/>
    </row>
    <row r="699" spans="27:27">
      <c r="AA699" s="450"/>
    </row>
    <row r="700" spans="27:27">
      <c r="AA700" s="450"/>
    </row>
    <row r="701" spans="27:27">
      <c r="AA701" s="450"/>
    </row>
    <row r="702" spans="27:27">
      <c r="AA702" s="450"/>
    </row>
    <row r="703" spans="27:27">
      <c r="AA703" s="450"/>
    </row>
    <row r="704" spans="27:27">
      <c r="AA704" s="450"/>
    </row>
    <row r="705" spans="27:27">
      <c r="AA705" s="450"/>
    </row>
    <row r="706" spans="27:27">
      <c r="AA706" s="450"/>
    </row>
    <row r="707" spans="27:27">
      <c r="AA707" s="450"/>
    </row>
    <row r="708" spans="27:27">
      <c r="AA708" s="450"/>
    </row>
    <row r="709" spans="27:27">
      <c r="AA709" s="450"/>
    </row>
    <row r="710" spans="27:27">
      <c r="AA710" s="450"/>
    </row>
    <row r="711" spans="27:27">
      <c r="AA711" s="450"/>
    </row>
    <row r="712" spans="27:27">
      <c r="AA712" s="450"/>
    </row>
    <row r="713" spans="27:27">
      <c r="AA713" s="450"/>
    </row>
    <row r="714" spans="27:27">
      <c r="AA714" s="450"/>
    </row>
    <row r="715" spans="27:27">
      <c r="AA715" s="450"/>
    </row>
    <row r="716" spans="27:27">
      <c r="AA716" s="450"/>
    </row>
    <row r="717" spans="27:27">
      <c r="AA717" s="450"/>
    </row>
    <row r="718" spans="27:27">
      <c r="AA718" s="450"/>
    </row>
    <row r="719" spans="27:27">
      <c r="AA719" s="450"/>
    </row>
    <row r="720" spans="27:27">
      <c r="AA720" s="450"/>
    </row>
    <row r="721" spans="27:27">
      <c r="AA721" s="450"/>
    </row>
    <row r="722" spans="27:27">
      <c r="AA722" s="450"/>
    </row>
    <row r="723" spans="27:27">
      <c r="AA723" s="450"/>
    </row>
    <row r="724" spans="27:27">
      <c r="AA724" s="450"/>
    </row>
    <row r="725" spans="27:27">
      <c r="AA725" s="450"/>
    </row>
    <row r="726" spans="27:27">
      <c r="AA726" s="450"/>
    </row>
    <row r="727" spans="27:27">
      <c r="AA727" s="450"/>
    </row>
    <row r="728" spans="27:27">
      <c r="AA728" s="450"/>
    </row>
    <row r="729" spans="27:27">
      <c r="AA729" s="450"/>
    </row>
    <row r="730" spans="27:27">
      <c r="AA730" s="450"/>
    </row>
    <row r="731" spans="27:27">
      <c r="AA731" s="450"/>
    </row>
    <row r="732" spans="27:27">
      <c r="AA732" s="450"/>
    </row>
    <row r="733" spans="27:27">
      <c r="AA733" s="450"/>
    </row>
    <row r="734" spans="27:27">
      <c r="AA734" s="450"/>
    </row>
    <row r="735" spans="27:27">
      <c r="AA735" s="450"/>
    </row>
    <row r="736" spans="27:27">
      <c r="AA736" s="450"/>
    </row>
    <row r="737" spans="27:27">
      <c r="AA737" s="450"/>
    </row>
    <row r="738" spans="27:27">
      <c r="AA738" s="450"/>
    </row>
    <row r="739" spans="27:27">
      <c r="AA739" s="450"/>
    </row>
    <row r="740" spans="27:27">
      <c r="AA740" s="450"/>
    </row>
    <row r="741" spans="27:27">
      <c r="AA741" s="450"/>
    </row>
    <row r="742" spans="27:27">
      <c r="AA742" s="450"/>
    </row>
    <row r="743" spans="27:27">
      <c r="AA743" s="450"/>
    </row>
    <row r="744" spans="27:27">
      <c r="AA744" s="450"/>
    </row>
    <row r="745" spans="27:27">
      <c r="AA745" s="450"/>
    </row>
    <row r="746" spans="27:27">
      <c r="AA746" s="450"/>
    </row>
    <row r="747" spans="27:27">
      <c r="AA747" s="450"/>
    </row>
    <row r="748" spans="27:27">
      <c r="AA748" s="450"/>
    </row>
    <row r="749" spans="27:27">
      <c r="AA749" s="450"/>
    </row>
    <row r="750" spans="27:27">
      <c r="AA750" s="450"/>
    </row>
    <row r="751" spans="27:27">
      <c r="AA751" s="450"/>
    </row>
    <row r="752" spans="27:27">
      <c r="AA752" s="450"/>
    </row>
    <row r="753" spans="27:27">
      <c r="AA753" s="450"/>
    </row>
    <row r="754" spans="27:27">
      <c r="AA754" s="450"/>
    </row>
    <row r="755" spans="27:27">
      <c r="AA755" s="450"/>
    </row>
    <row r="756" spans="27:27">
      <c r="AA756" s="450"/>
    </row>
    <row r="757" spans="27:27">
      <c r="AA757" s="450"/>
    </row>
    <row r="758" spans="27:27">
      <c r="AA758" s="450"/>
    </row>
    <row r="759" spans="27:27">
      <c r="AA759" s="450"/>
    </row>
    <row r="760" spans="27:27">
      <c r="AA760" s="450"/>
    </row>
    <row r="761" spans="27:27">
      <c r="AA761" s="450"/>
    </row>
    <row r="762" spans="27:27">
      <c r="AA762" s="450"/>
    </row>
    <row r="763" spans="27:27">
      <c r="AA763" s="450"/>
    </row>
    <row r="764" spans="27:27">
      <c r="AA764" s="450"/>
    </row>
    <row r="765" spans="27:27">
      <c r="AA765" s="450"/>
    </row>
    <row r="766" spans="27:27">
      <c r="AA766" s="450"/>
    </row>
    <row r="767" spans="27:27">
      <c r="AA767" s="450"/>
    </row>
    <row r="768" spans="27:27">
      <c r="AA768" s="450"/>
    </row>
    <row r="769" spans="27:27">
      <c r="AA769" s="450"/>
    </row>
    <row r="770" spans="27:27">
      <c r="AA770" s="450"/>
    </row>
    <row r="771" spans="27:27">
      <c r="AA771" s="450"/>
    </row>
    <row r="772" spans="27:27">
      <c r="AA772" s="450"/>
    </row>
    <row r="773" spans="27:27">
      <c r="AA773" s="450"/>
    </row>
    <row r="774" spans="27:27">
      <c r="AA774" s="450"/>
    </row>
    <row r="775" spans="27:27">
      <c r="AA775" s="450"/>
    </row>
  </sheetData>
  <mergeCells count="38">
    <mergeCell ref="V5:W9"/>
    <mergeCell ref="A11:A12"/>
    <mergeCell ref="B11:B12"/>
    <mergeCell ref="A13:A18"/>
    <mergeCell ref="B14:B15"/>
    <mergeCell ref="B16:B18"/>
    <mergeCell ref="E4:E10"/>
    <mergeCell ref="F4:I4"/>
    <mergeCell ref="J4:M4"/>
    <mergeCell ref="N4:Q4"/>
    <mergeCell ref="R4:U4"/>
    <mergeCell ref="V4:Y4"/>
    <mergeCell ref="F5:G9"/>
    <mergeCell ref="J5:K9"/>
    <mergeCell ref="N5:O9"/>
    <mergeCell ref="R5:S9"/>
    <mergeCell ref="A19:A34"/>
    <mergeCell ref="B19:B21"/>
    <mergeCell ref="B23:B30"/>
    <mergeCell ref="B32:B33"/>
    <mergeCell ref="A35:A49"/>
    <mergeCell ref="B35:B45"/>
    <mergeCell ref="B47:B49"/>
    <mergeCell ref="A50:A59"/>
    <mergeCell ref="B50:B59"/>
    <mergeCell ref="A60:A67"/>
    <mergeCell ref="B60:B67"/>
    <mergeCell ref="A68:A77"/>
    <mergeCell ref="B68:B71"/>
    <mergeCell ref="B72:B76"/>
    <mergeCell ref="A96:A98"/>
    <mergeCell ref="A99:A100"/>
    <mergeCell ref="A78:A82"/>
    <mergeCell ref="B78:B81"/>
    <mergeCell ref="A83:A87"/>
    <mergeCell ref="B83:B86"/>
    <mergeCell ref="A88:A91"/>
    <mergeCell ref="A92:A95"/>
  </mergeCells>
  <phoneticPr fontId="2"/>
  <printOptions horizontalCentered="1" verticalCentered="1"/>
  <pageMargins left="0.39370078740157483" right="0.39370078740157483" top="0.59055118110236227" bottom="0.59055118110236227" header="0.11811023622047245" footer="0.11811023622047245"/>
  <pageSetup paperSize="9" scale="73" firstPageNumber="30" orientation="landscape" useFirstPageNumber="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U229"/>
  <sheetViews>
    <sheetView showGridLines="0" zoomScaleNormal="100" workbookViewId="0">
      <pane xSplit="5" ySplit="10" topLeftCell="F106" activePane="bottomRight" state="frozen"/>
      <selection activeCell="N3" sqref="N3:N5"/>
      <selection pane="topRight" activeCell="N3" sqref="N3:N5"/>
      <selection pane="bottomLeft" activeCell="N3" sqref="N3:N5"/>
      <selection pane="bottomRight" activeCell="N3" sqref="N3:N5"/>
    </sheetView>
  </sheetViews>
  <sheetFormatPr defaultColWidth="8.6640625" defaultRowHeight="13.2"/>
  <cols>
    <col min="1" max="1" width="3.6640625" style="123" customWidth="1"/>
    <col min="2" max="2" width="8.109375" style="123" customWidth="1"/>
    <col min="3" max="3" width="4.88671875" style="123" hidden="1" customWidth="1"/>
    <col min="4" max="4" width="4.6640625" style="123" customWidth="1"/>
    <col min="5" max="5" width="14.33203125" style="123" customWidth="1"/>
    <col min="6" max="6" width="5.77734375" style="123" customWidth="1"/>
    <col min="7" max="7" width="7.6640625" style="123" customWidth="1"/>
    <col min="8" max="8" width="5.33203125" style="123" customWidth="1"/>
    <col min="9" max="9" width="6.44140625" style="123" customWidth="1"/>
    <col min="10" max="10" width="7.6640625" style="123" customWidth="1"/>
    <col min="11" max="11" width="5.33203125" style="123" customWidth="1"/>
    <col min="12" max="12" width="6.44140625" style="123" customWidth="1"/>
    <col min="13" max="13" width="7.6640625" style="123" customWidth="1"/>
    <col min="14" max="14" width="5.33203125" style="123" customWidth="1"/>
    <col min="15" max="15" width="6.44140625" style="123" customWidth="1"/>
    <col min="16" max="16" width="7.6640625" style="123" customWidth="1"/>
    <col min="17" max="17" width="5.33203125" style="123" customWidth="1"/>
    <col min="18" max="18" width="6.44140625" style="125" customWidth="1"/>
    <col min="19" max="19" width="7.6640625" style="123" customWidth="1"/>
    <col min="20" max="20" width="5.33203125" style="123" customWidth="1"/>
    <col min="21" max="21" width="6.44140625" style="125" customWidth="1"/>
    <col min="22" max="22" width="8.6640625" style="123" customWidth="1"/>
    <col min="23" max="16384" width="8.6640625" style="123"/>
  </cols>
  <sheetData>
    <row r="1" spans="1:21" s="231" customFormat="1" ht="19.5" customHeight="1">
      <c r="A1" s="230" t="s">
        <v>255</v>
      </c>
      <c r="R1" s="232"/>
      <c r="U1" s="232"/>
    </row>
    <row r="2" spans="1:21" s="231" customFormat="1" ht="9" customHeight="1">
      <c r="A2" s="230"/>
      <c r="U2" s="232"/>
    </row>
    <row r="3" spans="1:21" s="233" customFormat="1" ht="14.25" customHeight="1">
      <c r="I3" s="234" t="s">
        <v>256</v>
      </c>
      <c r="J3" s="235"/>
      <c r="K3" s="235"/>
      <c r="L3" s="235"/>
      <c r="M3" s="235"/>
      <c r="N3" s="235"/>
      <c r="O3" s="235"/>
      <c r="P3" s="235"/>
      <c r="Q3" s="235"/>
      <c r="R3" s="235"/>
      <c r="S3" s="235"/>
      <c r="T3" s="235"/>
      <c r="U3" s="236"/>
    </row>
    <row r="4" spans="1:21" s="233" customFormat="1" ht="14.25" customHeight="1">
      <c r="I4" s="237" t="s">
        <v>257</v>
      </c>
      <c r="J4" s="238"/>
      <c r="K4" s="238"/>
      <c r="L4" s="238"/>
      <c r="M4" s="238"/>
      <c r="N4" s="238"/>
      <c r="O4" s="238"/>
      <c r="P4" s="238"/>
      <c r="Q4" s="238"/>
      <c r="R4" s="238"/>
      <c r="S4" s="238"/>
      <c r="T4" s="238"/>
      <c r="U4" s="239"/>
    </row>
    <row r="5" spans="1:21" s="233" customFormat="1" ht="18" customHeight="1" thickBot="1">
      <c r="R5" s="240"/>
      <c r="S5" s="1688" t="s">
        <v>258</v>
      </c>
      <c r="T5" s="1688"/>
      <c r="U5" s="1688"/>
    </row>
    <row r="6" spans="1:21" s="233" customFormat="1" ht="14.25" customHeight="1">
      <c r="A6" s="1669" t="s">
        <v>259</v>
      </c>
      <c r="B6" s="241"/>
      <c r="C6" s="242" t="s">
        <v>8</v>
      </c>
      <c r="D6" s="242"/>
      <c r="E6" s="241"/>
      <c r="F6" s="1690" t="s">
        <v>645</v>
      </c>
      <c r="G6" s="1693" t="s">
        <v>591</v>
      </c>
      <c r="H6" s="1694"/>
      <c r="I6" s="1694"/>
      <c r="J6" s="1693" t="s">
        <v>592</v>
      </c>
      <c r="K6" s="1694"/>
      <c r="L6" s="1695"/>
      <c r="M6" s="1693" t="s">
        <v>593</v>
      </c>
      <c r="N6" s="1694"/>
      <c r="O6" s="1695"/>
      <c r="P6" s="1693" t="s">
        <v>594</v>
      </c>
      <c r="Q6" s="1694"/>
      <c r="R6" s="1695"/>
      <c r="S6" s="1693" t="s">
        <v>595</v>
      </c>
      <c r="T6" s="1694"/>
      <c r="U6" s="1696"/>
    </row>
    <row r="7" spans="1:21" s="233" customFormat="1" ht="14.25" customHeight="1">
      <c r="A7" s="1670"/>
      <c r="B7" s="243"/>
      <c r="C7" s="243" t="s">
        <v>13</v>
      </c>
      <c r="D7" s="243"/>
      <c r="E7" s="244"/>
      <c r="F7" s="1691"/>
      <c r="G7" s="245" t="s">
        <v>261</v>
      </c>
      <c r="H7" s="246" t="s">
        <v>262</v>
      </c>
      <c r="I7" s="247" t="s">
        <v>263</v>
      </c>
      <c r="J7" s="245" t="s">
        <v>261</v>
      </c>
      <c r="K7" s="246" t="s">
        <v>262</v>
      </c>
      <c r="L7" s="247" t="s">
        <v>263</v>
      </c>
      <c r="M7" s="245" t="s">
        <v>261</v>
      </c>
      <c r="N7" s="246" t="s">
        <v>262</v>
      </c>
      <c r="O7" s="247" t="s">
        <v>263</v>
      </c>
      <c r="P7" s="245" t="s">
        <v>261</v>
      </c>
      <c r="Q7" s="246" t="s">
        <v>262</v>
      </c>
      <c r="R7" s="247" t="s">
        <v>263</v>
      </c>
      <c r="S7" s="245" t="s">
        <v>261</v>
      </c>
      <c r="T7" s="246" t="s">
        <v>262</v>
      </c>
      <c r="U7" s="248" t="s">
        <v>263</v>
      </c>
    </row>
    <row r="8" spans="1:21" s="233" customFormat="1" ht="14.25" customHeight="1">
      <c r="A8" s="1670"/>
      <c r="B8" s="243" t="s">
        <v>264</v>
      </c>
      <c r="C8" s="243" t="s">
        <v>21</v>
      </c>
      <c r="D8" s="243" t="s">
        <v>253</v>
      </c>
      <c r="E8" s="243" t="s">
        <v>14</v>
      </c>
      <c r="F8" s="1691"/>
      <c r="G8" s="249" t="s">
        <v>265</v>
      </c>
      <c r="H8" s="250" t="s">
        <v>266</v>
      </c>
      <c r="I8" s="251" t="s">
        <v>267</v>
      </c>
      <c r="J8" s="249" t="s">
        <v>265</v>
      </c>
      <c r="K8" s="250" t="s">
        <v>266</v>
      </c>
      <c r="L8" s="251" t="s">
        <v>267</v>
      </c>
      <c r="M8" s="249" t="s">
        <v>265</v>
      </c>
      <c r="N8" s="250" t="s">
        <v>266</v>
      </c>
      <c r="O8" s="251" t="s">
        <v>267</v>
      </c>
      <c r="P8" s="249" t="s">
        <v>265</v>
      </c>
      <c r="Q8" s="250" t="s">
        <v>266</v>
      </c>
      <c r="R8" s="251" t="s">
        <v>267</v>
      </c>
      <c r="S8" s="249" t="s">
        <v>265</v>
      </c>
      <c r="T8" s="250" t="s">
        <v>266</v>
      </c>
      <c r="U8" s="252" t="s">
        <v>267</v>
      </c>
    </row>
    <row r="9" spans="1:21" s="233" customFormat="1" ht="14.25" customHeight="1">
      <c r="A9" s="1670"/>
      <c r="B9" s="244"/>
      <c r="C9" s="243" t="s">
        <v>26</v>
      </c>
      <c r="D9" s="243"/>
      <c r="E9" s="244"/>
      <c r="F9" s="1691"/>
      <c r="G9" s="249" t="s">
        <v>268</v>
      </c>
      <c r="H9" s="250" t="s">
        <v>269</v>
      </c>
      <c r="I9" s="251" t="s">
        <v>269</v>
      </c>
      <c r="J9" s="249" t="s">
        <v>646</v>
      </c>
      <c r="K9" s="250" t="s">
        <v>269</v>
      </c>
      <c r="L9" s="251" t="s">
        <v>269</v>
      </c>
      <c r="M9" s="249" t="s">
        <v>646</v>
      </c>
      <c r="N9" s="250" t="s">
        <v>269</v>
      </c>
      <c r="O9" s="251" t="s">
        <v>269</v>
      </c>
      <c r="P9" s="249" t="s">
        <v>646</v>
      </c>
      <c r="Q9" s="250" t="s">
        <v>269</v>
      </c>
      <c r="R9" s="251" t="s">
        <v>269</v>
      </c>
      <c r="S9" s="249" t="s">
        <v>646</v>
      </c>
      <c r="T9" s="250" t="s">
        <v>269</v>
      </c>
      <c r="U9" s="252" t="s">
        <v>269</v>
      </c>
    </row>
    <row r="10" spans="1:21" s="233" customFormat="1" ht="14.25" customHeight="1" thickBot="1">
      <c r="A10" s="1689"/>
      <c r="B10" s="253"/>
      <c r="C10" s="254" t="s">
        <v>31</v>
      </c>
      <c r="D10" s="254"/>
      <c r="E10" s="253"/>
      <c r="F10" s="1692"/>
      <c r="G10" s="255" t="s">
        <v>33</v>
      </c>
      <c r="H10" s="256" t="s">
        <v>270</v>
      </c>
      <c r="I10" s="257" t="s">
        <v>270</v>
      </c>
      <c r="J10" s="255" t="s">
        <v>33</v>
      </c>
      <c r="K10" s="256" t="s">
        <v>270</v>
      </c>
      <c r="L10" s="257" t="s">
        <v>270</v>
      </c>
      <c r="M10" s="255" t="s">
        <v>33</v>
      </c>
      <c r="N10" s="256" t="s">
        <v>270</v>
      </c>
      <c r="O10" s="257" t="s">
        <v>270</v>
      </c>
      <c r="P10" s="255" t="s">
        <v>33</v>
      </c>
      <c r="Q10" s="256" t="s">
        <v>270</v>
      </c>
      <c r="R10" s="257" t="s">
        <v>270</v>
      </c>
      <c r="S10" s="255" t="s">
        <v>33</v>
      </c>
      <c r="T10" s="256" t="s">
        <v>270</v>
      </c>
      <c r="U10" s="258" t="s">
        <v>270</v>
      </c>
    </row>
    <row r="11" spans="1:21" s="233" customFormat="1" ht="14.25" customHeight="1" thickTop="1">
      <c r="A11" s="1686" t="s">
        <v>39</v>
      </c>
      <c r="B11" s="1687" t="s">
        <v>40</v>
      </c>
      <c r="C11" s="259">
        <v>1101</v>
      </c>
      <c r="D11" s="260">
        <v>1</v>
      </c>
      <c r="E11" s="261" t="s">
        <v>323</v>
      </c>
      <c r="F11" s="262" t="s">
        <v>42</v>
      </c>
      <c r="G11" s="892">
        <v>2.3E-2</v>
      </c>
      <c r="H11" s="263" t="str">
        <f t="shared" ref="H11:H74" si="0">IF(G11="","",IF(G11&lt;=0.06,"○","×"))</f>
        <v>○</v>
      </c>
      <c r="I11" s="264" t="str">
        <f t="shared" ref="I11:I74" si="1">IF(G11="","",IF(G11&lt;=0.04,"○","×"))</f>
        <v>○</v>
      </c>
      <c r="J11" s="892">
        <v>2.7E-2</v>
      </c>
      <c r="K11" s="263" t="str">
        <f t="shared" ref="K11:K74" si="2">IF(J11="","",IF(J11&lt;=0.06,"○","×"))</f>
        <v>○</v>
      </c>
      <c r="L11" s="264" t="str">
        <f t="shared" ref="L11:L52" si="3">IF(J11="","",IF(J11&lt;=0.04,"○","×"))</f>
        <v>○</v>
      </c>
      <c r="M11" s="892">
        <v>2.7E-2</v>
      </c>
      <c r="N11" s="263" t="str">
        <f t="shared" ref="N11:N74" si="4">IF(M11="","",IF(M11&lt;=0.06,"○","×"))</f>
        <v>○</v>
      </c>
      <c r="O11" s="264" t="str">
        <f t="shared" ref="O11:O74" si="5">IF(M11="","",IF(M11&lt;=0.04,"○","×"))</f>
        <v>○</v>
      </c>
      <c r="P11" s="892">
        <v>2.9000000000000001E-2</v>
      </c>
      <c r="Q11" s="263" t="str">
        <f t="shared" ref="Q11:Q74" si="6">IF(P11="","",IF(P11&lt;=0.06,"○","×"))</f>
        <v>○</v>
      </c>
      <c r="R11" s="264" t="str">
        <f t="shared" ref="R11:R52" si="7">IF(P11="","",IF(P11&lt;=0.04,"○","×"))</f>
        <v>○</v>
      </c>
      <c r="S11" s="892">
        <v>2.4E-2</v>
      </c>
      <c r="T11" s="263" t="str">
        <f t="shared" ref="T11:T74" si="8">IF(S11="","",IF(S11&lt;=0.06,"○","×"))</f>
        <v>○</v>
      </c>
      <c r="U11" s="265" t="str">
        <f t="shared" ref="U11:U52" si="9">IF(S11="","",IF(S11&lt;=0.04,"○","×"))</f>
        <v>○</v>
      </c>
    </row>
    <row r="12" spans="1:21" s="233" customFormat="1" ht="14.25" customHeight="1" thickBot="1">
      <c r="A12" s="1671"/>
      <c r="B12" s="1678"/>
      <c r="C12" s="266">
        <v>1201</v>
      </c>
      <c r="D12" s="266">
        <v>2</v>
      </c>
      <c r="E12" s="267" t="s">
        <v>384</v>
      </c>
      <c r="F12" s="268" t="s">
        <v>42</v>
      </c>
      <c r="G12" s="893">
        <v>3.1E-2</v>
      </c>
      <c r="H12" s="269" t="str">
        <f t="shared" si="0"/>
        <v>○</v>
      </c>
      <c r="I12" s="270" t="str">
        <f t="shared" si="1"/>
        <v>○</v>
      </c>
      <c r="J12" s="893">
        <v>3.1E-2</v>
      </c>
      <c r="K12" s="269" t="str">
        <f t="shared" si="2"/>
        <v>○</v>
      </c>
      <c r="L12" s="270" t="str">
        <f t="shared" si="3"/>
        <v>○</v>
      </c>
      <c r="M12" s="893">
        <v>3.2000000000000001E-2</v>
      </c>
      <c r="N12" s="269" t="str">
        <f t="shared" si="4"/>
        <v>○</v>
      </c>
      <c r="O12" s="270" t="str">
        <f t="shared" si="5"/>
        <v>○</v>
      </c>
      <c r="P12" s="893">
        <v>3.4000000000000002E-2</v>
      </c>
      <c r="Q12" s="269" t="str">
        <f t="shared" si="6"/>
        <v>○</v>
      </c>
      <c r="R12" s="270" t="str">
        <f t="shared" si="7"/>
        <v>○</v>
      </c>
      <c r="S12" s="893">
        <v>2.9000000000000001E-2</v>
      </c>
      <c r="T12" s="269" t="str">
        <f t="shared" si="8"/>
        <v>○</v>
      </c>
      <c r="U12" s="271" t="str">
        <f t="shared" si="9"/>
        <v>○</v>
      </c>
    </row>
    <row r="13" spans="1:21" s="233" customFormat="1" ht="14.25" customHeight="1">
      <c r="A13" s="1684" t="s">
        <v>271</v>
      </c>
      <c r="B13" s="827" t="s">
        <v>371</v>
      </c>
      <c r="C13" s="237">
        <v>1301</v>
      </c>
      <c r="D13" s="272">
        <v>3</v>
      </c>
      <c r="E13" s="273" t="s">
        <v>47</v>
      </c>
      <c r="F13" s="274" t="s">
        <v>272</v>
      </c>
      <c r="G13" s="894">
        <v>3.5999999999999997E-2</v>
      </c>
      <c r="H13" s="275" t="str">
        <f t="shared" si="0"/>
        <v>○</v>
      </c>
      <c r="I13" s="276" t="str">
        <f t="shared" si="1"/>
        <v>○</v>
      </c>
      <c r="J13" s="894">
        <v>3.4000000000000002E-2</v>
      </c>
      <c r="K13" s="275" t="str">
        <f t="shared" si="2"/>
        <v>○</v>
      </c>
      <c r="L13" s="276" t="str">
        <f t="shared" si="3"/>
        <v>○</v>
      </c>
      <c r="M13" s="894">
        <v>3.5000000000000003E-2</v>
      </c>
      <c r="N13" s="275" t="str">
        <f t="shared" si="4"/>
        <v>○</v>
      </c>
      <c r="O13" s="276" t="str">
        <f t="shared" si="5"/>
        <v>○</v>
      </c>
      <c r="P13" s="894">
        <v>3.7999999999999999E-2</v>
      </c>
      <c r="Q13" s="275" t="str">
        <f t="shared" si="6"/>
        <v>○</v>
      </c>
      <c r="R13" s="276" t="str">
        <f t="shared" si="7"/>
        <v>○</v>
      </c>
      <c r="S13" s="894">
        <v>2.1999999999999999E-2</v>
      </c>
      <c r="T13" s="275" t="str">
        <f t="shared" si="8"/>
        <v>○</v>
      </c>
      <c r="U13" s="277" t="str">
        <f t="shared" si="9"/>
        <v>○</v>
      </c>
    </row>
    <row r="14" spans="1:21" s="233" customFormat="1" ht="14.25" customHeight="1">
      <c r="A14" s="1684"/>
      <c r="B14" s="1672" t="s">
        <v>48</v>
      </c>
      <c r="C14" s="233">
        <v>1402</v>
      </c>
      <c r="D14" s="244">
        <v>4</v>
      </c>
      <c r="E14" s="278" t="s">
        <v>49</v>
      </c>
      <c r="F14" s="243" t="s">
        <v>42</v>
      </c>
      <c r="G14" s="895">
        <v>3.1E-2</v>
      </c>
      <c r="H14" s="279" t="str">
        <f t="shared" si="0"/>
        <v>○</v>
      </c>
      <c r="I14" s="280" t="str">
        <f t="shared" si="1"/>
        <v>○</v>
      </c>
      <c r="J14" s="895">
        <v>3.1E-2</v>
      </c>
      <c r="K14" s="279" t="str">
        <f t="shared" si="2"/>
        <v>○</v>
      </c>
      <c r="L14" s="280" t="str">
        <f t="shared" si="3"/>
        <v>○</v>
      </c>
      <c r="M14" s="895">
        <v>3.1E-2</v>
      </c>
      <c r="N14" s="279" t="str">
        <f t="shared" si="4"/>
        <v>○</v>
      </c>
      <c r="O14" s="280" t="str">
        <f t="shared" si="5"/>
        <v>○</v>
      </c>
      <c r="P14" s="895">
        <v>3.1E-2</v>
      </c>
      <c r="Q14" s="279" t="str">
        <f t="shared" si="6"/>
        <v>○</v>
      </c>
      <c r="R14" s="280" t="str">
        <f t="shared" si="7"/>
        <v>○</v>
      </c>
      <c r="S14" s="895">
        <v>2.8000000000000001E-2</v>
      </c>
      <c r="T14" s="279" t="str">
        <f t="shared" si="8"/>
        <v>○</v>
      </c>
      <c r="U14" s="281" t="str">
        <f t="shared" si="9"/>
        <v>○</v>
      </c>
    </row>
    <row r="15" spans="1:21" s="233" customFormat="1" ht="14.25" customHeight="1">
      <c r="A15" s="1684"/>
      <c r="B15" s="1679"/>
      <c r="C15" s="233">
        <v>1403</v>
      </c>
      <c r="D15" s="244">
        <v>5</v>
      </c>
      <c r="E15" s="278" t="s">
        <v>166</v>
      </c>
      <c r="F15" s="243" t="s">
        <v>42</v>
      </c>
      <c r="G15" s="896">
        <v>3.2000000000000001E-2</v>
      </c>
      <c r="H15" s="279" t="str">
        <f t="shared" si="0"/>
        <v>○</v>
      </c>
      <c r="I15" s="282" t="str">
        <f t="shared" si="1"/>
        <v>○</v>
      </c>
      <c r="J15" s="896">
        <v>3.4000000000000002E-2</v>
      </c>
      <c r="K15" s="279" t="str">
        <f t="shared" si="2"/>
        <v>○</v>
      </c>
      <c r="L15" s="282" t="str">
        <f t="shared" si="3"/>
        <v>○</v>
      </c>
      <c r="M15" s="896">
        <v>3.4000000000000002E-2</v>
      </c>
      <c r="N15" s="279" t="str">
        <f t="shared" si="4"/>
        <v>○</v>
      </c>
      <c r="O15" s="282" t="str">
        <f t="shared" si="5"/>
        <v>○</v>
      </c>
      <c r="P15" s="896">
        <v>3.4000000000000002E-2</v>
      </c>
      <c r="Q15" s="279" t="str">
        <f t="shared" si="6"/>
        <v>○</v>
      </c>
      <c r="R15" s="282" t="str">
        <f t="shared" si="7"/>
        <v>○</v>
      </c>
      <c r="S15" s="896">
        <v>2.7E-2</v>
      </c>
      <c r="T15" s="279" t="str">
        <f t="shared" si="8"/>
        <v>○</v>
      </c>
      <c r="U15" s="283" t="str">
        <f t="shared" si="9"/>
        <v>○</v>
      </c>
    </row>
    <row r="16" spans="1:21" s="233" customFormat="1" ht="14.25" customHeight="1">
      <c r="A16" s="1684"/>
      <c r="B16" s="1680" t="s">
        <v>373</v>
      </c>
      <c r="C16" s="235">
        <v>1501</v>
      </c>
      <c r="D16" s="284">
        <v>6</v>
      </c>
      <c r="E16" s="285" t="s">
        <v>53</v>
      </c>
      <c r="F16" s="286" t="s">
        <v>54</v>
      </c>
      <c r="G16" s="895">
        <v>3.5999999999999997E-2</v>
      </c>
      <c r="H16" s="287" t="str">
        <f t="shared" si="0"/>
        <v>○</v>
      </c>
      <c r="I16" s="288" t="str">
        <f t="shared" si="1"/>
        <v>○</v>
      </c>
      <c r="J16" s="895">
        <v>3.5000000000000003E-2</v>
      </c>
      <c r="K16" s="287" t="str">
        <f t="shared" si="2"/>
        <v>○</v>
      </c>
      <c r="L16" s="288" t="str">
        <f t="shared" si="3"/>
        <v>○</v>
      </c>
      <c r="M16" s="895">
        <v>3.6999999999999998E-2</v>
      </c>
      <c r="N16" s="287" t="str">
        <f t="shared" si="4"/>
        <v>○</v>
      </c>
      <c r="O16" s="288" t="str">
        <f t="shared" si="5"/>
        <v>○</v>
      </c>
      <c r="P16" s="895">
        <v>3.6999999999999998E-2</v>
      </c>
      <c r="Q16" s="287" t="str">
        <f t="shared" si="6"/>
        <v>○</v>
      </c>
      <c r="R16" s="288" t="str">
        <f t="shared" si="7"/>
        <v>○</v>
      </c>
      <c r="S16" s="895">
        <v>3.2000000000000001E-2</v>
      </c>
      <c r="T16" s="287" t="str">
        <f t="shared" si="8"/>
        <v>○</v>
      </c>
      <c r="U16" s="289" t="str">
        <f t="shared" si="9"/>
        <v>○</v>
      </c>
    </row>
    <row r="17" spans="1:21" s="233" customFormat="1" ht="14.25" customHeight="1">
      <c r="A17" s="1684"/>
      <c r="B17" s="1672"/>
      <c r="C17" s="233">
        <v>1502</v>
      </c>
      <c r="D17" s="244">
        <v>7</v>
      </c>
      <c r="E17" s="278" t="s">
        <v>55</v>
      </c>
      <c r="F17" s="243" t="s">
        <v>42</v>
      </c>
      <c r="G17" s="895">
        <v>3.3000000000000002E-2</v>
      </c>
      <c r="H17" s="279" t="str">
        <f t="shared" si="0"/>
        <v>○</v>
      </c>
      <c r="I17" s="280" t="str">
        <f t="shared" si="1"/>
        <v>○</v>
      </c>
      <c r="J17" s="895">
        <v>3.2000000000000001E-2</v>
      </c>
      <c r="K17" s="279" t="str">
        <f t="shared" si="2"/>
        <v>○</v>
      </c>
      <c r="L17" s="280" t="str">
        <f t="shared" si="3"/>
        <v>○</v>
      </c>
      <c r="M17" s="895">
        <v>3.4000000000000002E-2</v>
      </c>
      <c r="N17" s="279" t="str">
        <f t="shared" si="4"/>
        <v>○</v>
      </c>
      <c r="O17" s="280" t="str">
        <f t="shared" si="5"/>
        <v>○</v>
      </c>
      <c r="P17" s="895">
        <v>3.4000000000000002E-2</v>
      </c>
      <c r="Q17" s="279" t="str">
        <f t="shared" si="6"/>
        <v>○</v>
      </c>
      <c r="R17" s="280" t="str">
        <f t="shared" si="7"/>
        <v>○</v>
      </c>
      <c r="S17" s="895">
        <v>2.9000000000000001E-2</v>
      </c>
      <c r="T17" s="279" t="str">
        <f t="shared" si="8"/>
        <v>○</v>
      </c>
      <c r="U17" s="281" t="str">
        <f t="shared" si="9"/>
        <v>○</v>
      </c>
    </row>
    <row r="18" spans="1:21" s="233" customFormat="1" ht="14.25" customHeight="1" thickBot="1">
      <c r="A18" s="1685"/>
      <c r="B18" s="1678"/>
      <c r="C18" s="290">
        <v>1503</v>
      </c>
      <c r="D18" s="266">
        <v>8</v>
      </c>
      <c r="E18" s="267" t="s">
        <v>56</v>
      </c>
      <c r="F18" s="268" t="s">
        <v>42</v>
      </c>
      <c r="G18" s="893">
        <v>3.5000000000000003E-2</v>
      </c>
      <c r="H18" s="269" t="str">
        <f t="shared" si="0"/>
        <v>○</v>
      </c>
      <c r="I18" s="270" t="str">
        <f t="shared" si="1"/>
        <v>○</v>
      </c>
      <c r="J18" s="893">
        <v>3.3000000000000002E-2</v>
      </c>
      <c r="K18" s="269" t="str">
        <f t="shared" si="2"/>
        <v>○</v>
      </c>
      <c r="L18" s="270" t="str">
        <f t="shared" si="3"/>
        <v>○</v>
      </c>
      <c r="M18" s="893">
        <v>3.3000000000000002E-2</v>
      </c>
      <c r="N18" s="269" t="str">
        <f t="shared" si="4"/>
        <v>○</v>
      </c>
      <c r="O18" s="270" t="str">
        <f t="shared" si="5"/>
        <v>○</v>
      </c>
      <c r="P18" s="893">
        <v>3.2000000000000001E-2</v>
      </c>
      <c r="Q18" s="269" t="str">
        <f t="shared" si="6"/>
        <v>○</v>
      </c>
      <c r="R18" s="270" t="str">
        <f t="shared" si="7"/>
        <v>○</v>
      </c>
      <c r="S18" s="893">
        <v>2.5999999999999999E-2</v>
      </c>
      <c r="T18" s="269" t="str">
        <f t="shared" si="8"/>
        <v>○</v>
      </c>
      <c r="U18" s="271" t="str">
        <f t="shared" si="9"/>
        <v>○</v>
      </c>
    </row>
    <row r="19" spans="1:21" s="233" customFormat="1" ht="14.25" customHeight="1">
      <c r="A19" s="1697" t="s">
        <v>647</v>
      </c>
      <c r="B19" s="1677" t="s">
        <v>648</v>
      </c>
      <c r="C19" s="291">
        <v>2104</v>
      </c>
      <c r="D19" s="244">
        <v>9</v>
      </c>
      <c r="E19" s="278" t="s">
        <v>170</v>
      </c>
      <c r="F19" s="243" t="s">
        <v>96</v>
      </c>
      <c r="G19" s="895">
        <v>4.2999999999999997E-2</v>
      </c>
      <c r="H19" s="279" t="str">
        <f t="shared" si="0"/>
        <v>○</v>
      </c>
      <c r="I19" s="280" t="str">
        <f t="shared" si="1"/>
        <v>×</v>
      </c>
      <c r="J19" s="895">
        <v>0.04</v>
      </c>
      <c r="K19" s="279" t="str">
        <f t="shared" si="2"/>
        <v>○</v>
      </c>
      <c r="L19" s="280" t="str">
        <f t="shared" si="3"/>
        <v>○</v>
      </c>
      <c r="M19" s="895">
        <v>4.1000000000000002E-2</v>
      </c>
      <c r="N19" s="279" t="str">
        <f t="shared" si="4"/>
        <v>○</v>
      </c>
      <c r="O19" s="280" t="str">
        <f t="shared" si="5"/>
        <v>×</v>
      </c>
      <c r="P19" s="895">
        <v>4.2000000000000003E-2</v>
      </c>
      <c r="Q19" s="279" t="str">
        <f t="shared" si="6"/>
        <v>○</v>
      </c>
      <c r="R19" s="280" t="str">
        <f t="shared" si="7"/>
        <v>×</v>
      </c>
      <c r="S19" s="895">
        <v>3.6999999999999998E-2</v>
      </c>
      <c r="T19" s="279" t="str">
        <f t="shared" si="8"/>
        <v>○</v>
      </c>
      <c r="U19" s="281" t="str">
        <f t="shared" si="9"/>
        <v>○</v>
      </c>
    </row>
    <row r="20" spans="1:21" s="233" customFormat="1" ht="14.25" customHeight="1">
      <c r="A20" s="1684"/>
      <c r="B20" s="1672"/>
      <c r="C20" s="292">
        <v>2106</v>
      </c>
      <c r="D20" s="244">
        <v>10</v>
      </c>
      <c r="E20" s="278" t="s">
        <v>59</v>
      </c>
      <c r="F20" s="243" t="s">
        <v>42</v>
      </c>
      <c r="G20" s="895">
        <v>3.2000000000000001E-2</v>
      </c>
      <c r="H20" s="279" t="str">
        <f t="shared" si="0"/>
        <v>○</v>
      </c>
      <c r="I20" s="280" t="str">
        <f t="shared" si="1"/>
        <v>○</v>
      </c>
      <c r="J20" s="895">
        <v>0.03</v>
      </c>
      <c r="K20" s="279" t="str">
        <f t="shared" si="2"/>
        <v>○</v>
      </c>
      <c r="L20" s="280" t="str">
        <f t="shared" si="3"/>
        <v>○</v>
      </c>
      <c r="M20" s="895">
        <v>3.3000000000000002E-2</v>
      </c>
      <c r="N20" s="279" t="str">
        <f t="shared" si="4"/>
        <v>○</v>
      </c>
      <c r="O20" s="280" t="str">
        <f t="shared" si="5"/>
        <v>○</v>
      </c>
      <c r="P20" s="895">
        <v>3.4000000000000002E-2</v>
      </c>
      <c r="Q20" s="279" t="str">
        <f t="shared" si="6"/>
        <v>○</v>
      </c>
      <c r="R20" s="280" t="str">
        <f t="shared" si="7"/>
        <v>○</v>
      </c>
      <c r="S20" s="895">
        <v>2.8000000000000001E-2</v>
      </c>
      <c r="T20" s="279" t="str">
        <f t="shared" si="8"/>
        <v>○</v>
      </c>
      <c r="U20" s="281" t="str">
        <f t="shared" si="9"/>
        <v>○</v>
      </c>
    </row>
    <row r="21" spans="1:21" s="233" customFormat="1" ht="14.25" customHeight="1">
      <c r="A21" s="1684"/>
      <c r="B21" s="1672"/>
      <c r="C21" s="233">
        <v>2108</v>
      </c>
      <c r="D21" s="292">
        <v>11</v>
      </c>
      <c r="E21" s="293" t="s">
        <v>274</v>
      </c>
      <c r="F21" s="294" t="s">
        <v>272</v>
      </c>
      <c r="G21" s="897">
        <v>3.5999999999999997E-2</v>
      </c>
      <c r="H21" s="295" t="str">
        <f t="shared" si="0"/>
        <v>○</v>
      </c>
      <c r="I21" s="296" t="str">
        <f t="shared" si="1"/>
        <v>○</v>
      </c>
      <c r="J21" s="897">
        <v>3.5999999999999997E-2</v>
      </c>
      <c r="K21" s="295" t="str">
        <f t="shared" si="2"/>
        <v>○</v>
      </c>
      <c r="L21" s="296" t="str">
        <f t="shared" si="3"/>
        <v>○</v>
      </c>
      <c r="M21" s="897">
        <v>3.7999999999999999E-2</v>
      </c>
      <c r="N21" s="295" t="str">
        <f t="shared" si="4"/>
        <v>○</v>
      </c>
      <c r="O21" s="296" t="str">
        <f t="shared" si="5"/>
        <v>○</v>
      </c>
      <c r="P21" s="897">
        <v>3.7999999999999999E-2</v>
      </c>
      <c r="Q21" s="295" t="str">
        <f t="shared" si="6"/>
        <v>○</v>
      </c>
      <c r="R21" s="296" t="str">
        <f t="shared" si="7"/>
        <v>○</v>
      </c>
      <c r="S21" s="897">
        <v>3.2000000000000001E-2</v>
      </c>
      <c r="T21" s="295" t="str">
        <f t="shared" si="8"/>
        <v>○</v>
      </c>
      <c r="U21" s="297" t="str">
        <f t="shared" si="9"/>
        <v>○</v>
      </c>
    </row>
    <row r="22" spans="1:21" s="233" customFormat="1" ht="14.25" customHeight="1">
      <c r="A22" s="1684"/>
      <c r="B22" s="1679"/>
      <c r="C22" s="233">
        <v>2110</v>
      </c>
      <c r="D22" s="244">
        <v>12</v>
      </c>
      <c r="E22" s="278" t="s">
        <v>61</v>
      </c>
      <c r="F22" s="243" t="s">
        <v>272</v>
      </c>
      <c r="G22" s="895">
        <v>3.7999999999999999E-2</v>
      </c>
      <c r="H22" s="279" t="str">
        <f t="shared" si="0"/>
        <v>○</v>
      </c>
      <c r="I22" s="280" t="str">
        <f t="shared" si="1"/>
        <v>○</v>
      </c>
      <c r="J22" s="895">
        <v>3.9E-2</v>
      </c>
      <c r="K22" s="279" t="str">
        <f t="shared" si="2"/>
        <v>○</v>
      </c>
      <c r="L22" s="280" t="str">
        <f t="shared" si="3"/>
        <v>○</v>
      </c>
      <c r="M22" s="895">
        <v>0.04</v>
      </c>
      <c r="N22" s="279" t="str">
        <f t="shared" si="4"/>
        <v>○</v>
      </c>
      <c r="O22" s="280" t="str">
        <f t="shared" si="5"/>
        <v>○</v>
      </c>
      <c r="P22" s="895">
        <v>3.9E-2</v>
      </c>
      <c r="Q22" s="279" t="str">
        <f t="shared" si="6"/>
        <v>○</v>
      </c>
      <c r="R22" s="280" t="str">
        <f t="shared" si="7"/>
        <v>○</v>
      </c>
      <c r="S22" s="895">
        <v>3.4000000000000002E-2</v>
      </c>
      <c r="T22" s="279" t="str">
        <f t="shared" si="8"/>
        <v>○</v>
      </c>
      <c r="U22" s="281" t="str">
        <f t="shared" si="9"/>
        <v>○</v>
      </c>
    </row>
    <row r="23" spans="1:21" s="233" customFormat="1" ht="14.25" customHeight="1">
      <c r="A23" s="1684"/>
      <c r="B23" s="835" t="s">
        <v>374</v>
      </c>
      <c r="C23" s="298">
        <v>2201</v>
      </c>
      <c r="D23" s="299">
        <v>13</v>
      </c>
      <c r="E23" s="300" t="s">
        <v>63</v>
      </c>
      <c r="F23" s="833" t="s">
        <v>64</v>
      </c>
      <c r="G23" s="898">
        <v>3.7999999999999999E-2</v>
      </c>
      <c r="H23" s="301" t="str">
        <f t="shared" si="0"/>
        <v>○</v>
      </c>
      <c r="I23" s="302" t="str">
        <f t="shared" si="1"/>
        <v>○</v>
      </c>
      <c r="J23" s="898">
        <v>3.7999999999999999E-2</v>
      </c>
      <c r="K23" s="301" t="str">
        <f t="shared" si="2"/>
        <v>○</v>
      </c>
      <c r="L23" s="302" t="str">
        <f t="shared" si="3"/>
        <v>○</v>
      </c>
      <c r="M23" s="898">
        <v>0.04</v>
      </c>
      <c r="N23" s="301" t="str">
        <f t="shared" si="4"/>
        <v>○</v>
      </c>
      <c r="O23" s="302" t="str">
        <f t="shared" si="5"/>
        <v>○</v>
      </c>
      <c r="P23" s="898">
        <v>3.9E-2</v>
      </c>
      <c r="Q23" s="301" t="str">
        <f t="shared" si="6"/>
        <v>○</v>
      </c>
      <c r="R23" s="302" t="str">
        <f t="shared" si="7"/>
        <v>○</v>
      </c>
      <c r="S23" s="898">
        <v>3.4000000000000002E-2</v>
      </c>
      <c r="T23" s="301" t="str">
        <f t="shared" si="8"/>
        <v>○</v>
      </c>
      <c r="U23" s="303" t="str">
        <f t="shared" si="9"/>
        <v>○</v>
      </c>
    </row>
    <row r="24" spans="1:21" s="233" customFormat="1" ht="14.25" customHeight="1">
      <c r="A24" s="1684"/>
      <c r="B24" s="1680" t="s">
        <v>375</v>
      </c>
      <c r="C24" s="233">
        <v>2302</v>
      </c>
      <c r="D24" s="244">
        <v>14</v>
      </c>
      <c r="E24" s="278" t="s">
        <v>66</v>
      </c>
      <c r="F24" s="243" t="s">
        <v>42</v>
      </c>
      <c r="G24" s="895">
        <v>3.5000000000000003E-2</v>
      </c>
      <c r="H24" s="279" t="str">
        <f t="shared" si="0"/>
        <v>○</v>
      </c>
      <c r="I24" s="280" t="str">
        <f t="shared" si="1"/>
        <v>○</v>
      </c>
      <c r="J24" s="895">
        <v>3.3000000000000002E-2</v>
      </c>
      <c r="K24" s="279" t="str">
        <f t="shared" si="2"/>
        <v>○</v>
      </c>
      <c r="L24" s="280" t="str">
        <f t="shared" si="3"/>
        <v>○</v>
      </c>
      <c r="M24" s="895">
        <v>3.4000000000000002E-2</v>
      </c>
      <c r="N24" s="279" t="str">
        <f t="shared" si="4"/>
        <v>○</v>
      </c>
      <c r="O24" s="280" t="str">
        <f t="shared" si="5"/>
        <v>○</v>
      </c>
      <c r="P24" s="895">
        <v>3.5999999999999997E-2</v>
      </c>
      <c r="Q24" s="279" t="str">
        <f t="shared" si="6"/>
        <v>○</v>
      </c>
      <c r="R24" s="280" t="str">
        <f t="shared" si="7"/>
        <v>○</v>
      </c>
      <c r="S24" s="895">
        <v>0.03</v>
      </c>
      <c r="T24" s="279" t="str">
        <f t="shared" si="8"/>
        <v>○</v>
      </c>
      <c r="U24" s="281" t="str">
        <f t="shared" si="9"/>
        <v>○</v>
      </c>
    </row>
    <row r="25" spans="1:21" s="233" customFormat="1" ht="14.25" customHeight="1">
      <c r="A25" s="1684"/>
      <c r="B25" s="1672"/>
      <c r="C25" s="233">
        <v>2303</v>
      </c>
      <c r="D25" s="244">
        <v>15</v>
      </c>
      <c r="E25" s="278" t="s">
        <v>67</v>
      </c>
      <c r="F25" s="243" t="s">
        <v>68</v>
      </c>
      <c r="G25" s="895">
        <v>2.7E-2</v>
      </c>
      <c r="H25" s="279" t="str">
        <f t="shared" si="0"/>
        <v>○</v>
      </c>
      <c r="I25" s="280" t="str">
        <f t="shared" si="1"/>
        <v>○</v>
      </c>
      <c r="J25" s="895">
        <v>2.5999999999999999E-2</v>
      </c>
      <c r="K25" s="279" t="str">
        <f t="shared" si="2"/>
        <v>○</v>
      </c>
      <c r="L25" s="280" t="str">
        <f t="shared" si="3"/>
        <v>○</v>
      </c>
      <c r="M25" s="895">
        <v>2.7E-2</v>
      </c>
      <c r="N25" s="279" t="str">
        <f t="shared" si="4"/>
        <v>○</v>
      </c>
      <c r="O25" s="280" t="str">
        <f t="shared" si="5"/>
        <v>○</v>
      </c>
      <c r="P25" s="895">
        <v>2.8000000000000001E-2</v>
      </c>
      <c r="Q25" s="279" t="str">
        <f t="shared" si="6"/>
        <v>○</v>
      </c>
      <c r="R25" s="280" t="str">
        <f t="shared" si="7"/>
        <v>○</v>
      </c>
      <c r="S25" s="895">
        <v>2.3E-2</v>
      </c>
      <c r="T25" s="279" t="str">
        <f t="shared" si="8"/>
        <v>○</v>
      </c>
      <c r="U25" s="281" t="str">
        <f t="shared" si="9"/>
        <v>○</v>
      </c>
    </row>
    <row r="26" spans="1:21" s="233" customFormat="1" ht="14.25" customHeight="1">
      <c r="A26" s="1684"/>
      <c r="B26" s="1672"/>
      <c r="C26" s="304">
        <v>2304</v>
      </c>
      <c r="D26" s="292">
        <v>16</v>
      </c>
      <c r="E26" s="293" t="s">
        <v>175</v>
      </c>
      <c r="F26" s="294" t="s">
        <v>42</v>
      </c>
      <c r="G26" s="897">
        <v>3.2000000000000001E-2</v>
      </c>
      <c r="H26" s="295" t="str">
        <f t="shared" si="0"/>
        <v>○</v>
      </c>
      <c r="I26" s="296" t="str">
        <f t="shared" si="1"/>
        <v>○</v>
      </c>
      <c r="J26" s="897">
        <v>3.2000000000000001E-2</v>
      </c>
      <c r="K26" s="295" t="str">
        <f t="shared" si="2"/>
        <v>○</v>
      </c>
      <c r="L26" s="296" t="str">
        <f t="shared" si="3"/>
        <v>○</v>
      </c>
      <c r="M26" s="897">
        <v>3.2000000000000001E-2</v>
      </c>
      <c r="N26" s="295" t="str">
        <f t="shared" si="4"/>
        <v>○</v>
      </c>
      <c r="O26" s="296" t="str">
        <f t="shared" si="5"/>
        <v>○</v>
      </c>
      <c r="P26" s="897">
        <v>3.3000000000000002E-2</v>
      </c>
      <c r="Q26" s="295" t="str">
        <f t="shared" si="6"/>
        <v>○</v>
      </c>
      <c r="R26" s="296" t="str">
        <f t="shared" si="7"/>
        <v>○</v>
      </c>
      <c r="S26" s="897">
        <v>2.7E-2</v>
      </c>
      <c r="T26" s="295" t="str">
        <f t="shared" si="8"/>
        <v>○</v>
      </c>
      <c r="U26" s="297" t="str">
        <f t="shared" si="9"/>
        <v>○</v>
      </c>
    </row>
    <row r="27" spans="1:21" s="233" customFormat="1" ht="14.25" customHeight="1">
      <c r="A27" s="1684"/>
      <c r="B27" s="1672"/>
      <c r="C27" s="233">
        <v>2305</v>
      </c>
      <c r="D27" s="244">
        <v>17</v>
      </c>
      <c r="E27" s="278" t="s">
        <v>176</v>
      </c>
      <c r="F27" s="243" t="s">
        <v>68</v>
      </c>
      <c r="G27" s="895">
        <v>3.5000000000000003E-2</v>
      </c>
      <c r="H27" s="279" t="str">
        <f t="shared" si="0"/>
        <v>○</v>
      </c>
      <c r="I27" s="280" t="str">
        <f t="shared" si="1"/>
        <v>○</v>
      </c>
      <c r="J27" s="895">
        <v>3.2000000000000001E-2</v>
      </c>
      <c r="K27" s="279" t="str">
        <f t="shared" si="2"/>
        <v>○</v>
      </c>
      <c r="L27" s="280" t="str">
        <f t="shared" si="3"/>
        <v>○</v>
      </c>
      <c r="M27" s="895">
        <v>3.3000000000000002E-2</v>
      </c>
      <c r="N27" s="279" t="str">
        <f t="shared" si="4"/>
        <v>○</v>
      </c>
      <c r="O27" s="280" t="str">
        <f t="shared" si="5"/>
        <v>○</v>
      </c>
      <c r="P27" s="895">
        <v>3.4000000000000002E-2</v>
      </c>
      <c r="Q27" s="279" t="str">
        <f t="shared" si="6"/>
        <v>○</v>
      </c>
      <c r="R27" s="280" t="str">
        <f t="shared" si="7"/>
        <v>○</v>
      </c>
      <c r="S27" s="895">
        <v>2.9000000000000001E-2</v>
      </c>
      <c r="T27" s="279" t="str">
        <f t="shared" si="8"/>
        <v>○</v>
      </c>
      <c r="U27" s="281" t="str">
        <f t="shared" si="9"/>
        <v>○</v>
      </c>
    </row>
    <row r="28" spans="1:21" s="233" customFormat="1" ht="14.25" customHeight="1">
      <c r="A28" s="1684"/>
      <c r="B28" s="1672"/>
      <c r="C28" s="233">
        <v>2306</v>
      </c>
      <c r="D28" s="244">
        <v>18</v>
      </c>
      <c r="E28" s="278" t="s">
        <v>69</v>
      </c>
      <c r="F28" s="243" t="s">
        <v>42</v>
      </c>
      <c r="G28" s="895">
        <v>3.4000000000000002E-2</v>
      </c>
      <c r="H28" s="279" t="str">
        <f t="shared" si="0"/>
        <v>○</v>
      </c>
      <c r="I28" s="280" t="str">
        <f t="shared" si="1"/>
        <v>○</v>
      </c>
      <c r="J28" s="895">
        <v>3.1E-2</v>
      </c>
      <c r="K28" s="279" t="str">
        <f t="shared" si="2"/>
        <v>○</v>
      </c>
      <c r="L28" s="280" t="str">
        <f t="shared" si="3"/>
        <v>○</v>
      </c>
      <c r="M28" s="895">
        <v>3.2000000000000001E-2</v>
      </c>
      <c r="N28" s="279" t="str">
        <f t="shared" si="4"/>
        <v>○</v>
      </c>
      <c r="O28" s="280" t="str">
        <f t="shared" si="5"/>
        <v>○</v>
      </c>
      <c r="P28" s="895">
        <v>3.3000000000000002E-2</v>
      </c>
      <c r="Q28" s="279" t="str">
        <f t="shared" si="6"/>
        <v>○</v>
      </c>
      <c r="R28" s="280" t="str">
        <f t="shared" si="7"/>
        <v>○</v>
      </c>
      <c r="S28" s="895">
        <v>2.7E-2</v>
      </c>
      <c r="T28" s="279" t="str">
        <f t="shared" si="8"/>
        <v>○</v>
      </c>
      <c r="U28" s="281" t="str">
        <f t="shared" si="9"/>
        <v>○</v>
      </c>
    </row>
    <row r="29" spans="1:21" s="233" customFormat="1" ht="14.25" customHeight="1">
      <c r="A29" s="1684"/>
      <c r="B29" s="1672"/>
      <c r="C29" s="304">
        <v>2307</v>
      </c>
      <c r="D29" s="292">
        <v>19</v>
      </c>
      <c r="E29" s="293" t="s">
        <v>177</v>
      </c>
      <c r="F29" s="294" t="s">
        <v>42</v>
      </c>
      <c r="G29" s="897">
        <v>3.5000000000000003E-2</v>
      </c>
      <c r="H29" s="295" t="str">
        <f t="shared" si="0"/>
        <v>○</v>
      </c>
      <c r="I29" s="296" t="str">
        <f t="shared" si="1"/>
        <v>○</v>
      </c>
      <c r="J29" s="897">
        <v>3.2000000000000001E-2</v>
      </c>
      <c r="K29" s="295" t="str">
        <f t="shared" si="2"/>
        <v>○</v>
      </c>
      <c r="L29" s="296" t="str">
        <f t="shared" si="3"/>
        <v>○</v>
      </c>
      <c r="M29" s="897">
        <v>3.3000000000000002E-2</v>
      </c>
      <c r="N29" s="295" t="str">
        <f t="shared" si="4"/>
        <v>○</v>
      </c>
      <c r="O29" s="296" t="str">
        <f t="shared" si="5"/>
        <v>○</v>
      </c>
      <c r="P29" s="897">
        <v>3.5000000000000003E-2</v>
      </c>
      <c r="Q29" s="295" t="str">
        <f t="shared" si="6"/>
        <v>○</v>
      </c>
      <c r="R29" s="296" t="str">
        <f t="shared" si="7"/>
        <v>○</v>
      </c>
      <c r="S29" s="897">
        <v>0.03</v>
      </c>
      <c r="T29" s="295" t="str">
        <f t="shared" si="8"/>
        <v>○</v>
      </c>
      <c r="U29" s="297" t="str">
        <f t="shared" si="9"/>
        <v>○</v>
      </c>
    </row>
    <row r="30" spans="1:21" s="233" customFormat="1" ht="14.25" customHeight="1">
      <c r="A30" s="1684"/>
      <c r="B30" s="1672"/>
      <c r="C30" s="233">
        <v>2309</v>
      </c>
      <c r="D30" s="244">
        <v>20</v>
      </c>
      <c r="E30" s="278" t="s">
        <v>178</v>
      </c>
      <c r="F30" s="243" t="s">
        <v>42</v>
      </c>
      <c r="G30" s="895">
        <v>4.2000000000000003E-2</v>
      </c>
      <c r="H30" s="279" t="str">
        <f t="shared" si="0"/>
        <v>○</v>
      </c>
      <c r="I30" s="280" t="str">
        <f t="shared" si="1"/>
        <v>×</v>
      </c>
      <c r="J30" s="895">
        <v>3.7999999999999999E-2</v>
      </c>
      <c r="K30" s="279" t="str">
        <f t="shared" si="2"/>
        <v>○</v>
      </c>
      <c r="L30" s="280" t="str">
        <f t="shared" si="3"/>
        <v>○</v>
      </c>
      <c r="M30" s="895">
        <v>0.04</v>
      </c>
      <c r="N30" s="279" t="str">
        <f t="shared" si="4"/>
        <v>○</v>
      </c>
      <c r="O30" s="280" t="str">
        <f t="shared" si="5"/>
        <v>○</v>
      </c>
      <c r="P30" s="895">
        <v>0.04</v>
      </c>
      <c r="Q30" s="279" t="str">
        <f t="shared" si="6"/>
        <v>○</v>
      </c>
      <c r="R30" s="280" t="str">
        <f t="shared" si="7"/>
        <v>○</v>
      </c>
      <c r="S30" s="895">
        <v>3.6999999999999998E-2</v>
      </c>
      <c r="T30" s="279" t="str">
        <f t="shared" si="8"/>
        <v>○</v>
      </c>
      <c r="U30" s="281" t="str">
        <f t="shared" si="9"/>
        <v>○</v>
      </c>
    </row>
    <row r="31" spans="1:21" s="233" customFormat="1" ht="14.25" customHeight="1">
      <c r="A31" s="1684"/>
      <c r="B31" s="1679"/>
      <c r="C31" s="233">
        <v>2310</v>
      </c>
      <c r="D31" s="244">
        <v>21</v>
      </c>
      <c r="E31" s="278" t="s">
        <v>179</v>
      </c>
      <c r="F31" s="243" t="s">
        <v>42</v>
      </c>
      <c r="G31" s="895">
        <v>3.9E-2</v>
      </c>
      <c r="H31" s="279" t="str">
        <f t="shared" si="0"/>
        <v>○</v>
      </c>
      <c r="I31" s="280" t="str">
        <f t="shared" si="1"/>
        <v>○</v>
      </c>
      <c r="J31" s="895">
        <v>3.9E-2</v>
      </c>
      <c r="K31" s="279" t="str">
        <f t="shared" si="2"/>
        <v>○</v>
      </c>
      <c r="L31" s="280" t="str">
        <f t="shared" si="3"/>
        <v>○</v>
      </c>
      <c r="M31" s="895">
        <v>0.04</v>
      </c>
      <c r="N31" s="279" t="str">
        <f t="shared" si="4"/>
        <v>○</v>
      </c>
      <c r="O31" s="280" t="str">
        <f t="shared" si="5"/>
        <v>○</v>
      </c>
      <c r="P31" s="895">
        <v>4.1000000000000002E-2</v>
      </c>
      <c r="Q31" s="279" t="str">
        <f t="shared" si="6"/>
        <v>○</v>
      </c>
      <c r="R31" s="280" t="str">
        <f t="shared" si="7"/>
        <v>×</v>
      </c>
      <c r="S31" s="895">
        <v>3.5000000000000003E-2</v>
      </c>
      <c r="T31" s="279" t="str">
        <f t="shared" si="8"/>
        <v>○</v>
      </c>
      <c r="U31" s="281" t="str">
        <f t="shared" si="9"/>
        <v>○</v>
      </c>
    </row>
    <row r="32" spans="1:21" s="233" customFormat="1" ht="14.25" customHeight="1">
      <c r="A32" s="1684"/>
      <c r="B32" s="790" t="s">
        <v>275</v>
      </c>
      <c r="C32" s="305">
        <v>2403</v>
      </c>
      <c r="D32" s="299">
        <v>22</v>
      </c>
      <c r="E32" s="300" t="s">
        <v>71</v>
      </c>
      <c r="F32" s="833" t="s">
        <v>72</v>
      </c>
      <c r="G32" s="898">
        <v>0.03</v>
      </c>
      <c r="H32" s="301" t="str">
        <f t="shared" si="0"/>
        <v>○</v>
      </c>
      <c r="I32" s="302" t="str">
        <f t="shared" si="1"/>
        <v>○</v>
      </c>
      <c r="J32" s="898">
        <v>2.9000000000000001E-2</v>
      </c>
      <c r="K32" s="301" t="str">
        <f t="shared" si="2"/>
        <v>○</v>
      </c>
      <c r="L32" s="302" t="str">
        <f t="shared" si="3"/>
        <v>○</v>
      </c>
      <c r="M32" s="898">
        <v>0.03</v>
      </c>
      <c r="N32" s="301" t="str">
        <f t="shared" si="4"/>
        <v>○</v>
      </c>
      <c r="O32" s="302" t="str">
        <f t="shared" si="5"/>
        <v>○</v>
      </c>
      <c r="P32" s="898">
        <v>3.1E-2</v>
      </c>
      <c r="Q32" s="301" t="str">
        <f t="shared" si="6"/>
        <v>○</v>
      </c>
      <c r="R32" s="302" t="str">
        <f t="shared" si="7"/>
        <v>○</v>
      </c>
      <c r="S32" s="898">
        <v>2.5999999999999999E-2</v>
      </c>
      <c r="T32" s="301" t="str">
        <f t="shared" si="8"/>
        <v>○</v>
      </c>
      <c r="U32" s="303" t="str">
        <f t="shared" si="9"/>
        <v>○</v>
      </c>
    </row>
    <row r="33" spans="1:21" s="233" customFormat="1" ht="14.25" customHeight="1">
      <c r="A33" s="1684"/>
      <c r="B33" s="1680" t="s">
        <v>325</v>
      </c>
      <c r="C33" s="233">
        <v>2602</v>
      </c>
      <c r="D33" s="244">
        <v>23</v>
      </c>
      <c r="E33" s="278" t="s">
        <v>183</v>
      </c>
      <c r="F33" s="243" t="s">
        <v>42</v>
      </c>
      <c r="G33" s="895">
        <v>0.03</v>
      </c>
      <c r="H33" s="279" t="str">
        <f t="shared" si="0"/>
        <v>○</v>
      </c>
      <c r="I33" s="280" t="str">
        <f t="shared" si="1"/>
        <v>○</v>
      </c>
      <c r="J33" s="895">
        <v>0.03</v>
      </c>
      <c r="K33" s="279" t="str">
        <f t="shared" si="2"/>
        <v>○</v>
      </c>
      <c r="L33" s="280" t="str">
        <f t="shared" si="3"/>
        <v>○</v>
      </c>
      <c r="M33" s="895">
        <v>2.9000000000000001E-2</v>
      </c>
      <c r="N33" s="279" t="str">
        <f t="shared" si="4"/>
        <v>○</v>
      </c>
      <c r="O33" s="280" t="str">
        <f t="shared" si="5"/>
        <v>○</v>
      </c>
      <c r="P33" s="895">
        <v>0.03</v>
      </c>
      <c r="Q33" s="279" t="str">
        <f t="shared" si="6"/>
        <v>○</v>
      </c>
      <c r="R33" s="280" t="str">
        <f t="shared" si="7"/>
        <v>○</v>
      </c>
      <c r="S33" s="895">
        <v>2.7E-2</v>
      </c>
      <c r="T33" s="279" t="str">
        <f t="shared" si="8"/>
        <v>○</v>
      </c>
      <c r="U33" s="281" t="str">
        <f t="shared" si="9"/>
        <v>○</v>
      </c>
    </row>
    <row r="34" spans="1:21" s="233" customFormat="1" ht="14.25" customHeight="1">
      <c r="A34" s="1684"/>
      <c r="B34" s="1679"/>
      <c r="C34" s="233">
        <v>2603</v>
      </c>
      <c r="D34" s="244">
        <v>24</v>
      </c>
      <c r="E34" s="278" t="s">
        <v>184</v>
      </c>
      <c r="F34" s="243" t="s">
        <v>42</v>
      </c>
      <c r="G34" s="895">
        <v>2.7E-2</v>
      </c>
      <c r="H34" s="279" t="str">
        <f t="shared" si="0"/>
        <v>○</v>
      </c>
      <c r="I34" s="280" t="str">
        <f t="shared" si="1"/>
        <v>○</v>
      </c>
      <c r="J34" s="895">
        <v>2.5000000000000001E-2</v>
      </c>
      <c r="K34" s="279" t="str">
        <f t="shared" si="2"/>
        <v>○</v>
      </c>
      <c r="L34" s="280" t="str">
        <f t="shared" si="3"/>
        <v>○</v>
      </c>
      <c r="M34" s="895">
        <v>2.5999999999999999E-2</v>
      </c>
      <c r="N34" s="279" t="str">
        <f t="shared" si="4"/>
        <v>○</v>
      </c>
      <c r="O34" s="280" t="str">
        <f t="shared" si="5"/>
        <v>○</v>
      </c>
      <c r="P34" s="895">
        <v>2.7E-2</v>
      </c>
      <c r="Q34" s="279" t="str">
        <f t="shared" si="6"/>
        <v>○</v>
      </c>
      <c r="R34" s="280" t="str">
        <f t="shared" si="7"/>
        <v>○</v>
      </c>
      <c r="S34" s="895">
        <v>2.1999999999999999E-2</v>
      </c>
      <c r="T34" s="279" t="str">
        <f t="shared" si="8"/>
        <v>○</v>
      </c>
      <c r="U34" s="281" t="str">
        <f t="shared" si="9"/>
        <v>○</v>
      </c>
    </row>
    <row r="35" spans="1:21" s="233" customFormat="1" ht="14.25" customHeight="1">
      <c r="A35" s="1684"/>
      <c r="B35" s="1680" t="s">
        <v>276</v>
      </c>
      <c r="C35" s="235">
        <v>2701</v>
      </c>
      <c r="D35" s="284">
        <v>25</v>
      </c>
      <c r="E35" s="285" t="s">
        <v>74</v>
      </c>
      <c r="F35" s="286" t="s">
        <v>72</v>
      </c>
      <c r="G35" s="899">
        <v>3.3000000000000002E-2</v>
      </c>
      <c r="H35" s="287" t="str">
        <f t="shared" si="0"/>
        <v>○</v>
      </c>
      <c r="I35" s="288" t="str">
        <f t="shared" si="1"/>
        <v>○</v>
      </c>
      <c r="J35" s="899">
        <v>3.2000000000000001E-2</v>
      </c>
      <c r="K35" s="287" t="str">
        <f t="shared" si="2"/>
        <v>○</v>
      </c>
      <c r="L35" s="288" t="str">
        <f t="shared" si="3"/>
        <v>○</v>
      </c>
      <c r="M35" s="899">
        <v>3.1E-2</v>
      </c>
      <c r="N35" s="287" t="str">
        <f t="shared" si="4"/>
        <v>○</v>
      </c>
      <c r="O35" s="288" t="str">
        <f t="shared" si="5"/>
        <v>○</v>
      </c>
      <c r="P35" s="899">
        <v>0.03</v>
      </c>
      <c r="Q35" s="287" t="str">
        <f t="shared" si="6"/>
        <v>○</v>
      </c>
      <c r="R35" s="288" t="str">
        <f t="shared" si="7"/>
        <v>○</v>
      </c>
      <c r="S35" s="899">
        <v>2.9000000000000001E-2</v>
      </c>
      <c r="T35" s="287" t="str">
        <f t="shared" si="8"/>
        <v>○</v>
      </c>
      <c r="U35" s="289" t="str">
        <f t="shared" si="9"/>
        <v>○</v>
      </c>
    </row>
    <row r="36" spans="1:21" s="233" customFormat="1" ht="14.25" customHeight="1">
      <c r="A36" s="1684"/>
      <c r="B36" s="1672"/>
      <c r="C36" s="233">
        <v>2702</v>
      </c>
      <c r="D36" s="244">
        <v>26</v>
      </c>
      <c r="E36" s="278" t="s">
        <v>75</v>
      </c>
      <c r="F36" s="243" t="s">
        <v>42</v>
      </c>
      <c r="G36" s="895">
        <v>3.1E-2</v>
      </c>
      <c r="H36" s="279" t="str">
        <f t="shared" si="0"/>
        <v>○</v>
      </c>
      <c r="I36" s="280" t="str">
        <f t="shared" si="1"/>
        <v>○</v>
      </c>
      <c r="J36" s="895">
        <v>0.03</v>
      </c>
      <c r="K36" s="279" t="str">
        <f t="shared" si="2"/>
        <v>○</v>
      </c>
      <c r="L36" s="280" t="str">
        <f t="shared" si="3"/>
        <v>○</v>
      </c>
      <c r="M36" s="895">
        <v>0.03</v>
      </c>
      <c r="N36" s="279" t="str">
        <f t="shared" si="4"/>
        <v>○</v>
      </c>
      <c r="O36" s="280" t="str">
        <f t="shared" si="5"/>
        <v>○</v>
      </c>
      <c r="P36" s="895">
        <v>2.9000000000000001E-2</v>
      </c>
      <c r="Q36" s="279" t="str">
        <f t="shared" si="6"/>
        <v>○</v>
      </c>
      <c r="R36" s="280" t="str">
        <f t="shared" si="7"/>
        <v>○</v>
      </c>
      <c r="S36" s="895">
        <v>2.5999999999999999E-2</v>
      </c>
      <c r="T36" s="279" t="str">
        <f t="shared" si="8"/>
        <v>○</v>
      </c>
      <c r="U36" s="281" t="str">
        <f t="shared" si="9"/>
        <v>○</v>
      </c>
    </row>
    <row r="37" spans="1:21" s="233" customFormat="1" ht="14.25" customHeight="1" thickBot="1">
      <c r="A37" s="1685"/>
      <c r="B37" s="1678"/>
      <c r="C37" s="290">
        <v>2703</v>
      </c>
      <c r="D37" s="266">
        <v>27</v>
      </c>
      <c r="E37" s="267" t="s">
        <v>186</v>
      </c>
      <c r="F37" s="268" t="s">
        <v>42</v>
      </c>
      <c r="G37" s="893">
        <v>0.04</v>
      </c>
      <c r="H37" s="269" t="str">
        <f t="shared" si="0"/>
        <v>○</v>
      </c>
      <c r="I37" s="270" t="str">
        <f t="shared" si="1"/>
        <v>○</v>
      </c>
      <c r="J37" s="893">
        <v>3.6999999999999998E-2</v>
      </c>
      <c r="K37" s="269" t="str">
        <f t="shared" si="2"/>
        <v>○</v>
      </c>
      <c r="L37" s="270" t="str">
        <f t="shared" si="3"/>
        <v>○</v>
      </c>
      <c r="M37" s="893">
        <v>3.5999999999999997E-2</v>
      </c>
      <c r="N37" s="269" t="str">
        <f t="shared" si="4"/>
        <v>○</v>
      </c>
      <c r="O37" s="270" t="str">
        <f t="shared" si="5"/>
        <v>○</v>
      </c>
      <c r="P37" s="893">
        <v>3.6999999999999998E-2</v>
      </c>
      <c r="Q37" s="269" t="str">
        <f t="shared" si="6"/>
        <v>○</v>
      </c>
      <c r="R37" s="270" t="str">
        <f t="shared" si="7"/>
        <v>○</v>
      </c>
      <c r="S37" s="893">
        <v>3.1E-2</v>
      </c>
      <c r="T37" s="269" t="str">
        <f t="shared" si="8"/>
        <v>○</v>
      </c>
      <c r="U37" s="271" t="str">
        <f t="shared" si="9"/>
        <v>○</v>
      </c>
    </row>
    <row r="38" spans="1:21" s="233" customFormat="1" ht="14.25" customHeight="1" thickTop="1">
      <c r="A38" s="1686" t="s">
        <v>277</v>
      </c>
      <c r="B38" s="1687" t="s">
        <v>278</v>
      </c>
      <c r="C38" s="233">
        <v>3101</v>
      </c>
      <c r="D38" s="260">
        <v>28</v>
      </c>
      <c r="E38" s="278" t="s">
        <v>649</v>
      </c>
      <c r="F38" s="243" t="s">
        <v>42</v>
      </c>
      <c r="G38" s="900">
        <v>0.03</v>
      </c>
      <c r="H38" s="279" t="str">
        <f t="shared" si="0"/>
        <v>○</v>
      </c>
      <c r="I38" s="280" t="str">
        <f t="shared" si="1"/>
        <v>○</v>
      </c>
      <c r="J38" s="900">
        <v>2.9000000000000001E-2</v>
      </c>
      <c r="K38" s="279" t="str">
        <f t="shared" si="2"/>
        <v>○</v>
      </c>
      <c r="L38" s="280" t="str">
        <f t="shared" si="3"/>
        <v>○</v>
      </c>
      <c r="M38" s="900">
        <v>2.9000000000000001E-2</v>
      </c>
      <c r="N38" s="279" t="str">
        <f t="shared" si="4"/>
        <v>○</v>
      </c>
      <c r="O38" s="280" t="str">
        <f t="shared" si="5"/>
        <v>○</v>
      </c>
      <c r="P38" s="900">
        <v>2.8000000000000001E-2</v>
      </c>
      <c r="Q38" s="279" t="str">
        <f t="shared" si="6"/>
        <v>○</v>
      </c>
      <c r="R38" s="280" t="str">
        <f t="shared" si="7"/>
        <v>○</v>
      </c>
      <c r="S38" s="900">
        <v>2.4E-2</v>
      </c>
      <c r="T38" s="279" t="str">
        <f t="shared" si="8"/>
        <v>○</v>
      </c>
      <c r="U38" s="281" t="str">
        <f t="shared" si="9"/>
        <v>○</v>
      </c>
    </row>
    <row r="39" spans="1:21" s="233" customFormat="1" ht="14.25" customHeight="1">
      <c r="A39" s="1670"/>
      <c r="B39" s="1672"/>
      <c r="C39" s="233">
        <v>3102</v>
      </c>
      <c r="D39" s="244">
        <v>29</v>
      </c>
      <c r="E39" s="278" t="s">
        <v>650</v>
      </c>
      <c r="F39" s="243" t="s">
        <v>42</v>
      </c>
      <c r="G39" s="901">
        <v>3.5000000000000003E-2</v>
      </c>
      <c r="H39" s="279" t="str">
        <f t="shared" si="0"/>
        <v>○</v>
      </c>
      <c r="I39" s="280" t="str">
        <f t="shared" si="1"/>
        <v>○</v>
      </c>
      <c r="J39" s="901">
        <v>3.2000000000000001E-2</v>
      </c>
      <c r="K39" s="279" t="str">
        <f t="shared" si="2"/>
        <v>○</v>
      </c>
      <c r="L39" s="280" t="str">
        <f t="shared" si="3"/>
        <v>○</v>
      </c>
      <c r="M39" s="901">
        <v>3.2000000000000001E-2</v>
      </c>
      <c r="N39" s="279" t="str">
        <f t="shared" si="4"/>
        <v>○</v>
      </c>
      <c r="O39" s="280" t="str">
        <f t="shared" si="5"/>
        <v>○</v>
      </c>
      <c r="P39" s="901">
        <v>3.3000000000000002E-2</v>
      </c>
      <c r="Q39" s="279" t="str">
        <f t="shared" si="6"/>
        <v>○</v>
      </c>
      <c r="R39" s="280" t="str">
        <f t="shared" si="7"/>
        <v>○</v>
      </c>
      <c r="S39" s="901">
        <v>2.9000000000000001E-2</v>
      </c>
      <c r="T39" s="279" t="str">
        <f t="shared" si="8"/>
        <v>○</v>
      </c>
      <c r="U39" s="281" t="str">
        <f t="shared" si="9"/>
        <v>○</v>
      </c>
    </row>
    <row r="40" spans="1:21" s="233" customFormat="1" ht="14.25" customHeight="1">
      <c r="A40" s="1670"/>
      <c r="B40" s="1672"/>
      <c r="C40" s="233">
        <v>3104</v>
      </c>
      <c r="D40" s="292">
        <v>30</v>
      </c>
      <c r="E40" s="293" t="s">
        <v>651</v>
      </c>
      <c r="F40" s="294" t="s">
        <v>42</v>
      </c>
      <c r="G40" s="902">
        <v>3.2000000000000001E-2</v>
      </c>
      <c r="H40" s="295" t="str">
        <f t="shared" si="0"/>
        <v>○</v>
      </c>
      <c r="I40" s="296" t="str">
        <f t="shared" si="1"/>
        <v>○</v>
      </c>
      <c r="J40" s="902">
        <v>3.2000000000000001E-2</v>
      </c>
      <c r="K40" s="295" t="str">
        <f t="shared" si="2"/>
        <v>○</v>
      </c>
      <c r="L40" s="296" t="str">
        <f t="shared" si="3"/>
        <v>○</v>
      </c>
      <c r="M40" s="902">
        <v>0.03</v>
      </c>
      <c r="N40" s="295" t="str">
        <f t="shared" si="4"/>
        <v>○</v>
      </c>
      <c r="O40" s="296" t="str">
        <f t="shared" si="5"/>
        <v>○</v>
      </c>
      <c r="P40" s="902">
        <v>3.2000000000000001E-2</v>
      </c>
      <c r="Q40" s="295" t="str">
        <f t="shared" si="6"/>
        <v>○</v>
      </c>
      <c r="R40" s="296" t="str">
        <f t="shared" si="7"/>
        <v>○</v>
      </c>
      <c r="S40" s="902">
        <v>2.5999999999999999E-2</v>
      </c>
      <c r="T40" s="295" t="str">
        <f t="shared" si="8"/>
        <v>○</v>
      </c>
      <c r="U40" s="297" t="str">
        <f t="shared" si="9"/>
        <v>○</v>
      </c>
    </row>
    <row r="41" spans="1:21" s="233" customFormat="1" ht="14.25" customHeight="1">
      <c r="A41" s="1670"/>
      <c r="B41" s="1672"/>
      <c r="C41" s="233">
        <v>3105</v>
      </c>
      <c r="D41" s="307">
        <v>31</v>
      </c>
      <c r="E41" s="278" t="s">
        <v>652</v>
      </c>
      <c r="F41" s="243" t="s">
        <v>42</v>
      </c>
      <c r="G41" s="901">
        <v>3.5999999999999997E-2</v>
      </c>
      <c r="H41" s="279" t="str">
        <f t="shared" si="0"/>
        <v>○</v>
      </c>
      <c r="I41" s="280" t="str">
        <f t="shared" si="1"/>
        <v>○</v>
      </c>
      <c r="J41" s="901">
        <v>3.5000000000000003E-2</v>
      </c>
      <c r="K41" s="279" t="str">
        <f t="shared" si="2"/>
        <v>○</v>
      </c>
      <c r="L41" s="280" t="str">
        <f t="shared" si="3"/>
        <v>○</v>
      </c>
      <c r="M41" s="901">
        <v>3.5000000000000003E-2</v>
      </c>
      <c r="N41" s="279" t="str">
        <f t="shared" si="4"/>
        <v>○</v>
      </c>
      <c r="O41" s="280" t="str">
        <f t="shared" si="5"/>
        <v>○</v>
      </c>
      <c r="P41" s="901">
        <v>3.6999999999999998E-2</v>
      </c>
      <c r="Q41" s="279" t="str">
        <f t="shared" si="6"/>
        <v>○</v>
      </c>
      <c r="R41" s="280" t="str">
        <f t="shared" si="7"/>
        <v>○</v>
      </c>
      <c r="S41" s="901">
        <v>3.1E-2</v>
      </c>
      <c r="T41" s="279" t="str">
        <f t="shared" si="8"/>
        <v>○</v>
      </c>
      <c r="U41" s="281" t="str">
        <f t="shared" si="9"/>
        <v>○</v>
      </c>
    </row>
    <row r="42" spans="1:21" s="233" customFormat="1" ht="14.25" customHeight="1">
      <c r="A42" s="1670"/>
      <c r="B42" s="1672"/>
      <c r="C42" s="233">
        <v>3107</v>
      </c>
      <c r="D42" s="244">
        <v>32</v>
      </c>
      <c r="E42" s="278" t="s">
        <v>653</v>
      </c>
      <c r="F42" s="243" t="s">
        <v>42</v>
      </c>
      <c r="G42" s="901">
        <v>2.5000000000000001E-2</v>
      </c>
      <c r="H42" s="279" t="str">
        <f t="shared" si="0"/>
        <v>○</v>
      </c>
      <c r="I42" s="280" t="str">
        <f t="shared" si="1"/>
        <v>○</v>
      </c>
      <c r="J42" s="901">
        <v>2.5999999999999999E-2</v>
      </c>
      <c r="K42" s="279" t="str">
        <f t="shared" si="2"/>
        <v>○</v>
      </c>
      <c r="L42" s="280" t="str">
        <f t="shared" si="3"/>
        <v>○</v>
      </c>
      <c r="M42" s="901">
        <v>2.3E-2</v>
      </c>
      <c r="N42" s="279" t="str">
        <f t="shared" si="4"/>
        <v>○</v>
      </c>
      <c r="O42" s="280" t="str">
        <f t="shared" si="5"/>
        <v>○</v>
      </c>
      <c r="P42" s="901">
        <v>2.5999999999999999E-2</v>
      </c>
      <c r="Q42" s="279" t="str">
        <f t="shared" si="6"/>
        <v>○</v>
      </c>
      <c r="R42" s="280" t="str">
        <f t="shared" si="7"/>
        <v>○</v>
      </c>
      <c r="S42" s="901">
        <v>2.1000000000000001E-2</v>
      </c>
      <c r="T42" s="279" t="str">
        <f t="shared" si="8"/>
        <v>○</v>
      </c>
      <c r="U42" s="281" t="str">
        <f t="shared" si="9"/>
        <v>○</v>
      </c>
    </row>
    <row r="43" spans="1:21" s="233" customFormat="1" ht="14.25" customHeight="1">
      <c r="A43" s="1670"/>
      <c r="B43" s="1672"/>
      <c r="C43" s="304">
        <v>3109</v>
      </c>
      <c r="D43" s="292">
        <v>33</v>
      </c>
      <c r="E43" s="293" t="s">
        <v>654</v>
      </c>
      <c r="F43" s="294" t="s">
        <v>42</v>
      </c>
      <c r="G43" s="902">
        <v>2.7E-2</v>
      </c>
      <c r="H43" s="295" t="str">
        <f t="shared" si="0"/>
        <v>○</v>
      </c>
      <c r="I43" s="296" t="str">
        <f t="shared" si="1"/>
        <v>○</v>
      </c>
      <c r="J43" s="902">
        <v>2.5999999999999999E-2</v>
      </c>
      <c r="K43" s="295" t="str">
        <f t="shared" si="2"/>
        <v>○</v>
      </c>
      <c r="L43" s="296" t="str">
        <f t="shared" si="3"/>
        <v>○</v>
      </c>
      <c r="M43" s="902">
        <v>2.5000000000000001E-2</v>
      </c>
      <c r="N43" s="295" t="str">
        <f t="shared" si="4"/>
        <v>○</v>
      </c>
      <c r="O43" s="296" t="str">
        <f t="shared" si="5"/>
        <v>○</v>
      </c>
      <c r="P43" s="902">
        <v>2.5999999999999999E-2</v>
      </c>
      <c r="Q43" s="295" t="str">
        <f t="shared" si="6"/>
        <v>○</v>
      </c>
      <c r="R43" s="296" t="str">
        <f t="shared" si="7"/>
        <v>○</v>
      </c>
      <c r="S43" s="902">
        <v>2.1999999999999999E-2</v>
      </c>
      <c r="T43" s="295" t="str">
        <f t="shared" si="8"/>
        <v>○</v>
      </c>
      <c r="U43" s="297" t="str">
        <f t="shared" si="9"/>
        <v>○</v>
      </c>
    </row>
    <row r="44" spans="1:21" s="233" customFormat="1" ht="14.25" customHeight="1">
      <c r="A44" s="1670"/>
      <c r="B44" s="1672"/>
      <c r="D44" s="244">
        <v>34</v>
      </c>
      <c r="E44" s="278" t="s">
        <v>655</v>
      </c>
      <c r="F44" s="243" t="s">
        <v>42</v>
      </c>
      <c r="G44" s="901">
        <v>2.7E-2</v>
      </c>
      <c r="H44" s="279" t="str">
        <f t="shared" si="0"/>
        <v>○</v>
      </c>
      <c r="I44" s="280" t="str">
        <f t="shared" si="1"/>
        <v>○</v>
      </c>
      <c r="J44" s="901">
        <v>2.9000000000000001E-2</v>
      </c>
      <c r="K44" s="279" t="str">
        <f t="shared" si="2"/>
        <v>○</v>
      </c>
      <c r="L44" s="280" t="str">
        <f t="shared" si="3"/>
        <v>○</v>
      </c>
      <c r="M44" s="901">
        <v>2.5000000000000001E-2</v>
      </c>
      <c r="N44" s="279" t="str">
        <f t="shared" si="4"/>
        <v>○</v>
      </c>
      <c r="O44" s="280" t="str">
        <f t="shared" si="5"/>
        <v>○</v>
      </c>
      <c r="P44" s="901">
        <v>2.7E-2</v>
      </c>
      <c r="Q44" s="279" t="str">
        <f t="shared" si="6"/>
        <v>○</v>
      </c>
      <c r="R44" s="280" t="str">
        <f t="shared" si="7"/>
        <v>○</v>
      </c>
      <c r="S44" s="901">
        <v>2.1999999999999999E-2</v>
      </c>
      <c r="T44" s="279" t="str">
        <f t="shared" si="8"/>
        <v>○</v>
      </c>
      <c r="U44" s="281" t="str">
        <f t="shared" si="9"/>
        <v>○</v>
      </c>
    </row>
    <row r="45" spans="1:21" s="233" customFormat="1" ht="14.25" customHeight="1">
      <c r="A45" s="1670"/>
      <c r="B45" s="1672"/>
      <c r="C45" s="233">
        <v>3112</v>
      </c>
      <c r="D45" s="244">
        <v>35</v>
      </c>
      <c r="E45" s="278" t="s">
        <v>656</v>
      </c>
      <c r="F45" s="243" t="s">
        <v>42</v>
      </c>
      <c r="G45" s="901">
        <v>3.5999999999999997E-2</v>
      </c>
      <c r="H45" s="279" t="str">
        <f t="shared" si="0"/>
        <v>○</v>
      </c>
      <c r="I45" s="280" t="str">
        <f t="shared" si="1"/>
        <v>○</v>
      </c>
      <c r="J45" s="901">
        <v>3.4000000000000002E-2</v>
      </c>
      <c r="K45" s="279" t="str">
        <f t="shared" si="2"/>
        <v>○</v>
      </c>
      <c r="L45" s="280" t="str">
        <f t="shared" si="3"/>
        <v>○</v>
      </c>
      <c r="M45" s="901">
        <v>3.3000000000000002E-2</v>
      </c>
      <c r="N45" s="279" t="str">
        <f t="shared" si="4"/>
        <v>○</v>
      </c>
      <c r="O45" s="280" t="str">
        <f t="shared" si="5"/>
        <v>○</v>
      </c>
      <c r="P45" s="901">
        <v>3.4000000000000002E-2</v>
      </c>
      <c r="Q45" s="279" t="str">
        <f t="shared" si="6"/>
        <v>○</v>
      </c>
      <c r="R45" s="280" t="str">
        <f t="shared" si="7"/>
        <v>○</v>
      </c>
      <c r="S45" s="901">
        <v>3.1E-2</v>
      </c>
      <c r="T45" s="279" t="str">
        <f t="shared" si="8"/>
        <v>○</v>
      </c>
      <c r="U45" s="281" t="str">
        <f t="shared" si="9"/>
        <v>○</v>
      </c>
    </row>
    <row r="46" spans="1:21" s="233" customFormat="1" ht="14.25" customHeight="1">
      <c r="A46" s="1670"/>
      <c r="B46" s="1672"/>
      <c r="C46" s="244">
        <v>3116</v>
      </c>
      <c r="D46" s="292">
        <v>36</v>
      </c>
      <c r="E46" s="293" t="s">
        <v>657</v>
      </c>
      <c r="F46" s="294" t="s">
        <v>42</v>
      </c>
      <c r="G46" s="902">
        <v>3.5999999999999997E-2</v>
      </c>
      <c r="H46" s="295" t="str">
        <f t="shared" si="0"/>
        <v>○</v>
      </c>
      <c r="I46" s="296" t="str">
        <f t="shared" si="1"/>
        <v>○</v>
      </c>
      <c r="J46" s="902">
        <v>3.4000000000000002E-2</v>
      </c>
      <c r="K46" s="295" t="str">
        <f t="shared" si="2"/>
        <v>○</v>
      </c>
      <c r="L46" s="296" t="str">
        <f t="shared" si="3"/>
        <v>○</v>
      </c>
      <c r="M46" s="902">
        <v>3.4000000000000002E-2</v>
      </c>
      <c r="N46" s="295" t="str">
        <f t="shared" si="4"/>
        <v>○</v>
      </c>
      <c r="O46" s="296" t="str">
        <f t="shared" si="5"/>
        <v>○</v>
      </c>
      <c r="P46" s="902">
        <v>3.4000000000000002E-2</v>
      </c>
      <c r="Q46" s="295" t="str">
        <f t="shared" si="6"/>
        <v>○</v>
      </c>
      <c r="R46" s="296" t="str">
        <f t="shared" si="7"/>
        <v>○</v>
      </c>
      <c r="S46" s="902">
        <v>2.7E-2</v>
      </c>
      <c r="T46" s="295" t="str">
        <f t="shared" si="8"/>
        <v>○</v>
      </c>
      <c r="U46" s="297" t="str">
        <f t="shared" si="9"/>
        <v>○</v>
      </c>
    </row>
    <row r="47" spans="1:21" s="233" customFormat="1" ht="14.25" customHeight="1">
      <c r="A47" s="1670"/>
      <c r="B47" s="1672"/>
      <c r="C47" s="233">
        <v>3118</v>
      </c>
      <c r="D47" s="244">
        <v>37</v>
      </c>
      <c r="E47" s="278" t="s">
        <v>658</v>
      </c>
      <c r="F47" s="243" t="s">
        <v>42</v>
      </c>
      <c r="G47" s="901">
        <v>3.3000000000000002E-2</v>
      </c>
      <c r="H47" s="279" t="str">
        <f t="shared" si="0"/>
        <v>○</v>
      </c>
      <c r="I47" s="280" t="str">
        <f t="shared" si="1"/>
        <v>○</v>
      </c>
      <c r="J47" s="901">
        <v>3.4000000000000002E-2</v>
      </c>
      <c r="K47" s="279" t="str">
        <f t="shared" si="2"/>
        <v>○</v>
      </c>
      <c r="L47" s="280" t="str">
        <f t="shared" si="3"/>
        <v>○</v>
      </c>
      <c r="M47" s="901">
        <v>3.1E-2</v>
      </c>
      <c r="N47" s="279" t="str">
        <f t="shared" si="4"/>
        <v>○</v>
      </c>
      <c r="O47" s="280" t="str">
        <f t="shared" si="5"/>
        <v>○</v>
      </c>
      <c r="P47" s="901">
        <v>3.2000000000000001E-2</v>
      </c>
      <c r="Q47" s="279" t="str">
        <f t="shared" si="6"/>
        <v>○</v>
      </c>
      <c r="R47" s="280" t="str">
        <f t="shared" si="7"/>
        <v>○</v>
      </c>
      <c r="S47" s="901">
        <v>2.8000000000000001E-2</v>
      </c>
      <c r="T47" s="279" t="str">
        <f t="shared" si="8"/>
        <v>○</v>
      </c>
      <c r="U47" s="281" t="str">
        <f t="shared" si="9"/>
        <v>○</v>
      </c>
    </row>
    <row r="48" spans="1:21" s="233" customFormat="1" ht="14.25" customHeight="1">
      <c r="A48" s="1670"/>
      <c r="B48" s="1672"/>
      <c r="C48" s="291">
        <v>3119</v>
      </c>
      <c r="D48" s="244">
        <v>38</v>
      </c>
      <c r="E48" s="278" t="s">
        <v>659</v>
      </c>
      <c r="F48" s="243" t="s">
        <v>42</v>
      </c>
      <c r="G48" s="901">
        <v>3.1E-2</v>
      </c>
      <c r="H48" s="279" t="str">
        <f t="shared" si="0"/>
        <v>○</v>
      </c>
      <c r="I48" s="280" t="str">
        <f t="shared" si="1"/>
        <v>○</v>
      </c>
      <c r="J48" s="901">
        <v>3.1E-2</v>
      </c>
      <c r="K48" s="279" t="str">
        <f t="shared" si="2"/>
        <v>○</v>
      </c>
      <c r="L48" s="280" t="str">
        <f t="shared" si="3"/>
        <v>○</v>
      </c>
      <c r="M48" s="901">
        <v>0.03</v>
      </c>
      <c r="N48" s="279" t="str">
        <f t="shared" si="4"/>
        <v>○</v>
      </c>
      <c r="O48" s="280" t="str">
        <f t="shared" si="5"/>
        <v>○</v>
      </c>
      <c r="P48" s="901">
        <v>3.2000000000000001E-2</v>
      </c>
      <c r="Q48" s="279" t="str">
        <f t="shared" si="6"/>
        <v>○</v>
      </c>
      <c r="R48" s="280" t="str">
        <f t="shared" si="7"/>
        <v>○</v>
      </c>
      <c r="S48" s="901">
        <v>2.7E-2</v>
      </c>
      <c r="T48" s="279" t="str">
        <f t="shared" si="8"/>
        <v>○</v>
      </c>
      <c r="U48" s="281" t="str">
        <f t="shared" si="9"/>
        <v>○</v>
      </c>
    </row>
    <row r="49" spans="1:21" s="233" customFormat="1" ht="14.25" customHeight="1">
      <c r="A49" s="1670"/>
      <c r="B49" s="1672"/>
      <c r="C49" s="244">
        <v>3120</v>
      </c>
      <c r="D49" s="292">
        <v>39</v>
      </c>
      <c r="E49" s="293" t="s">
        <v>660</v>
      </c>
      <c r="F49" s="294" t="s">
        <v>42</v>
      </c>
      <c r="G49" s="902">
        <v>0.02</v>
      </c>
      <c r="H49" s="295" t="str">
        <f t="shared" si="0"/>
        <v>○</v>
      </c>
      <c r="I49" s="296" t="str">
        <f t="shared" si="1"/>
        <v>○</v>
      </c>
      <c r="J49" s="902">
        <v>2.1999999999999999E-2</v>
      </c>
      <c r="K49" s="295" t="str">
        <f t="shared" si="2"/>
        <v>○</v>
      </c>
      <c r="L49" s="296" t="str">
        <f t="shared" si="3"/>
        <v>○</v>
      </c>
      <c r="M49" s="902">
        <v>0.02</v>
      </c>
      <c r="N49" s="295" t="str">
        <f t="shared" si="4"/>
        <v>○</v>
      </c>
      <c r="O49" s="296" t="str">
        <f t="shared" si="5"/>
        <v>○</v>
      </c>
      <c r="P49" s="902">
        <v>0.02</v>
      </c>
      <c r="Q49" s="295" t="str">
        <f t="shared" si="6"/>
        <v>○</v>
      </c>
      <c r="R49" s="296" t="str">
        <f t="shared" si="7"/>
        <v>○</v>
      </c>
      <c r="S49" s="902">
        <v>1.7000000000000001E-2</v>
      </c>
      <c r="T49" s="295" t="str">
        <f t="shared" si="8"/>
        <v>○</v>
      </c>
      <c r="U49" s="297" t="str">
        <f t="shared" si="9"/>
        <v>○</v>
      </c>
    </row>
    <row r="50" spans="1:21" s="233" customFormat="1" ht="14.25" customHeight="1">
      <c r="A50" s="1670"/>
      <c r="B50" s="1679"/>
      <c r="C50" s="308">
        <v>3121</v>
      </c>
      <c r="D50" s="244">
        <v>40</v>
      </c>
      <c r="E50" s="278" t="s">
        <v>661</v>
      </c>
      <c r="F50" s="243" t="s">
        <v>42</v>
      </c>
      <c r="G50" s="901">
        <v>3.5999999999999997E-2</v>
      </c>
      <c r="H50" s="279" t="str">
        <f t="shared" si="0"/>
        <v>○</v>
      </c>
      <c r="I50" s="280" t="str">
        <f t="shared" si="1"/>
        <v>○</v>
      </c>
      <c r="J50" s="901">
        <v>3.5000000000000003E-2</v>
      </c>
      <c r="K50" s="279" t="str">
        <f t="shared" si="2"/>
        <v>○</v>
      </c>
      <c r="L50" s="280" t="str">
        <f t="shared" si="3"/>
        <v>○</v>
      </c>
      <c r="M50" s="901">
        <v>3.4000000000000002E-2</v>
      </c>
      <c r="N50" s="279" t="str">
        <f t="shared" si="4"/>
        <v>○</v>
      </c>
      <c r="O50" s="280" t="str">
        <f t="shared" si="5"/>
        <v>○</v>
      </c>
      <c r="P50" s="901">
        <v>3.3000000000000002E-2</v>
      </c>
      <c r="Q50" s="279" t="str">
        <f t="shared" si="6"/>
        <v>○</v>
      </c>
      <c r="R50" s="280" t="str">
        <f t="shared" si="7"/>
        <v>○</v>
      </c>
      <c r="S50" s="901">
        <v>0.03</v>
      </c>
      <c r="T50" s="279" t="str">
        <f t="shared" si="8"/>
        <v>○</v>
      </c>
      <c r="U50" s="281" t="str">
        <f t="shared" si="9"/>
        <v>○</v>
      </c>
    </row>
    <row r="51" spans="1:21" s="233" customFormat="1" ht="14.25" customHeight="1">
      <c r="A51" s="1670"/>
      <c r="B51" s="835" t="s">
        <v>376</v>
      </c>
      <c r="C51" s="298">
        <v>3201</v>
      </c>
      <c r="D51" s="299">
        <v>41</v>
      </c>
      <c r="E51" s="300" t="s">
        <v>190</v>
      </c>
      <c r="F51" s="833" t="s">
        <v>662</v>
      </c>
      <c r="G51" s="903">
        <v>2.7E-2</v>
      </c>
      <c r="H51" s="301" t="str">
        <f t="shared" si="0"/>
        <v>○</v>
      </c>
      <c r="I51" s="302" t="str">
        <f t="shared" si="1"/>
        <v>○</v>
      </c>
      <c r="J51" s="903">
        <v>2.7E-2</v>
      </c>
      <c r="K51" s="301" t="str">
        <f t="shared" si="2"/>
        <v>○</v>
      </c>
      <c r="L51" s="302" t="str">
        <f t="shared" si="3"/>
        <v>○</v>
      </c>
      <c r="M51" s="903">
        <v>2.7E-2</v>
      </c>
      <c r="N51" s="301" t="str">
        <f t="shared" si="4"/>
        <v>○</v>
      </c>
      <c r="O51" s="302" t="str">
        <f t="shared" si="5"/>
        <v>○</v>
      </c>
      <c r="P51" s="903">
        <v>2.8000000000000001E-2</v>
      </c>
      <c r="Q51" s="301" t="str">
        <f t="shared" si="6"/>
        <v>○</v>
      </c>
      <c r="R51" s="302" t="str">
        <f t="shared" si="7"/>
        <v>○</v>
      </c>
      <c r="S51" s="903">
        <v>2.4E-2</v>
      </c>
      <c r="T51" s="301" t="str">
        <f t="shared" si="8"/>
        <v>○</v>
      </c>
      <c r="U51" s="303" t="str">
        <f t="shared" si="9"/>
        <v>○</v>
      </c>
    </row>
    <row r="52" spans="1:21" s="233" customFormat="1" ht="14.25" customHeight="1">
      <c r="A52" s="1670"/>
      <c r="B52" s="1680" t="s">
        <v>279</v>
      </c>
      <c r="C52" s="233">
        <v>3303</v>
      </c>
      <c r="D52" s="244">
        <v>42</v>
      </c>
      <c r="E52" s="278" t="s">
        <v>80</v>
      </c>
      <c r="F52" s="243" t="s">
        <v>68</v>
      </c>
      <c r="G52" s="901">
        <v>2.4E-2</v>
      </c>
      <c r="H52" s="279" t="str">
        <f t="shared" si="0"/>
        <v>○</v>
      </c>
      <c r="I52" s="309" t="str">
        <f t="shared" si="1"/>
        <v>○</v>
      </c>
      <c r="J52" s="901">
        <v>2.1000000000000001E-2</v>
      </c>
      <c r="K52" s="279" t="str">
        <f t="shared" si="2"/>
        <v>○</v>
      </c>
      <c r="L52" s="309" t="str">
        <f t="shared" si="3"/>
        <v>○</v>
      </c>
      <c r="M52" s="901">
        <v>2.1000000000000001E-2</v>
      </c>
      <c r="N52" s="279" t="str">
        <f t="shared" si="4"/>
        <v>○</v>
      </c>
      <c r="O52" s="309" t="str">
        <f t="shared" si="5"/>
        <v>○</v>
      </c>
      <c r="P52" s="901">
        <v>2.1000000000000001E-2</v>
      </c>
      <c r="Q52" s="279" t="str">
        <f t="shared" si="6"/>
        <v>○</v>
      </c>
      <c r="R52" s="309" t="str">
        <f t="shared" si="7"/>
        <v>○</v>
      </c>
      <c r="S52" s="901">
        <v>1.7000000000000001E-2</v>
      </c>
      <c r="T52" s="279" t="str">
        <f t="shared" si="8"/>
        <v>○</v>
      </c>
      <c r="U52" s="310" t="str">
        <f t="shared" si="9"/>
        <v>○</v>
      </c>
    </row>
    <row r="53" spans="1:21" s="233" customFormat="1" ht="14.25" customHeight="1">
      <c r="A53" s="1670"/>
      <c r="B53" s="1672"/>
      <c r="C53" s="233">
        <v>3304</v>
      </c>
      <c r="D53" s="244">
        <v>43</v>
      </c>
      <c r="E53" s="278" t="s">
        <v>192</v>
      </c>
      <c r="F53" s="243" t="s">
        <v>68</v>
      </c>
      <c r="G53" s="901">
        <v>2.5000000000000001E-2</v>
      </c>
      <c r="H53" s="279" t="str">
        <f t="shared" si="0"/>
        <v>○</v>
      </c>
      <c r="I53" s="280" t="str">
        <f t="shared" si="1"/>
        <v>○</v>
      </c>
      <c r="J53" s="901" t="s">
        <v>663</v>
      </c>
      <c r="K53" s="311" t="s">
        <v>664</v>
      </c>
      <c r="L53" s="282" t="s">
        <v>664</v>
      </c>
      <c r="M53" s="901">
        <v>2.3E-2</v>
      </c>
      <c r="N53" s="311" t="str">
        <f t="shared" si="4"/>
        <v>○</v>
      </c>
      <c r="O53" s="282" t="str">
        <f>IF(M53="","",IF(M53&lt;=0.04,"○","×"))</f>
        <v>○</v>
      </c>
      <c r="P53" s="901">
        <v>2.4E-2</v>
      </c>
      <c r="Q53" s="311" t="str">
        <f t="shared" si="6"/>
        <v>○</v>
      </c>
      <c r="R53" s="282" t="str">
        <f>IF(P53="","",IF(P53&lt;=0.04,"○","×"))</f>
        <v>○</v>
      </c>
      <c r="S53" s="901">
        <v>1.7999999999999999E-2</v>
      </c>
      <c r="T53" s="311" t="str">
        <f t="shared" si="8"/>
        <v>○</v>
      </c>
      <c r="U53" s="283" t="str">
        <f>IF(S53="","",IF(S53&lt;=0.04,"○","×"))</f>
        <v>○</v>
      </c>
    </row>
    <row r="54" spans="1:21" s="233" customFormat="1" ht="14.25" customHeight="1" thickBot="1">
      <c r="A54" s="1671"/>
      <c r="B54" s="1678"/>
      <c r="C54" s="290">
        <v>3305</v>
      </c>
      <c r="D54" s="266">
        <v>44</v>
      </c>
      <c r="E54" s="267" t="s">
        <v>280</v>
      </c>
      <c r="F54" s="268" t="s">
        <v>68</v>
      </c>
      <c r="G54" s="904">
        <v>2.4E-2</v>
      </c>
      <c r="H54" s="269" t="str">
        <f t="shared" si="0"/>
        <v>○</v>
      </c>
      <c r="I54" s="270" t="str">
        <f t="shared" si="1"/>
        <v>○</v>
      </c>
      <c r="J54" s="904">
        <v>2.5000000000000001E-2</v>
      </c>
      <c r="K54" s="269" t="str">
        <f t="shared" si="2"/>
        <v>○</v>
      </c>
      <c r="L54" s="270" t="str">
        <f t="shared" ref="L54:L106" si="10">IF(J54="","",IF(J54&lt;=0.04,"○","×"))</f>
        <v>○</v>
      </c>
      <c r="M54" s="904">
        <v>2.4E-2</v>
      </c>
      <c r="N54" s="269" t="str">
        <f t="shared" si="4"/>
        <v>○</v>
      </c>
      <c r="O54" s="270" t="str">
        <f t="shared" si="5"/>
        <v>○</v>
      </c>
      <c r="P54" s="904">
        <v>2.5999999999999999E-2</v>
      </c>
      <c r="Q54" s="269" t="str">
        <f t="shared" si="6"/>
        <v>○</v>
      </c>
      <c r="R54" s="270" t="str">
        <f t="shared" ref="R54:R106" si="11">IF(P54="","",IF(P54&lt;=0.04,"○","×"))</f>
        <v>○</v>
      </c>
      <c r="S54" s="904" t="s">
        <v>665</v>
      </c>
      <c r="T54" s="311" t="s">
        <v>664</v>
      </c>
      <c r="U54" s="905" t="s">
        <v>664</v>
      </c>
    </row>
    <row r="55" spans="1:21" s="233" customFormat="1" ht="14.25" customHeight="1">
      <c r="A55" s="1669" t="s">
        <v>281</v>
      </c>
      <c r="B55" s="1677" t="s">
        <v>377</v>
      </c>
      <c r="C55" s="312">
        <v>4101</v>
      </c>
      <c r="D55" s="241">
        <v>45</v>
      </c>
      <c r="E55" s="313" t="s">
        <v>84</v>
      </c>
      <c r="F55" s="242" t="s">
        <v>42</v>
      </c>
      <c r="G55" s="906">
        <v>2.8000000000000001E-2</v>
      </c>
      <c r="H55" s="314" t="str">
        <f t="shared" si="0"/>
        <v>○</v>
      </c>
      <c r="I55" s="315" t="str">
        <f t="shared" si="1"/>
        <v>○</v>
      </c>
      <c r="J55" s="906">
        <v>0.03</v>
      </c>
      <c r="K55" s="314" t="str">
        <f t="shared" si="2"/>
        <v>○</v>
      </c>
      <c r="L55" s="315" t="str">
        <f t="shared" si="10"/>
        <v>○</v>
      </c>
      <c r="M55" s="906">
        <v>2.8000000000000001E-2</v>
      </c>
      <c r="N55" s="314" t="str">
        <f t="shared" si="4"/>
        <v>○</v>
      </c>
      <c r="O55" s="315" t="str">
        <f t="shared" si="5"/>
        <v>○</v>
      </c>
      <c r="P55" s="906">
        <v>2.9000000000000001E-2</v>
      </c>
      <c r="Q55" s="314" t="str">
        <f t="shared" si="6"/>
        <v>○</v>
      </c>
      <c r="R55" s="315" t="str">
        <f t="shared" si="11"/>
        <v>○</v>
      </c>
      <c r="S55" s="906">
        <v>2.5000000000000001E-2</v>
      </c>
      <c r="T55" s="314" t="str">
        <f t="shared" si="8"/>
        <v>○</v>
      </c>
      <c r="U55" s="316" t="str">
        <f t="shared" ref="U55:U106" si="12">IF(S55="","",IF(S55&lt;=0.04,"○","×"))</f>
        <v>○</v>
      </c>
    </row>
    <row r="56" spans="1:21" s="233" customFormat="1" ht="14.25" customHeight="1">
      <c r="A56" s="1670"/>
      <c r="B56" s="1672"/>
      <c r="C56" s="233">
        <v>4103</v>
      </c>
      <c r="D56" s="244">
        <v>46</v>
      </c>
      <c r="E56" s="278" t="s">
        <v>85</v>
      </c>
      <c r="F56" s="243" t="s">
        <v>51</v>
      </c>
      <c r="G56" s="901">
        <v>2.9000000000000001E-2</v>
      </c>
      <c r="H56" s="279" t="str">
        <f t="shared" si="0"/>
        <v>○</v>
      </c>
      <c r="I56" s="280" t="str">
        <f t="shared" si="1"/>
        <v>○</v>
      </c>
      <c r="J56" s="901">
        <v>0.03</v>
      </c>
      <c r="K56" s="279" t="str">
        <f t="shared" si="2"/>
        <v>○</v>
      </c>
      <c r="L56" s="280" t="str">
        <f t="shared" si="10"/>
        <v>○</v>
      </c>
      <c r="M56" s="901">
        <v>2.8000000000000001E-2</v>
      </c>
      <c r="N56" s="279" t="str">
        <f t="shared" si="4"/>
        <v>○</v>
      </c>
      <c r="O56" s="280" t="str">
        <f t="shared" si="5"/>
        <v>○</v>
      </c>
      <c r="P56" s="901">
        <v>2.8000000000000001E-2</v>
      </c>
      <c r="Q56" s="279" t="str">
        <f t="shared" si="6"/>
        <v>○</v>
      </c>
      <c r="R56" s="280" t="str">
        <f t="shared" si="11"/>
        <v>○</v>
      </c>
      <c r="S56" s="901">
        <v>2.5999999999999999E-2</v>
      </c>
      <c r="T56" s="279" t="str">
        <f t="shared" si="8"/>
        <v>○</v>
      </c>
      <c r="U56" s="281" t="str">
        <f t="shared" si="12"/>
        <v>○</v>
      </c>
    </row>
    <row r="57" spans="1:21" s="233" customFormat="1" ht="14.25" customHeight="1">
      <c r="A57" s="1670"/>
      <c r="B57" s="1672"/>
      <c r="C57" s="304">
        <v>4106</v>
      </c>
      <c r="D57" s="292">
        <v>47</v>
      </c>
      <c r="E57" s="293" t="s">
        <v>89</v>
      </c>
      <c r="F57" s="294" t="s">
        <v>42</v>
      </c>
      <c r="G57" s="902">
        <v>2.4E-2</v>
      </c>
      <c r="H57" s="295" t="str">
        <f t="shared" si="0"/>
        <v>○</v>
      </c>
      <c r="I57" s="296" t="str">
        <f t="shared" si="1"/>
        <v>○</v>
      </c>
      <c r="J57" s="902">
        <v>2.7E-2</v>
      </c>
      <c r="K57" s="295" t="str">
        <f t="shared" si="2"/>
        <v>○</v>
      </c>
      <c r="L57" s="296" t="str">
        <f t="shared" si="10"/>
        <v>○</v>
      </c>
      <c r="M57" s="902">
        <v>2.5000000000000001E-2</v>
      </c>
      <c r="N57" s="295" t="str">
        <f t="shared" si="4"/>
        <v>○</v>
      </c>
      <c r="O57" s="296" t="str">
        <f t="shared" si="5"/>
        <v>○</v>
      </c>
      <c r="P57" s="902">
        <v>2.5999999999999999E-2</v>
      </c>
      <c r="Q57" s="295" t="str">
        <f t="shared" si="6"/>
        <v>○</v>
      </c>
      <c r="R57" s="296" t="str">
        <f t="shared" si="11"/>
        <v>○</v>
      </c>
      <c r="S57" s="902">
        <v>2.4E-2</v>
      </c>
      <c r="T57" s="295" t="str">
        <f t="shared" si="8"/>
        <v>○</v>
      </c>
      <c r="U57" s="297" t="str">
        <f t="shared" si="12"/>
        <v>○</v>
      </c>
    </row>
    <row r="58" spans="1:21" s="233" customFormat="1" ht="14.25" customHeight="1">
      <c r="A58" s="1670"/>
      <c r="B58" s="1672"/>
      <c r="C58" s="233">
        <v>4109</v>
      </c>
      <c r="D58" s="244">
        <v>48</v>
      </c>
      <c r="E58" s="278" t="s">
        <v>90</v>
      </c>
      <c r="F58" s="243" t="s">
        <v>72</v>
      </c>
      <c r="G58" s="901">
        <v>2.1999999999999999E-2</v>
      </c>
      <c r="H58" s="279" t="str">
        <f t="shared" si="0"/>
        <v>○</v>
      </c>
      <c r="I58" s="280" t="str">
        <f t="shared" si="1"/>
        <v>○</v>
      </c>
      <c r="J58" s="901">
        <v>2.4E-2</v>
      </c>
      <c r="K58" s="279" t="str">
        <f t="shared" si="2"/>
        <v>○</v>
      </c>
      <c r="L58" s="280" t="str">
        <f t="shared" si="10"/>
        <v>○</v>
      </c>
      <c r="M58" s="901">
        <v>2.1999999999999999E-2</v>
      </c>
      <c r="N58" s="279" t="str">
        <f t="shared" si="4"/>
        <v>○</v>
      </c>
      <c r="O58" s="280" t="str">
        <f t="shared" si="5"/>
        <v>○</v>
      </c>
      <c r="P58" s="901">
        <v>2.4E-2</v>
      </c>
      <c r="Q58" s="279" t="str">
        <f t="shared" si="6"/>
        <v>○</v>
      </c>
      <c r="R58" s="280" t="str">
        <f t="shared" si="11"/>
        <v>○</v>
      </c>
      <c r="S58" s="901">
        <v>2.1999999999999999E-2</v>
      </c>
      <c r="T58" s="279" t="str">
        <f t="shared" si="8"/>
        <v>○</v>
      </c>
      <c r="U58" s="281" t="str">
        <f t="shared" si="12"/>
        <v>○</v>
      </c>
    </row>
    <row r="59" spans="1:21" s="233" customFormat="1" ht="14.25" customHeight="1">
      <c r="A59" s="1670"/>
      <c r="B59" s="1672"/>
      <c r="C59" s="233">
        <v>4111</v>
      </c>
      <c r="D59" s="244">
        <v>49</v>
      </c>
      <c r="E59" s="278" t="s">
        <v>195</v>
      </c>
      <c r="F59" s="243" t="s">
        <v>72</v>
      </c>
      <c r="G59" s="901">
        <v>2.4E-2</v>
      </c>
      <c r="H59" s="279" t="str">
        <f t="shared" si="0"/>
        <v>○</v>
      </c>
      <c r="I59" s="280" t="str">
        <f t="shared" si="1"/>
        <v>○</v>
      </c>
      <c r="J59" s="901">
        <v>2.5000000000000001E-2</v>
      </c>
      <c r="K59" s="279" t="str">
        <f t="shared" si="2"/>
        <v>○</v>
      </c>
      <c r="L59" s="280" t="str">
        <f t="shared" si="10"/>
        <v>○</v>
      </c>
      <c r="M59" s="901">
        <v>2.4E-2</v>
      </c>
      <c r="N59" s="279" t="str">
        <f t="shared" si="4"/>
        <v>○</v>
      </c>
      <c r="O59" s="280" t="str">
        <f t="shared" si="5"/>
        <v>○</v>
      </c>
      <c r="P59" s="901">
        <v>2.3E-2</v>
      </c>
      <c r="Q59" s="279" t="str">
        <f t="shared" si="6"/>
        <v>○</v>
      </c>
      <c r="R59" s="280" t="str">
        <f t="shared" si="11"/>
        <v>○</v>
      </c>
      <c r="S59" s="901">
        <v>2.1000000000000001E-2</v>
      </c>
      <c r="T59" s="279" t="str">
        <f t="shared" si="8"/>
        <v>○</v>
      </c>
      <c r="U59" s="281" t="str">
        <f t="shared" si="12"/>
        <v>○</v>
      </c>
    </row>
    <row r="60" spans="1:21" s="233" customFormat="1" ht="14.25" customHeight="1" thickBot="1">
      <c r="A60" s="1670"/>
      <c r="B60" s="1672"/>
      <c r="C60" s="317">
        <v>4112</v>
      </c>
      <c r="D60" s="292">
        <v>50</v>
      </c>
      <c r="E60" s="293" t="s">
        <v>92</v>
      </c>
      <c r="F60" s="294" t="s">
        <v>42</v>
      </c>
      <c r="G60" s="902">
        <v>2.1000000000000001E-2</v>
      </c>
      <c r="H60" s="295" t="str">
        <f t="shared" si="0"/>
        <v>○</v>
      </c>
      <c r="I60" s="296" t="str">
        <f t="shared" si="1"/>
        <v>○</v>
      </c>
      <c r="J60" s="902">
        <v>2.7E-2</v>
      </c>
      <c r="K60" s="295" t="str">
        <f t="shared" si="2"/>
        <v>○</v>
      </c>
      <c r="L60" s="296" t="str">
        <f t="shared" si="10"/>
        <v>○</v>
      </c>
      <c r="M60" s="902">
        <v>2.1000000000000001E-2</v>
      </c>
      <c r="N60" s="295" t="str">
        <f t="shared" si="4"/>
        <v>○</v>
      </c>
      <c r="O60" s="296" t="str">
        <f t="shared" si="5"/>
        <v>○</v>
      </c>
      <c r="P60" s="902">
        <v>2.3E-2</v>
      </c>
      <c r="Q60" s="295" t="str">
        <f t="shared" si="6"/>
        <v>○</v>
      </c>
      <c r="R60" s="296" t="str">
        <f t="shared" si="11"/>
        <v>○</v>
      </c>
      <c r="S60" s="902">
        <v>0.02</v>
      </c>
      <c r="T60" s="295" t="str">
        <f t="shared" si="8"/>
        <v>○</v>
      </c>
      <c r="U60" s="297" t="str">
        <f t="shared" si="12"/>
        <v>○</v>
      </c>
    </row>
    <row r="61" spans="1:21" s="233" customFormat="1" ht="14.25" customHeight="1">
      <c r="A61" s="1670"/>
      <c r="B61" s="1672"/>
      <c r="C61" s="233">
        <v>4114</v>
      </c>
      <c r="D61" s="244">
        <v>51</v>
      </c>
      <c r="E61" s="278" t="s">
        <v>93</v>
      </c>
      <c r="F61" s="318" t="s">
        <v>42</v>
      </c>
      <c r="G61" s="901">
        <v>2.3E-2</v>
      </c>
      <c r="H61" s="279" t="str">
        <f t="shared" si="0"/>
        <v>○</v>
      </c>
      <c r="I61" s="280" t="str">
        <f t="shared" si="1"/>
        <v>○</v>
      </c>
      <c r="J61" s="901">
        <v>2.5000000000000001E-2</v>
      </c>
      <c r="K61" s="279" t="str">
        <f t="shared" si="2"/>
        <v>○</v>
      </c>
      <c r="L61" s="280" t="str">
        <f t="shared" si="10"/>
        <v>○</v>
      </c>
      <c r="M61" s="901">
        <v>2.3E-2</v>
      </c>
      <c r="N61" s="279" t="str">
        <f t="shared" si="4"/>
        <v>○</v>
      </c>
      <c r="O61" s="280" t="str">
        <f t="shared" si="5"/>
        <v>○</v>
      </c>
      <c r="P61" s="901">
        <v>2.4E-2</v>
      </c>
      <c r="Q61" s="279" t="str">
        <f t="shared" si="6"/>
        <v>○</v>
      </c>
      <c r="R61" s="280" t="str">
        <f t="shared" si="11"/>
        <v>○</v>
      </c>
      <c r="S61" s="901">
        <v>2.3E-2</v>
      </c>
      <c r="T61" s="279" t="str">
        <f t="shared" si="8"/>
        <v>○</v>
      </c>
      <c r="U61" s="281" t="str">
        <f t="shared" si="12"/>
        <v>○</v>
      </c>
    </row>
    <row r="62" spans="1:21" s="233" customFormat="1" ht="14.25" customHeight="1">
      <c r="A62" s="1670"/>
      <c r="B62" s="1672"/>
      <c r="C62" s="233">
        <v>4118</v>
      </c>
      <c r="D62" s="244">
        <v>52</v>
      </c>
      <c r="E62" s="278" t="s">
        <v>196</v>
      </c>
      <c r="F62" s="318" t="s">
        <v>72</v>
      </c>
      <c r="G62" s="901">
        <v>1.9E-2</v>
      </c>
      <c r="H62" s="279" t="str">
        <f t="shared" si="0"/>
        <v>○</v>
      </c>
      <c r="I62" s="280" t="str">
        <f t="shared" si="1"/>
        <v>○</v>
      </c>
      <c r="J62" s="901">
        <v>0.02</v>
      </c>
      <c r="K62" s="279" t="str">
        <f t="shared" si="2"/>
        <v>○</v>
      </c>
      <c r="L62" s="280" t="str">
        <f t="shared" si="10"/>
        <v>○</v>
      </c>
      <c r="M62" s="901">
        <v>1.6E-2</v>
      </c>
      <c r="N62" s="279" t="str">
        <f t="shared" si="4"/>
        <v>○</v>
      </c>
      <c r="O62" s="280" t="str">
        <f t="shared" si="5"/>
        <v>○</v>
      </c>
      <c r="P62" s="901">
        <v>1.7000000000000001E-2</v>
      </c>
      <c r="Q62" s="279" t="str">
        <f t="shared" si="6"/>
        <v>○</v>
      </c>
      <c r="R62" s="280" t="str">
        <f t="shared" si="11"/>
        <v>○</v>
      </c>
      <c r="S62" s="901">
        <v>1.4999999999999999E-2</v>
      </c>
      <c r="T62" s="279" t="str">
        <f t="shared" si="8"/>
        <v>○</v>
      </c>
      <c r="U62" s="281" t="str">
        <f t="shared" si="12"/>
        <v>○</v>
      </c>
    </row>
    <row r="63" spans="1:21" s="233" customFormat="1" ht="14.25" customHeight="1">
      <c r="A63" s="1670"/>
      <c r="B63" s="1672"/>
      <c r="C63" s="304">
        <v>4119</v>
      </c>
      <c r="D63" s="292">
        <v>53</v>
      </c>
      <c r="E63" s="293" t="s">
        <v>95</v>
      </c>
      <c r="F63" s="319" t="s">
        <v>96</v>
      </c>
      <c r="G63" s="902">
        <v>3.2000000000000001E-2</v>
      </c>
      <c r="H63" s="279" t="str">
        <f t="shared" si="0"/>
        <v>○</v>
      </c>
      <c r="I63" s="280" t="str">
        <f t="shared" si="1"/>
        <v>○</v>
      </c>
      <c r="J63" s="902">
        <v>3.2000000000000001E-2</v>
      </c>
      <c r="K63" s="279" t="str">
        <f t="shared" si="2"/>
        <v>○</v>
      </c>
      <c r="L63" s="280" t="str">
        <f t="shared" si="10"/>
        <v>○</v>
      </c>
      <c r="M63" s="902">
        <v>0.03</v>
      </c>
      <c r="N63" s="279" t="str">
        <f t="shared" si="4"/>
        <v>○</v>
      </c>
      <c r="O63" s="280" t="str">
        <f t="shared" si="5"/>
        <v>○</v>
      </c>
      <c r="P63" s="902">
        <v>2.1000000000000001E-2</v>
      </c>
      <c r="Q63" s="279" t="str">
        <f t="shared" si="6"/>
        <v>○</v>
      </c>
      <c r="R63" s="280" t="str">
        <f t="shared" si="11"/>
        <v>○</v>
      </c>
      <c r="S63" s="902">
        <v>2.7E-2</v>
      </c>
      <c r="T63" s="279" t="str">
        <f t="shared" si="8"/>
        <v>○</v>
      </c>
      <c r="U63" s="281" t="str">
        <f t="shared" si="12"/>
        <v>○</v>
      </c>
    </row>
    <row r="64" spans="1:21" s="233" customFormat="1" ht="14.25" customHeight="1">
      <c r="A64" s="1670"/>
      <c r="B64" s="1672"/>
      <c r="C64" s="233">
        <v>4120</v>
      </c>
      <c r="D64" s="244">
        <v>54</v>
      </c>
      <c r="E64" s="278" t="s">
        <v>97</v>
      </c>
      <c r="F64" s="318" t="s">
        <v>42</v>
      </c>
      <c r="G64" s="901">
        <v>2.4E-2</v>
      </c>
      <c r="H64" s="320" t="str">
        <f t="shared" si="0"/>
        <v>○</v>
      </c>
      <c r="I64" s="321" t="str">
        <f t="shared" si="1"/>
        <v>○</v>
      </c>
      <c r="J64" s="901">
        <v>2.8000000000000001E-2</v>
      </c>
      <c r="K64" s="320" t="str">
        <f t="shared" si="2"/>
        <v>○</v>
      </c>
      <c r="L64" s="321" t="str">
        <f t="shared" si="10"/>
        <v>○</v>
      </c>
      <c r="M64" s="901">
        <v>2.5000000000000001E-2</v>
      </c>
      <c r="N64" s="320" t="str">
        <f t="shared" si="4"/>
        <v>○</v>
      </c>
      <c r="O64" s="321" t="str">
        <f t="shared" si="5"/>
        <v>○</v>
      </c>
      <c r="P64" s="901">
        <v>2.5000000000000001E-2</v>
      </c>
      <c r="Q64" s="320" t="str">
        <f t="shared" si="6"/>
        <v>○</v>
      </c>
      <c r="R64" s="321" t="str">
        <f t="shared" si="11"/>
        <v>○</v>
      </c>
      <c r="S64" s="901">
        <v>2.4E-2</v>
      </c>
      <c r="T64" s="320" t="str">
        <f t="shared" si="8"/>
        <v>○</v>
      </c>
      <c r="U64" s="322" t="str">
        <f t="shared" si="12"/>
        <v>○</v>
      </c>
    </row>
    <row r="65" spans="1:21" s="233" customFormat="1" ht="14.25" customHeight="1">
      <c r="A65" s="1670"/>
      <c r="B65" s="1672"/>
      <c r="C65" s="233">
        <v>4121</v>
      </c>
      <c r="D65" s="244">
        <v>55</v>
      </c>
      <c r="E65" s="278" t="s">
        <v>197</v>
      </c>
      <c r="F65" s="318" t="s">
        <v>282</v>
      </c>
      <c r="G65" s="901">
        <v>1.2999999999999999E-2</v>
      </c>
      <c r="H65" s="279" t="str">
        <f t="shared" si="0"/>
        <v>○</v>
      </c>
      <c r="I65" s="280" t="str">
        <f t="shared" si="1"/>
        <v>○</v>
      </c>
      <c r="J65" s="901">
        <v>1.4999999999999999E-2</v>
      </c>
      <c r="K65" s="279" t="str">
        <f t="shared" si="2"/>
        <v>○</v>
      </c>
      <c r="L65" s="280" t="str">
        <f t="shared" si="10"/>
        <v>○</v>
      </c>
      <c r="M65" s="901">
        <v>1.2E-2</v>
      </c>
      <c r="N65" s="279" t="str">
        <f t="shared" si="4"/>
        <v>○</v>
      </c>
      <c r="O65" s="280" t="str">
        <f t="shared" si="5"/>
        <v>○</v>
      </c>
      <c r="P65" s="901">
        <v>1.4999999999999999E-2</v>
      </c>
      <c r="Q65" s="279" t="str">
        <f t="shared" si="6"/>
        <v>○</v>
      </c>
      <c r="R65" s="280" t="str">
        <f t="shared" si="11"/>
        <v>○</v>
      </c>
      <c r="S65" s="901">
        <v>1.4E-2</v>
      </c>
      <c r="T65" s="279" t="str">
        <f t="shared" si="8"/>
        <v>○</v>
      </c>
      <c r="U65" s="281" t="str">
        <f t="shared" si="12"/>
        <v>○</v>
      </c>
    </row>
    <row r="66" spans="1:21" s="233" customFormat="1" ht="14.25" customHeight="1" thickBot="1">
      <c r="A66" s="1671"/>
      <c r="B66" s="1678"/>
      <c r="C66" s="290">
        <v>4122</v>
      </c>
      <c r="D66" s="266">
        <v>56</v>
      </c>
      <c r="E66" s="267" t="s">
        <v>98</v>
      </c>
      <c r="F66" s="323" t="s">
        <v>42</v>
      </c>
      <c r="G66" s="904">
        <v>1.6E-2</v>
      </c>
      <c r="H66" s="269" t="str">
        <f t="shared" si="0"/>
        <v>○</v>
      </c>
      <c r="I66" s="270" t="str">
        <f t="shared" si="1"/>
        <v>○</v>
      </c>
      <c r="J66" s="904">
        <v>1.6E-2</v>
      </c>
      <c r="K66" s="269" t="str">
        <f t="shared" si="2"/>
        <v>○</v>
      </c>
      <c r="L66" s="270" t="str">
        <f t="shared" si="10"/>
        <v>○</v>
      </c>
      <c r="M66" s="904">
        <v>1.4999999999999999E-2</v>
      </c>
      <c r="N66" s="269" t="str">
        <f t="shared" si="4"/>
        <v>○</v>
      </c>
      <c r="O66" s="270" t="str">
        <f t="shared" si="5"/>
        <v>○</v>
      </c>
      <c r="P66" s="904">
        <v>1.7999999999999999E-2</v>
      </c>
      <c r="Q66" s="269" t="str">
        <f t="shared" si="6"/>
        <v>○</v>
      </c>
      <c r="R66" s="270" t="str">
        <f t="shared" si="11"/>
        <v>○</v>
      </c>
      <c r="S66" s="904">
        <v>1.4E-2</v>
      </c>
      <c r="T66" s="269" t="str">
        <f t="shared" si="8"/>
        <v>○</v>
      </c>
      <c r="U66" s="271" t="str">
        <f t="shared" si="12"/>
        <v>○</v>
      </c>
    </row>
    <row r="67" spans="1:21" s="233" customFormat="1" ht="14.25" customHeight="1" thickTop="1">
      <c r="A67" s="1683" t="s">
        <v>283</v>
      </c>
      <c r="B67" s="1680" t="s">
        <v>284</v>
      </c>
      <c r="C67" s="235">
        <v>4201</v>
      </c>
      <c r="D67" s="284">
        <v>57</v>
      </c>
      <c r="E67" s="285" t="s">
        <v>285</v>
      </c>
      <c r="F67" s="324" t="s">
        <v>42</v>
      </c>
      <c r="G67" s="907">
        <v>2.5999999999999999E-2</v>
      </c>
      <c r="H67" s="287" t="str">
        <f t="shared" si="0"/>
        <v>○</v>
      </c>
      <c r="I67" s="288" t="str">
        <f t="shared" si="1"/>
        <v>○</v>
      </c>
      <c r="J67" s="907">
        <v>2.7E-2</v>
      </c>
      <c r="K67" s="287" t="str">
        <f t="shared" si="2"/>
        <v>○</v>
      </c>
      <c r="L67" s="288" t="str">
        <f t="shared" si="10"/>
        <v>○</v>
      </c>
      <c r="M67" s="907">
        <v>2.7E-2</v>
      </c>
      <c r="N67" s="287" t="str">
        <f t="shared" si="4"/>
        <v>○</v>
      </c>
      <c r="O67" s="288" t="str">
        <f t="shared" si="5"/>
        <v>○</v>
      </c>
      <c r="P67" s="907">
        <v>2.7E-2</v>
      </c>
      <c r="Q67" s="287" t="str">
        <f t="shared" si="6"/>
        <v>○</v>
      </c>
      <c r="R67" s="288" t="str">
        <f t="shared" si="11"/>
        <v>○</v>
      </c>
      <c r="S67" s="907">
        <v>2.5000000000000001E-2</v>
      </c>
      <c r="T67" s="287" t="str">
        <f t="shared" si="8"/>
        <v>○</v>
      </c>
      <c r="U67" s="289" t="str">
        <f t="shared" si="12"/>
        <v>○</v>
      </c>
    </row>
    <row r="68" spans="1:21" s="233" customFormat="1" ht="14.25" customHeight="1">
      <c r="A68" s="1684"/>
      <c r="B68" s="1672"/>
      <c r="C68" s="233">
        <v>4203</v>
      </c>
      <c r="D68" s="244">
        <v>58</v>
      </c>
      <c r="E68" s="278" t="s">
        <v>286</v>
      </c>
      <c r="F68" s="318" t="s">
        <v>42</v>
      </c>
      <c r="G68" s="901">
        <v>0.03</v>
      </c>
      <c r="H68" s="279" t="str">
        <f t="shared" si="0"/>
        <v>○</v>
      </c>
      <c r="I68" s="280" t="str">
        <f t="shared" si="1"/>
        <v>○</v>
      </c>
      <c r="J68" s="901">
        <v>3.2000000000000001E-2</v>
      </c>
      <c r="K68" s="279" t="str">
        <f t="shared" si="2"/>
        <v>○</v>
      </c>
      <c r="L68" s="280" t="str">
        <f t="shared" si="10"/>
        <v>○</v>
      </c>
      <c r="M68" s="901">
        <v>3.1E-2</v>
      </c>
      <c r="N68" s="279" t="str">
        <f t="shared" si="4"/>
        <v>○</v>
      </c>
      <c r="O68" s="280" t="str">
        <f t="shared" si="5"/>
        <v>○</v>
      </c>
      <c r="P68" s="901">
        <v>3.1E-2</v>
      </c>
      <c r="Q68" s="279" t="str">
        <f t="shared" si="6"/>
        <v>○</v>
      </c>
      <c r="R68" s="280" t="str">
        <f t="shared" si="11"/>
        <v>○</v>
      </c>
      <c r="S68" s="901">
        <v>2.8000000000000001E-2</v>
      </c>
      <c r="T68" s="279" t="str">
        <f t="shared" si="8"/>
        <v>○</v>
      </c>
      <c r="U68" s="281" t="str">
        <f t="shared" si="12"/>
        <v>○</v>
      </c>
    </row>
    <row r="69" spans="1:21" s="233" customFormat="1" ht="14.25" customHeight="1">
      <c r="A69" s="1684"/>
      <c r="B69" s="1672"/>
      <c r="C69" s="304">
        <v>4204</v>
      </c>
      <c r="D69" s="292">
        <v>59</v>
      </c>
      <c r="E69" s="293" t="s">
        <v>287</v>
      </c>
      <c r="F69" s="319" t="s">
        <v>72</v>
      </c>
      <c r="G69" s="902">
        <v>2.7E-2</v>
      </c>
      <c r="H69" s="295" t="str">
        <f t="shared" si="0"/>
        <v>○</v>
      </c>
      <c r="I69" s="296" t="str">
        <f t="shared" si="1"/>
        <v>○</v>
      </c>
      <c r="J69" s="902">
        <v>2.7E-2</v>
      </c>
      <c r="K69" s="295" t="str">
        <f t="shared" si="2"/>
        <v>○</v>
      </c>
      <c r="L69" s="296" t="str">
        <f t="shared" si="10"/>
        <v>○</v>
      </c>
      <c r="M69" s="902">
        <v>2.5999999999999999E-2</v>
      </c>
      <c r="N69" s="295" t="str">
        <f t="shared" si="4"/>
        <v>○</v>
      </c>
      <c r="O69" s="296" t="str">
        <f t="shared" si="5"/>
        <v>○</v>
      </c>
      <c r="P69" s="902">
        <v>2.7E-2</v>
      </c>
      <c r="Q69" s="295" t="str">
        <f t="shared" si="6"/>
        <v>○</v>
      </c>
      <c r="R69" s="296" t="str">
        <f t="shared" si="11"/>
        <v>○</v>
      </c>
      <c r="S69" s="902">
        <v>2.5000000000000001E-2</v>
      </c>
      <c r="T69" s="295" t="str">
        <f t="shared" si="8"/>
        <v>○</v>
      </c>
      <c r="U69" s="297" t="str">
        <f t="shared" si="12"/>
        <v>○</v>
      </c>
    </row>
    <row r="70" spans="1:21" s="233" customFormat="1" ht="14.25" customHeight="1">
      <c r="A70" s="1684"/>
      <c r="B70" s="1672"/>
      <c r="C70" s="233">
        <v>4205</v>
      </c>
      <c r="D70" s="244">
        <v>60</v>
      </c>
      <c r="E70" s="278" t="s">
        <v>288</v>
      </c>
      <c r="F70" s="318" t="s">
        <v>72</v>
      </c>
      <c r="G70" s="901">
        <v>2.1999999999999999E-2</v>
      </c>
      <c r="H70" s="279" t="str">
        <f t="shared" si="0"/>
        <v>○</v>
      </c>
      <c r="I70" s="280" t="str">
        <f t="shared" si="1"/>
        <v>○</v>
      </c>
      <c r="J70" s="901">
        <v>2.3E-2</v>
      </c>
      <c r="K70" s="279" t="str">
        <f t="shared" si="2"/>
        <v>○</v>
      </c>
      <c r="L70" s="280" t="str">
        <f t="shared" si="10"/>
        <v>○</v>
      </c>
      <c r="M70" s="901">
        <v>2.1999999999999999E-2</v>
      </c>
      <c r="N70" s="279" t="str">
        <f t="shared" si="4"/>
        <v>○</v>
      </c>
      <c r="O70" s="280" t="str">
        <f t="shared" si="5"/>
        <v>○</v>
      </c>
      <c r="P70" s="901">
        <v>2.1000000000000001E-2</v>
      </c>
      <c r="Q70" s="279" t="str">
        <f t="shared" si="6"/>
        <v>○</v>
      </c>
      <c r="R70" s="280" t="str">
        <f t="shared" si="11"/>
        <v>○</v>
      </c>
      <c r="S70" s="901">
        <v>2.1999999999999999E-2</v>
      </c>
      <c r="T70" s="279" t="str">
        <f t="shared" si="8"/>
        <v>○</v>
      </c>
      <c r="U70" s="281" t="str">
        <f t="shared" si="12"/>
        <v>○</v>
      </c>
    </row>
    <row r="71" spans="1:21" s="233" customFormat="1" ht="14.25" customHeight="1">
      <c r="A71" s="1684"/>
      <c r="B71" s="1672"/>
      <c r="C71" s="233">
        <v>4206</v>
      </c>
      <c r="D71" s="244">
        <v>61</v>
      </c>
      <c r="E71" s="278" t="s">
        <v>289</v>
      </c>
      <c r="F71" s="318" t="s">
        <v>72</v>
      </c>
      <c r="G71" s="901">
        <v>2.5000000000000001E-2</v>
      </c>
      <c r="H71" s="279" t="str">
        <f t="shared" si="0"/>
        <v>○</v>
      </c>
      <c r="I71" s="280" t="str">
        <f t="shared" si="1"/>
        <v>○</v>
      </c>
      <c r="J71" s="901">
        <v>2.7E-2</v>
      </c>
      <c r="K71" s="279" t="str">
        <f t="shared" si="2"/>
        <v>○</v>
      </c>
      <c r="L71" s="280" t="str">
        <f t="shared" si="10"/>
        <v>○</v>
      </c>
      <c r="M71" s="901">
        <v>2.8000000000000001E-2</v>
      </c>
      <c r="N71" s="279" t="str">
        <f t="shared" si="4"/>
        <v>○</v>
      </c>
      <c r="O71" s="280" t="str">
        <f t="shared" si="5"/>
        <v>○</v>
      </c>
      <c r="P71" s="901">
        <v>2.7E-2</v>
      </c>
      <c r="Q71" s="279" t="str">
        <f t="shared" si="6"/>
        <v>○</v>
      </c>
      <c r="R71" s="280" t="str">
        <f t="shared" si="11"/>
        <v>○</v>
      </c>
      <c r="S71" s="901">
        <v>2.5000000000000001E-2</v>
      </c>
      <c r="T71" s="279" t="str">
        <f t="shared" si="8"/>
        <v>○</v>
      </c>
      <c r="U71" s="281" t="str">
        <f t="shared" si="12"/>
        <v>○</v>
      </c>
    </row>
    <row r="72" spans="1:21" s="233" customFormat="1" ht="14.25" customHeight="1">
      <c r="A72" s="1684"/>
      <c r="B72" s="1672"/>
      <c r="C72" s="304">
        <v>4207</v>
      </c>
      <c r="D72" s="292">
        <v>62</v>
      </c>
      <c r="E72" s="293" t="s">
        <v>290</v>
      </c>
      <c r="F72" s="319" t="s">
        <v>72</v>
      </c>
      <c r="G72" s="902">
        <v>0.02</v>
      </c>
      <c r="H72" s="295" t="str">
        <f t="shared" si="0"/>
        <v>○</v>
      </c>
      <c r="I72" s="296" t="str">
        <f t="shared" si="1"/>
        <v>○</v>
      </c>
      <c r="J72" s="902">
        <v>1.9E-2</v>
      </c>
      <c r="K72" s="295" t="str">
        <f t="shared" si="2"/>
        <v>○</v>
      </c>
      <c r="L72" s="296" t="str">
        <f t="shared" si="10"/>
        <v>○</v>
      </c>
      <c r="M72" s="902">
        <v>1.9E-2</v>
      </c>
      <c r="N72" s="295" t="str">
        <f t="shared" si="4"/>
        <v>○</v>
      </c>
      <c r="O72" s="296" t="str">
        <f t="shared" si="5"/>
        <v>○</v>
      </c>
      <c r="P72" s="902">
        <v>1.7999999999999999E-2</v>
      </c>
      <c r="Q72" s="295" t="str">
        <f t="shared" si="6"/>
        <v>○</v>
      </c>
      <c r="R72" s="296" t="str">
        <f t="shared" si="11"/>
        <v>○</v>
      </c>
      <c r="S72" s="902">
        <v>1.7999999999999999E-2</v>
      </c>
      <c r="T72" s="295" t="str">
        <f t="shared" si="8"/>
        <v>○</v>
      </c>
      <c r="U72" s="297" t="str">
        <f t="shared" si="12"/>
        <v>○</v>
      </c>
    </row>
    <row r="73" spans="1:21" s="233" customFormat="1" ht="14.25" customHeight="1">
      <c r="A73" s="1684"/>
      <c r="B73" s="1672"/>
      <c r="C73" s="233">
        <v>4208</v>
      </c>
      <c r="D73" s="307">
        <v>63</v>
      </c>
      <c r="E73" s="278" t="s">
        <v>291</v>
      </c>
      <c r="F73" s="318" t="s">
        <v>72</v>
      </c>
      <c r="G73" s="901">
        <v>2.1000000000000001E-2</v>
      </c>
      <c r="H73" s="279" t="str">
        <f t="shared" si="0"/>
        <v>○</v>
      </c>
      <c r="I73" s="280" t="str">
        <f t="shared" si="1"/>
        <v>○</v>
      </c>
      <c r="J73" s="901">
        <v>2.1000000000000001E-2</v>
      </c>
      <c r="K73" s="279" t="str">
        <f t="shared" si="2"/>
        <v>○</v>
      </c>
      <c r="L73" s="280" t="str">
        <f t="shared" si="10"/>
        <v>○</v>
      </c>
      <c r="M73" s="901">
        <v>0.02</v>
      </c>
      <c r="N73" s="279" t="str">
        <f t="shared" si="4"/>
        <v>○</v>
      </c>
      <c r="O73" s="280" t="str">
        <f t="shared" si="5"/>
        <v>○</v>
      </c>
      <c r="P73" s="901">
        <v>2.1000000000000001E-2</v>
      </c>
      <c r="Q73" s="279" t="str">
        <f t="shared" si="6"/>
        <v>○</v>
      </c>
      <c r="R73" s="280" t="str">
        <f t="shared" si="11"/>
        <v>○</v>
      </c>
      <c r="S73" s="901">
        <v>2.1000000000000001E-2</v>
      </c>
      <c r="T73" s="279" t="str">
        <f t="shared" si="8"/>
        <v>○</v>
      </c>
      <c r="U73" s="281" t="str">
        <f t="shared" si="12"/>
        <v>○</v>
      </c>
    </row>
    <row r="74" spans="1:21" s="233" customFormat="1" ht="14.25" customHeight="1" thickBot="1">
      <c r="A74" s="1685"/>
      <c r="B74" s="1678"/>
      <c r="C74" s="317">
        <v>4209</v>
      </c>
      <c r="D74" s="266">
        <v>64</v>
      </c>
      <c r="E74" s="267" t="s">
        <v>292</v>
      </c>
      <c r="F74" s="323" t="s">
        <v>72</v>
      </c>
      <c r="G74" s="904">
        <v>2.1000000000000001E-2</v>
      </c>
      <c r="H74" s="269" t="str">
        <f t="shared" si="0"/>
        <v>○</v>
      </c>
      <c r="I74" s="270" t="str">
        <f t="shared" si="1"/>
        <v>○</v>
      </c>
      <c r="J74" s="904">
        <v>2.4E-2</v>
      </c>
      <c r="K74" s="269" t="str">
        <f t="shared" si="2"/>
        <v>○</v>
      </c>
      <c r="L74" s="270" t="str">
        <f t="shared" si="10"/>
        <v>○</v>
      </c>
      <c r="M74" s="904">
        <v>2.1000000000000001E-2</v>
      </c>
      <c r="N74" s="269" t="str">
        <f t="shared" si="4"/>
        <v>○</v>
      </c>
      <c r="O74" s="270" t="str">
        <f t="shared" si="5"/>
        <v>○</v>
      </c>
      <c r="P74" s="904">
        <v>2.1000000000000001E-2</v>
      </c>
      <c r="Q74" s="269" t="str">
        <f t="shared" si="6"/>
        <v>○</v>
      </c>
      <c r="R74" s="270" t="str">
        <f t="shared" si="11"/>
        <v>○</v>
      </c>
      <c r="S74" s="904">
        <v>0.02</v>
      </c>
      <c r="T74" s="269" t="str">
        <f t="shared" si="8"/>
        <v>○</v>
      </c>
      <c r="U74" s="271" t="str">
        <f t="shared" si="12"/>
        <v>○</v>
      </c>
    </row>
    <row r="75" spans="1:21" s="233" customFormat="1" ht="14.25" customHeight="1">
      <c r="A75" s="1668" t="s">
        <v>293</v>
      </c>
      <c r="B75" s="1677" t="s">
        <v>294</v>
      </c>
      <c r="C75" s="312">
        <v>5101</v>
      </c>
      <c r="D75" s="241">
        <v>65</v>
      </c>
      <c r="E75" s="313" t="s">
        <v>295</v>
      </c>
      <c r="F75" s="325" t="s">
        <v>51</v>
      </c>
      <c r="G75" s="906">
        <v>2.5000000000000001E-2</v>
      </c>
      <c r="H75" s="314" t="str">
        <f t="shared" ref="H75:H88" si="13">IF(G75="","",IF(G75&lt;=0.06,"○","×"))</f>
        <v>○</v>
      </c>
      <c r="I75" s="315" t="str">
        <f t="shared" ref="I75:I88" si="14">IF(G75="","",IF(G75&lt;=0.04,"○","×"))</f>
        <v>○</v>
      </c>
      <c r="J75" s="906">
        <v>2.4E-2</v>
      </c>
      <c r="K75" s="314" t="str">
        <f t="shared" ref="K75:K106" si="15">IF(J75="","",IF(J75&lt;=0.06,"○","×"))</f>
        <v>○</v>
      </c>
      <c r="L75" s="315" t="str">
        <f t="shared" si="10"/>
        <v>○</v>
      </c>
      <c r="M75" s="906">
        <v>2.8000000000000001E-2</v>
      </c>
      <c r="N75" s="314" t="str">
        <f t="shared" ref="N75:N106" si="16">IF(M75="","",IF(M75&lt;=0.06,"○","×"))</f>
        <v>○</v>
      </c>
      <c r="O75" s="315" t="str">
        <f t="shared" ref="O75:O106" si="17">IF(M75="","",IF(M75&lt;=0.04,"○","×"))</f>
        <v>○</v>
      </c>
      <c r="P75" s="906">
        <v>2.9000000000000001E-2</v>
      </c>
      <c r="Q75" s="314" t="str">
        <f t="shared" ref="Q75:Q106" si="18">IF(P75="","",IF(P75&lt;=0.06,"○","×"))</f>
        <v>○</v>
      </c>
      <c r="R75" s="315" t="str">
        <f t="shared" si="11"/>
        <v>○</v>
      </c>
      <c r="S75" s="906">
        <v>2.5000000000000001E-2</v>
      </c>
      <c r="T75" s="314" t="str">
        <f t="shared" ref="T75:T106" si="19">IF(S75="","",IF(S75&lt;=0.06,"○","×"))</f>
        <v>○</v>
      </c>
      <c r="U75" s="316" t="str">
        <f t="shared" si="12"/>
        <v>○</v>
      </c>
    </row>
    <row r="76" spans="1:21" s="233" customFormat="1" ht="14.25" customHeight="1">
      <c r="A76" s="1637"/>
      <c r="B76" s="1672"/>
      <c r="C76" s="291">
        <v>5103</v>
      </c>
      <c r="D76" s="244">
        <v>66</v>
      </c>
      <c r="E76" s="278" t="s">
        <v>109</v>
      </c>
      <c r="F76" s="318" t="s">
        <v>72</v>
      </c>
      <c r="G76" s="901">
        <v>2.3E-2</v>
      </c>
      <c r="H76" s="279" t="str">
        <f t="shared" si="13"/>
        <v>○</v>
      </c>
      <c r="I76" s="280" t="str">
        <f t="shared" si="14"/>
        <v>○</v>
      </c>
      <c r="J76" s="901">
        <v>2.4E-2</v>
      </c>
      <c r="K76" s="279" t="str">
        <f t="shared" si="15"/>
        <v>○</v>
      </c>
      <c r="L76" s="280" t="str">
        <f t="shared" si="10"/>
        <v>○</v>
      </c>
      <c r="M76" s="901">
        <v>2.8000000000000001E-2</v>
      </c>
      <c r="N76" s="279" t="str">
        <f t="shared" si="16"/>
        <v>○</v>
      </c>
      <c r="O76" s="280" t="str">
        <f t="shared" si="17"/>
        <v>○</v>
      </c>
      <c r="P76" s="901">
        <v>2.5000000000000001E-2</v>
      </c>
      <c r="Q76" s="279" t="str">
        <f t="shared" si="18"/>
        <v>○</v>
      </c>
      <c r="R76" s="280" t="str">
        <f t="shared" si="11"/>
        <v>○</v>
      </c>
      <c r="S76" s="901">
        <v>2.1999999999999999E-2</v>
      </c>
      <c r="T76" s="279" t="str">
        <f t="shared" si="19"/>
        <v>○</v>
      </c>
      <c r="U76" s="281" t="str">
        <f t="shared" si="12"/>
        <v>○</v>
      </c>
    </row>
    <row r="77" spans="1:21" s="233" customFormat="1" ht="14.25" customHeight="1">
      <c r="A77" s="1637"/>
      <c r="B77" s="1672"/>
      <c r="C77" s="244">
        <v>5107</v>
      </c>
      <c r="D77" s="292">
        <v>67</v>
      </c>
      <c r="E77" s="293" t="s">
        <v>110</v>
      </c>
      <c r="F77" s="319" t="s">
        <v>42</v>
      </c>
      <c r="G77" s="902">
        <v>2.4E-2</v>
      </c>
      <c r="H77" s="295" t="str">
        <f t="shared" si="13"/>
        <v>○</v>
      </c>
      <c r="I77" s="296" t="str">
        <f t="shared" si="14"/>
        <v>○</v>
      </c>
      <c r="J77" s="902">
        <v>2.4E-2</v>
      </c>
      <c r="K77" s="295" t="str">
        <f t="shared" si="15"/>
        <v>○</v>
      </c>
      <c r="L77" s="296" t="str">
        <f t="shared" si="10"/>
        <v>○</v>
      </c>
      <c r="M77" s="902">
        <v>2.1999999999999999E-2</v>
      </c>
      <c r="N77" s="295" t="str">
        <f t="shared" si="16"/>
        <v>○</v>
      </c>
      <c r="O77" s="296" t="str">
        <f t="shared" si="17"/>
        <v>○</v>
      </c>
      <c r="P77" s="902">
        <v>2.4E-2</v>
      </c>
      <c r="Q77" s="295" t="str">
        <f t="shared" si="18"/>
        <v>○</v>
      </c>
      <c r="R77" s="296" t="str">
        <f t="shared" si="11"/>
        <v>○</v>
      </c>
      <c r="S77" s="902">
        <v>2.1999999999999999E-2</v>
      </c>
      <c r="T77" s="295" t="str">
        <f t="shared" si="19"/>
        <v>○</v>
      </c>
      <c r="U77" s="297" t="str">
        <f t="shared" si="12"/>
        <v>○</v>
      </c>
    </row>
    <row r="78" spans="1:21" s="233" customFormat="1" ht="14.25" customHeight="1">
      <c r="A78" s="1637"/>
      <c r="B78" s="1672"/>
      <c r="C78" s="307">
        <v>5108</v>
      </c>
      <c r="D78" s="244">
        <v>68</v>
      </c>
      <c r="E78" s="278" t="s">
        <v>210</v>
      </c>
      <c r="F78" s="318" t="s">
        <v>42</v>
      </c>
      <c r="G78" s="901">
        <v>2.1999999999999999E-2</v>
      </c>
      <c r="H78" s="279" t="str">
        <f t="shared" si="13"/>
        <v>○</v>
      </c>
      <c r="I78" s="280" t="str">
        <f t="shared" si="14"/>
        <v>○</v>
      </c>
      <c r="J78" s="901">
        <v>2.1999999999999999E-2</v>
      </c>
      <c r="K78" s="279" t="str">
        <f t="shared" si="15"/>
        <v>○</v>
      </c>
      <c r="L78" s="280" t="str">
        <f t="shared" si="10"/>
        <v>○</v>
      </c>
      <c r="M78" s="901">
        <v>2.3E-2</v>
      </c>
      <c r="N78" s="279" t="str">
        <f t="shared" si="16"/>
        <v>○</v>
      </c>
      <c r="O78" s="280" t="str">
        <f t="shared" si="17"/>
        <v>○</v>
      </c>
      <c r="P78" s="901">
        <v>1.9E-2</v>
      </c>
      <c r="Q78" s="279" t="str">
        <f t="shared" si="18"/>
        <v>○</v>
      </c>
      <c r="R78" s="280" t="str">
        <f t="shared" si="11"/>
        <v>○</v>
      </c>
      <c r="S78" s="901">
        <v>0.02</v>
      </c>
      <c r="T78" s="279" t="str">
        <f t="shared" si="19"/>
        <v>○</v>
      </c>
      <c r="U78" s="281" t="str">
        <f t="shared" si="12"/>
        <v>○</v>
      </c>
    </row>
    <row r="79" spans="1:21" s="233" customFormat="1" ht="14.25" customHeight="1">
      <c r="A79" s="1637"/>
      <c r="B79" s="1679"/>
      <c r="C79" s="233">
        <v>5111</v>
      </c>
      <c r="D79" s="272">
        <v>69</v>
      </c>
      <c r="E79" s="278" t="s">
        <v>211</v>
      </c>
      <c r="F79" s="318" t="s">
        <v>42</v>
      </c>
      <c r="G79" s="901">
        <v>1.6E-2</v>
      </c>
      <c r="H79" s="279" t="str">
        <f t="shared" si="13"/>
        <v>○</v>
      </c>
      <c r="I79" s="280" t="str">
        <f t="shared" si="14"/>
        <v>○</v>
      </c>
      <c r="J79" s="901">
        <v>1.7999999999999999E-2</v>
      </c>
      <c r="K79" s="279" t="str">
        <f t="shared" si="15"/>
        <v>○</v>
      </c>
      <c r="L79" s="280" t="str">
        <f t="shared" si="10"/>
        <v>○</v>
      </c>
      <c r="M79" s="901">
        <v>1.4E-2</v>
      </c>
      <c r="N79" s="279" t="str">
        <f t="shared" si="16"/>
        <v>○</v>
      </c>
      <c r="O79" s="280" t="str">
        <f t="shared" si="17"/>
        <v>○</v>
      </c>
      <c r="P79" s="901">
        <v>1.7000000000000001E-2</v>
      </c>
      <c r="Q79" s="279" t="str">
        <f t="shared" si="18"/>
        <v>○</v>
      </c>
      <c r="R79" s="280" t="str">
        <f t="shared" si="11"/>
        <v>○</v>
      </c>
      <c r="S79" s="901">
        <v>1.7000000000000001E-2</v>
      </c>
      <c r="T79" s="279" t="str">
        <f t="shared" si="19"/>
        <v>○</v>
      </c>
      <c r="U79" s="281" t="str">
        <f t="shared" si="12"/>
        <v>○</v>
      </c>
    </row>
    <row r="80" spans="1:21" s="233" customFormat="1" ht="14.25" customHeight="1">
      <c r="A80" s="1637"/>
      <c r="B80" s="1680" t="s">
        <v>296</v>
      </c>
      <c r="C80" s="235">
        <v>5201</v>
      </c>
      <c r="D80" s="244">
        <v>70</v>
      </c>
      <c r="E80" s="285" t="s">
        <v>112</v>
      </c>
      <c r="F80" s="324" t="s">
        <v>54</v>
      </c>
      <c r="G80" s="907">
        <v>2.1999999999999999E-2</v>
      </c>
      <c r="H80" s="287" t="str">
        <f t="shared" si="13"/>
        <v>○</v>
      </c>
      <c r="I80" s="288" t="str">
        <f t="shared" si="14"/>
        <v>○</v>
      </c>
      <c r="J80" s="907">
        <v>2.3E-2</v>
      </c>
      <c r="K80" s="287" t="str">
        <f t="shared" si="15"/>
        <v>○</v>
      </c>
      <c r="L80" s="288" t="str">
        <f t="shared" si="10"/>
        <v>○</v>
      </c>
      <c r="M80" s="907">
        <v>2.5999999999999999E-2</v>
      </c>
      <c r="N80" s="287" t="str">
        <f t="shared" si="16"/>
        <v>○</v>
      </c>
      <c r="O80" s="288" t="str">
        <f t="shared" si="17"/>
        <v>○</v>
      </c>
      <c r="P80" s="907">
        <v>2.7E-2</v>
      </c>
      <c r="Q80" s="287" t="str">
        <f t="shared" si="18"/>
        <v>○</v>
      </c>
      <c r="R80" s="288" t="str">
        <f t="shared" si="11"/>
        <v>○</v>
      </c>
      <c r="S80" s="907">
        <v>2.3E-2</v>
      </c>
      <c r="T80" s="287" t="str">
        <f t="shared" si="19"/>
        <v>○</v>
      </c>
      <c r="U80" s="289" t="str">
        <f t="shared" si="12"/>
        <v>○</v>
      </c>
    </row>
    <row r="81" spans="1:21" s="233" customFormat="1" ht="14.25" customHeight="1">
      <c r="A81" s="1637"/>
      <c r="B81" s="1672"/>
      <c r="C81" s="233">
        <v>5203</v>
      </c>
      <c r="D81" s="244">
        <v>71</v>
      </c>
      <c r="E81" s="278" t="s">
        <v>113</v>
      </c>
      <c r="F81" s="318" t="s">
        <v>42</v>
      </c>
      <c r="G81" s="901">
        <v>2.5000000000000001E-2</v>
      </c>
      <c r="H81" s="279" t="str">
        <f t="shared" si="13"/>
        <v>○</v>
      </c>
      <c r="I81" s="280" t="str">
        <f t="shared" si="14"/>
        <v>○</v>
      </c>
      <c r="J81" s="901">
        <v>2.7E-2</v>
      </c>
      <c r="K81" s="279" t="str">
        <f t="shared" si="15"/>
        <v>○</v>
      </c>
      <c r="L81" s="280" t="str">
        <f t="shared" si="10"/>
        <v>○</v>
      </c>
      <c r="M81" s="901">
        <v>2.8000000000000001E-2</v>
      </c>
      <c r="N81" s="279" t="str">
        <f t="shared" si="16"/>
        <v>○</v>
      </c>
      <c r="O81" s="280" t="str">
        <f t="shared" si="17"/>
        <v>○</v>
      </c>
      <c r="P81" s="901">
        <v>2.7E-2</v>
      </c>
      <c r="Q81" s="279" t="str">
        <f t="shared" si="18"/>
        <v>○</v>
      </c>
      <c r="R81" s="280" t="str">
        <f t="shared" si="11"/>
        <v>○</v>
      </c>
      <c r="S81" s="901">
        <v>2.9000000000000001E-2</v>
      </c>
      <c r="T81" s="279" t="str">
        <f t="shared" si="19"/>
        <v>○</v>
      </c>
      <c r="U81" s="281" t="str">
        <f t="shared" si="12"/>
        <v>○</v>
      </c>
    </row>
    <row r="82" spans="1:21" s="233" customFormat="1" ht="14.25" customHeight="1">
      <c r="A82" s="1637"/>
      <c r="B82" s="1672"/>
      <c r="C82" s="304">
        <v>5207</v>
      </c>
      <c r="D82" s="292">
        <v>72</v>
      </c>
      <c r="E82" s="293" t="s">
        <v>114</v>
      </c>
      <c r="F82" s="319" t="s">
        <v>42</v>
      </c>
      <c r="G82" s="902">
        <v>1.9E-2</v>
      </c>
      <c r="H82" s="326" t="str">
        <f t="shared" si="13"/>
        <v>○</v>
      </c>
      <c r="I82" s="327" t="str">
        <f t="shared" si="14"/>
        <v>○</v>
      </c>
      <c r="J82" s="902">
        <v>1.7999999999999999E-2</v>
      </c>
      <c r="K82" s="326" t="str">
        <f t="shared" si="15"/>
        <v>○</v>
      </c>
      <c r="L82" s="327" t="str">
        <f t="shared" si="10"/>
        <v>○</v>
      </c>
      <c r="M82" s="902">
        <v>0.02</v>
      </c>
      <c r="N82" s="326" t="str">
        <f t="shared" si="16"/>
        <v>○</v>
      </c>
      <c r="O82" s="327" t="str">
        <f t="shared" si="17"/>
        <v>○</v>
      </c>
      <c r="P82" s="902">
        <v>1.4E-2</v>
      </c>
      <c r="Q82" s="326" t="str">
        <f t="shared" si="18"/>
        <v>○</v>
      </c>
      <c r="R82" s="327" t="str">
        <f t="shared" si="11"/>
        <v>○</v>
      </c>
      <c r="S82" s="902">
        <v>1.2E-2</v>
      </c>
      <c r="T82" s="326" t="str">
        <f t="shared" si="19"/>
        <v>○</v>
      </c>
      <c r="U82" s="328" t="str">
        <f t="shared" si="12"/>
        <v>○</v>
      </c>
    </row>
    <row r="83" spans="1:21" s="233" customFormat="1" ht="14.25" customHeight="1">
      <c r="A83" s="1637"/>
      <c r="B83" s="1672"/>
      <c r="C83" s="233">
        <v>5208</v>
      </c>
      <c r="D83" s="244">
        <v>73</v>
      </c>
      <c r="E83" s="278" t="s">
        <v>115</v>
      </c>
      <c r="F83" s="318" t="s">
        <v>116</v>
      </c>
      <c r="G83" s="901">
        <v>2.8000000000000001E-2</v>
      </c>
      <c r="H83" s="279" t="str">
        <f t="shared" si="13"/>
        <v>○</v>
      </c>
      <c r="I83" s="280" t="str">
        <f t="shared" si="14"/>
        <v>○</v>
      </c>
      <c r="J83" s="901">
        <v>3.1E-2</v>
      </c>
      <c r="K83" s="279" t="str">
        <f t="shared" si="15"/>
        <v>○</v>
      </c>
      <c r="L83" s="280" t="str">
        <f t="shared" si="10"/>
        <v>○</v>
      </c>
      <c r="M83" s="901">
        <v>3.2000000000000001E-2</v>
      </c>
      <c r="N83" s="279" t="str">
        <f t="shared" si="16"/>
        <v>○</v>
      </c>
      <c r="O83" s="280" t="str">
        <f t="shared" si="17"/>
        <v>○</v>
      </c>
      <c r="P83" s="901">
        <v>3.4000000000000002E-2</v>
      </c>
      <c r="Q83" s="279" t="str">
        <f t="shared" si="18"/>
        <v>○</v>
      </c>
      <c r="R83" s="280" t="str">
        <f t="shared" si="11"/>
        <v>○</v>
      </c>
      <c r="S83" s="901">
        <v>3.2000000000000001E-2</v>
      </c>
      <c r="T83" s="279" t="str">
        <f t="shared" si="19"/>
        <v>○</v>
      </c>
      <c r="U83" s="281" t="str">
        <f t="shared" si="12"/>
        <v>○</v>
      </c>
    </row>
    <row r="84" spans="1:21" s="233" customFormat="1" ht="14.25" customHeight="1">
      <c r="A84" s="1637"/>
      <c r="B84" s="1672"/>
      <c r="C84" s="233">
        <v>5209</v>
      </c>
      <c r="D84" s="244">
        <v>74</v>
      </c>
      <c r="E84" s="278" t="s">
        <v>117</v>
      </c>
      <c r="F84" s="318" t="s">
        <v>118</v>
      </c>
      <c r="G84" s="901">
        <v>1.6E-2</v>
      </c>
      <c r="H84" s="279" t="str">
        <f t="shared" si="13"/>
        <v>○</v>
      </c>
      <c r="I84" s="280" t="str">
        <f t="shared" si="14"/>
        <v>○</v>
      </c>
      <c r="J84" s="901">
        <v>1.4999999999999999E-2</v>
      </c>
      <c r="K84" s="279" t="str">
        <f t="shared" si="15"/>
        <v>○</v>
      </c>
      <c r="L84" s="280" t="str">
        <f t="shared" si="10"/>
        <v>○</v>
      </c>
      <c r="M84" s="901">
        <v>1.7000000000000001E-2</v>
      </c>
      <c r="N84" s="279" t="str">
        <f t="shared" si="16"/>
        <v>○</v>
      </c>
      <c r="O84" s="280" t="str">
        <f t="shared" si="17"/>
        <v>○</v>
      </c>
      <c r="P84" s="901">
        <v>1.7000000000000001E-2</v>
      </c>
      <c r="Q84" s="279" t="str">
        <f t="shared" si="18"/>
        <v>○</v>
      </c>
      <c r="R84" s="280" t="str">
        <f t="shared" si="11"/>
        <v>○</v>
      </c>
      <c r="S84" s="901">
        <v>1.7999999999999999E-2</v>
      </c>
      <c r="T84" s="279" t="str">
        <f t="shared" si="19"/>
        <v>○</v>
      </c>
      <c r="U84" s="281" t="str">
        <f t="shared" si="12"/>
        <v>○</v>
      </c>
    </row>
    <row r="85" spans="1:21" s="233" customFormat="1" ht="14.25" customHeight="1">
      <c r="A85" s="1637"/>
      <c r="B85" s="1679"/>
      <c r="C85" s="238">
        <v>5210</v>
      </c>
      <c r="D85" s="272">
        <v>75</v>
      </c>
      <c r="E85" s="273" t="s">
        <v>119</v>
      </c>
      <c r="F85" s="329" t="s">
        <v>118</v>
      </c>
      <c r="G85" s="896">
        <v>1.9E-2</v>
      </c>
      <c r="H85" s="275" t="str">
        <f t="shared" si="13"/>
        <v>○</v>
      </c>
      <c r="I85" s="276" t="str">
        <f t="shared" si="14"/>
        <v>○</v>
      </c>
      <c r="J85" s="896">
        <v>1.7999999999999999E-2</v>
      </c>
      <c r="K85" s="275" t="str">
        <f t="shared" si="15"/>
        <v>○</v>
      </c>
      <c r="L85" s="276" t="str">
        <f t="shared" si="10"/>
        <v>○</v>
      </c>
      <c r="M85" s="896">
        <v>1.7999999999999999E-2</v>
      </c>
      <c r="N85" s="275" t="str">
        <f t="shared" si="16"/>
        <v>○</v>
      </c>
      <c r="O85" s="276" t="str">
        <f t="shared" si="17"/>
        <v>○</v>
      </c>
      <c r="P85" s="896">
        <v>1.6E-2</v>
      </c>
      <c r="Q85" s="275" t="str">
        <f t="shared" si="18"/>
        <v>○</v>
      </c>
      <c r="R85" s="276" t="str">
        <f t="shared" si="11"/>
        <v>○</v>
      </c>
      <c r="S85" s="896">
        <v>1.7999999999999999E-2</v>
      </c>
      <c r="T85" s="275" t="str">
        <f t="shared" si="19"/>
        <v>○</v>
      </c>
      <c r="U85" s="277" t="str">
        <f t="shared" si="12"/>
        <v>○</v>
      </c>
    </row>
    <row r="86" spans="1:21" s="233" customFormat="1" ht="14.25" customHeight="1" thickBot="1">
      <c r="A86" s="1638"/>
      <c r="B86" s="330" t="s">
        <v>297</v>
      </c>
      <c r="C86" s="290">
        <v>5301</v>
      </c>
      <c r="D86" s="266">
        <v>76</v>
      </c>
      <c r="E86" s="267" t="s">
        <v>121</v>
      </c>
      <c r="F86" s="323" t="s">
        <v>42</v>
      </c>
      <c r="G86" s="904">
        <v>2.5999999999999999E-2</v>
      </c>
      <c r="H86" s="331" t="str">
        <f t="shared" si="13"/>
        <v>○</v>
      </c>
      <c r="I86" s="332" t="str">
        <f t="shared" si="14"/>
        <v>○</v>
      </c>
      <c r="J86" s="904">
        <v>2.5999999999999999E-2</v>
      </c>
      <c r="K86" s="331" t="str">
        <f t="shared" si="15"/>
        <v>○</v>
      </c>
      <c r="L86" s="332" t="str">
        <f t="shared" si="10"/>
        <v>○</v>
      </c>
      <c r="M86" s="904">
        <v>2.5999999999999999E-2</v>
      </c>
      <c r="N86" s="331" t="str">
        <f t="shared" si="16"/>
        <v>○</v>
      </c>
      <c r="O86" s="332" t="str">
        <f t="shared" si="17"/>
        <v>○</v>
      </c>
      <c r="P86" s="904">
        <v>2.5999999999999999E-2</v>
      </c>
      <c r="Q86" s="331" t="str">
        <f t="shared" si="18"/>
        <v>○</v>
      </c>
      <c r="R86" s="332" t="str">
        <f t="shared" si="11"/>
        <v>○</v>
      </c>
      <c r="S86" s="904">
        <v>2.8000000000000001E-2</v>
      </c>
      <c r="T86" s="331" t="str">
        <f t="shared" si="19"/>
        <v>○</v>
      </c>
      <c r="U86" s="333" t="str">
        <f t="shared" si="12"/>
        <v>○</v>
      </c>
    </row>
    <row r="87" spans="1:21" s="233" customFormat="1" ht="14.25" customHeight="1">
      <c r="A87" s="1681" t="s">
        <v>666</v>
      </c>
      <c r="B87" s="1672" t="s">
        <v>299</v>
      </c>
      <c r="C87" s="304">
        <v>6103</v>
      </c>
      <c r="D87" s="244">
        <v>77</v>
      </c>
      <c r="E87" s="278" t="s">
        <v>300</v>
      </c>
      <c r="F87" s="243" t="s">
        <v>118</v>
      </c>
      <c r="G87" s="901">
        <v>2.1000000000000001E-2</v>
      </c>
      <c r="H87" s="279" t="str">
        <f t="shared" si="13"/>
        <v>○</v>
      </c>
      <c r="I87" s="280" t="str">
        <f t="shared" si="14"/>
        <v>○</v>
      </c>
      <c r="J87" s="901">
        <v>1.6E-2</v>
      </c>
      <c r="K87" s="279" t="str">
        <f t="shared" si="15"/>
        <v>○</v>
      </c>
      <c r="L87" s="280" t="str">
        <f t="shared" si="10"/>
        <v>○</v>
      </c>
      <c r="M87" s="901">
        <v>1.2999999999999999E-2</v>
      </c>
      <c r="N87" s="279" t="str">
        <f t="shared" si="16"/>
        <v>○</v>
      </c>
      <c r="O87" s="280" t="str">
        <f t="shared" si="17"/>
        <v>○</v>
      </c>
      <c r="P87" s="901">
        <v>1.4999999999999999E-2</v>
      </c>
      <c r="Q87" s="279" t="str">
        <f t="shared" si="18"/>
        <v>○</v>
      </c>
      <c r="R87" s="280" t="str">
        <f t="shared" si="11"/>
        <v>○</v>
      </c>
      <c r="S87" s="901">
        <v>1.2E-2</v>
      </c>
      <c r="T87" s="279" t="str">
        <f t="shared" si="19"/>
        <v>○</v>
      </c>
      <c r="U87" s="281" t="str">
        <f t="shared" si="12"/>
        <v>○</v>
      </c>
    </row>
    <row r="88" spans="1:21" s="233" customFormat="1" ht="14.25" customHeight="1">
      <c r="A88" s="1681"/>
      <c r="B88" s="1679"/>
      <c r="C88" s="308">
        <v>6201</v>
      </c>
      <c r="D88" s="272">
        <v>78</v>
      </c>
      <c r="E88" s="273" t="s">
        <v>301</v>
      </c>
      <c r="F88" s="274" t="s">
        <v>302</v>
      </c>
      <c r="G88" s="896">
        <v>1.4E-2</v>
      </c>
      <c r="H88" s="275" t="str">
        <f t="shared" si="13"/>
        <v>○</v>
      </c>
      <c r="I88" s="276" t="str">
        <f t="shared" si="14"/>
        <v>○</v>
      </c>
      <c r="J88" s="896">
        <v>1.4E-2</v>
      </c>
      <c r="K88" s="275" t="str">
        <f t="shared" si="15"/>
        <v>○</v>
      </c>
      <c r="L88" s="276" t="str">
        <f t="shared" si="10"/>
        <v>○</v>
      </c>
      <c r="M88" s="896">
        <v>1.4E-2</v>
      </c>
      <c r="N88" s="275" t="str">
        <f t="shared" si="16"/>
        <v>○</v>
      </c>
      <c r="O88" s="276" t="str">
        <f t="shared" si="17"/>
        <v>○</v>
      </c>
      <c r="P88" s="896">
        <v>1.4E-2</v>
      </c>
      <c r="Q88" s="275" t="str">
        <f t="shared" si="18"/>
        <v>○</v>
      </c>
      <c r="R88" s="276" t="str">
        <f t="shared" si="11"/>
        <v>○</v>
      </c>
      <c r="S88" s="896">
        <v>1.2E-2</v>
      </c>
      <c r="T88" s="275" t="str">
        <f t="shared" si="19"/>
        <v>○</v>
      </c>
      <c r="U88" s="277" t="str">
        <f t="shared" si="12"/>
        <v>○</v>
      </c>
    </row>
    <row r="89" spans="1:21" s="233" customFormat="1" ht="14.25" customHeight="1" thickBot="1">
      <c r="A89" s="1682"/>
      <c r="B89" s="334" t="s">
        <v>667</v>
      </c>
      <c r="C89" s="290"/>
      <c r="D89" s="335">
        <v>79</v>
      </c>
      <c r="E89" s="267" t="s">
        <v>668</v>
      </c>
      <c r="F89" s="268" t="s">
        <v>669</v>
      </c>
      <c r="G89" s="904" t="s">
        <v>670</v>
      </c>
      <c r="H89" s="336" t="s">
        <v>664</v>
      </c>
      <c r="I89" s="337" t="s">
        <v>664</v>
      </c>
      <c r="J89" s="904">
        <v>1.2999999999999999E-2</v>
      </c>
      <c r="K89" s="338" t="str">
        <f t="shared" si="15"/>
        <v>○</v>
      </c>
      <c r="L89" s="339" t="str">
        <f t="shared" si="10"/>
        <v>○</v>
      </c>
      <c r="M89" s="904">
        <v>1.2999999999999999E-2</v>
      </c>
      <c r="N89" s="338" t="str">
        <f t="shared" si="16"/>
        <v>○</v>
      </c>
      <c r="O89" s="339" t="str">
        <f t="shared" si="17"/>
        <v>○</v>
      </c>
      <c r="P89" s="904">
        <v>1.0999999999999999E-2</v>
      </c>
      <c r="Q89" s="338" t="str">
        <f t="shared" si="18"/>
        <v>○</v>
      </c>
      <c r="R89" s="339" t="str">
        <f t="shared" si="11"/>
        <v>○</v>
      </c>
      <c r="S89" s="904" t="s">
        <v>671</v>
      </c>
      <c r="T89" s="336" t="s">
        <v>664</v>
      </c>
      <c r="U89" s="908" t="s">
        <v>664</v>
      </c>
    </row>
    <row r="90" spans="1:21" s="233" customFormat="1" ht="14.25" customHeight="1">
      <c r="A90" s="1669" t="s">
        <v>305</v>
      </c>
      <c r="B90" s="1672" t="s">
        <v>386</v>
      </c>
      <c r="C90" s="233">
        <v>7102</v>
      </c>
      <c r="D90" s="244">
        <v>80</v>
      </c>
      <c r="E90" s="278" t="s">
        <v>131</v>
      </c>
      <c r="F90" s="243" t="s">
        <v>339</v>
      </c>
      <c r="G90" s="901">
        <v>2.1000000000000001E-2</v>
      </c>
      <c r="H90" s="279" t="str">
        <f>IF(G90="","",IF(G90&lt;=0.06,"○","×"))</f>
        <v>○</v>
      </c>
      <c r="I90" s="280" t="str">
        <f>IF(G90="","",IF(G90&lt;=0.04,"○","×"))</f>
        <v>○</v>
      </c>
      <c r="J90" s="901">
        <v>1.9E-2</v>
      </c>
      <c r="K90" s="279" t="str">
        <f t="shared" si="15"/>
        <v>○</v>
      </c>
      <c r="L90" s="280" t="str">
        <f t="shared" si="10"/>
        <v>○</v>
      </c>
      <c r="M90" s="901">
        <v>2.1000000000000001E-2</v>
      </c>
      <c r="N90" s="279" t="str">
        <f t="shared" si="16"/>
        <v>○</v>
      </c>
      <c r="O90" s="280" t="str">
        <f t="shared" si="17"/>
        <v>○</v>
      </c>
      <c r="P90" s="901">
        <v>0.02</v>
      </c>
      <c r="Q90" s="279" t="str">
        <f t="shared" si="18"/>
        <v>○</v>
      </c>
      <c r="R90" s="280" t="str">
        <f t="shared" si="11"/>
        <v>○</v>
      </c>
      <c r="S90" s="901">
        <v>1.6E-2</v>
      </c>
      <c r="T90" s="279" t="str">
        <f t="shared" si="19"/>
        <v>○</v>
      </c>
      <c r="U90" s="281" t="str">
        <f t="shared" si="12"/>
        <v>○</v>
      </c>
    </row>
    <row r="91" spans="1:21" s="233" customFormat="1" ht="14.25" customHeight="1">
      <c r="A91" s="1670"/>
      <c r="B91" s="1672"/>
      <c r="C91" s="244">
        <v>7103</v>
      </c>
      <c r="D91" s="244">
        <v>81</v>
      </c>
      <c r="E91" s="278" t="s">
        <v>133</v>
      </c>
      <c r="F91" s="243" t="s">
        <v>339</v>
      </c>
      <c r="G91" s="901">
        <v>1.7999999999999999E-2</v>
      </c>
      <c r="H91" s="279" t="str">
        <f>IF(G91="","",IF(G91&lt;=0.06,"○","×"))</f>
        <v>○</v>
      </c>
      <c r="I91" s="280" t="str">
        <f>IF(G91="","",IF(G91&lt;=0.04,"○","×"))</f>
        <v>○</v>
      </c>
      <c r="J91" s="901">
        <v>1.7000000000000001E-2</v>
      </c>
      <c r="K91" s="279" t="str">
        <f t="shared" si="15"/>
        <v>○</v>
      </c>
      <c r="L91" s="280" t="str">
        <f t="shared" si="10"/>
        <v>○</v>
      </c>
      <c r="M91" s="901">
        <v>1.7000000000000001E-2</v>
      </c>
      <c r="N91" s="279" t="str">
        <f t="shared" si="16"/>
        <v>○</v>
      </c>
      <c r="O91" s="280" t="str">
        <f t="shared" si="17"/>
        <v>○</v>
      </c>
      <c r="P91" s="901">
        <v>1.4999999999999999E-2</v>
      </c>
      <c r="Q91" s="279" t="str">
        <f t="shared" si="18"/>
        <v>○</v>
      </c>
      <c r="R91" s="280" t="str">
        <f t="shared" si="11"/>
        <v>○</v>
      </c>
      <c r="S91" s="901">
        <v>1.2999999999999999E-2</v>
      </c>
      <c r="T91" s="279" t="str">
        <f t="shared" si="19"/>
        <v>○</v>
      </c>
      <c r="U91" s="281" t="str">
        <f t="shared" si="12"/>
        <v>○</v>
      </c>
    </row>
    <row r="92" spans="1:21" s="233" customFormat="1" ht="14.25" customHeight="1">
      <c r="A92" s="1670"/>
      <c r="B92" s="1672"/>
      <c r="C92" s="304">
        <v>7104</v>
      </c>
      <c r="D92" s="292">
        <v>82</v>
      </c>
      <c r="E92" s="293" t="s">
        <v>134</v>
      </c>
      <c r="F92" s="294" t="s">
        <v>42</v>
      </c>
      <c r="G92" s="902">
        <v>2.3E-2</v>
      </c>
      <c r="H92" s="295" t="str">
        <f>IF(G92="","",IF(G92&lt;=0.06,"○","×"))</f>
        <v>○</v>
      </c>
      <c r="I92" s="296" t="str">
        <f>IF(G92="","",IF(G92&lt;=0.04,"○","×"))</f>
        <v>○</v>
      </c>
      <c r="J92" s="902">
        <v>2.1000000000000001E-2</v>
      </c>
      <c r="K92" s="295" t="str">
        <f t="shared" si="15"/>
        <v>○</v>
      </c>
      <c r="L92" s="296" t="str">
        <f t="shared" si="10"/>
        <v>○</v>
      </c>
      <c r="M92" s="902">
        <v>2.4E-2</v>
      </c>
      <c r="N92" s="295" t="str">
        <f t="shared" si="16"/>
        <v>○</v>
      </c>
      <c r="O92" s="296" t="str">
        <f t="shared" si="17"/>
        <v>○</v>
      </c>
      <c r="P92" s="902">
        <v>2.1999999999999999E-2</v>
      </c>
      <c r="Q92" s="295" t="str">
        <f t="shared" si="18"/>
        <v>○</v>
      </c>
      <c r="R92" s="296" t="str">
        <f t="shared" si="11"/>
        <v>○</v>
      </c>
      <c r="S92" s="902">
        <v>1.9E-2</v>
      </c>
      <c r="T92" s="295" t="str">
        <f t="shared" si="19"/>
        <v>○</v>
      </c>
      <c r="U92" s="297" t="str">
        <f t="shared" si="12"/>
        <v>○</v>
      </c>
    </row>
    <row r="93" spans="1:21" s="233" customFormat="1" ht="14.25" customHeight="1" thickBot="1">
      <c r="A93" s="1671"/>
      <c r="B93" s="1673"/>
      <c r="C93" s="290">
        <v>7701</v>
      </c>
      <c r="D93" s="266">
        <v>83</v>
      </c>
      <c r="E93" s="267" t="s">
        <v>306</v>
      </c>
      <c r="F93" s="268" t="s">
        <v>118</v>
      </c>
      <c r="G93" s="904">
        <v>1.7000000000000001E-2</v>
      </c>
      <c r="H93" s="269" t="str">
        <f>IF(G93="","",IF(G93&lt;=0.06,"○","×"))</f>
        <v>○</v>
      </c>
      <c r="I93" s="270" t="str">
        <f>IF(G93="","",IF(G93&lt;=0.04,"○","×"))</f>
        <v>○</v>
      </c>
      <c r="J93" s="904">
        <v>1.4999999999999999E-2</v>
      </c>
      <c r="K93" s="269" t="str">
        <f t="shared" si="15"/>
        <v>○</v>
      </c>
      <c r="L93" s="270" t="str">
        <f t="shared" si="10"/>
        <v>○</v>
      </c>
      <c r="M93" s="904">
        <v>1.7000000000000001E-2</v>
      </c>
      <c r="N93" s="269" t="str">
        <f t="shared" si="16"/>
        <v>○</v>
      </c>
      <c r="O93" s="270" t="str">
        <f t="shared" si="17"/>
        <v>○</v>
      </c>
      <c r="P93" s="904">
        <v>1.4999999999999999E-2</v>
      </c>
      <c r="Q93" s="269" t="str">
        <f t="shared" si="18"/>
        <v>○</v>
      </c>
      <c r="R93" s="270" t="str">
        <f t="shared" si="11"/>
        <v>○</v>
      </c>
      <c r="S93" s="904">
        <v>1.0999999999999999E-2</v>
      </c>
      <c r="T93" s="269" t="str">
        <f t="shared" si="19"/>
        <v>○</v>
      </c>
      <c r="U93" s="271" t="str">
        <f t="shared" si="12"/>
        <v>○</v>
      </c>
    </row>
    <row r="94" spans="1:21" s="233" customFormat="1" ht="14.25" customHeight="1">
      <c r="A94" s="1669" t="s">
        <v>307</v>
      </c>
      <c r="B94" s="834" t="s">
        <v>341</v>
      </c>
      <c r="C94" s="272">
        <v>8101</v>
      </c>
      <c r="D94" s="340">
        <v>84</v>
      </c>
      <c r="E94" s="341" t="s">
        <v>137</v>
      </c>
      <c r="F94" s="832" t="s">
        <v>42</v>
      </c>
      <c r="G94" s="909">
        <v>2.7E-2</v>
      </c>
      <c r="H94" s="342" t="str">
        <f t="shared" ref="H94:H106" si="20">IF(G94="","",IF(G94&lt;=0.06,"○","×"))</f>
        <v>○</v>
      </c>
      <c r="I94" s="343" t="str">
        <f t="shared" ref="I94:I106" si="21">IF(G94="","",IF(G94&lt;=0.04,"○","×"))</f>
        <v>○</v>
      </c>
      <c r="J94" s="909">
        <v>2.1000000000000001E-2</v>
      </c>
      <c r="K94" s="342" t="str">
        <f t="shared" si="15"/>
        <v>○</v>
      </c>
      <c r="L94" s="343" t="str">
        <f t="shared" si="10"/>
        <v>○</v>
      </c>
      <c r="M94" s="909">
        <v>2.7E-2</v>
      </c>
      <c r="N94" s="342" t="str">
        <f t="shared" si="16"/>
        <v>○</v>
      </c>
      <c r="O94" s="343" t="str">
        <f t="shared" si="17"/>
        <v>○</v>
      </c>
      <c r="P94" s="909">
        <v>2.5000000000000001E-2</v>
      </c>
      <c r="Q94" s="342" t="str">
        <f t="shared" si="18"/>
        <v>○</v>
      </c>
      <c r="R94" s="343" t="str">
        <f t="shared" si="11"/>
        <v>○</v>
      </c>
      <c r="S94" s="909">
        <v>2.1999999999999999E-2</v>
      </c>
      <c r="T94" s="342" t="str">
        <f t="shared" si="19"/>
        <v>○</v>
      </c>
      <c r="U94" s="344" t="str">
        <f t="shared" si="12"/>
        <v>○</v>
      </c>
    </row>
    <row r="95" spans="1:21" s="233" customFormat="1" ht="14.25" customHeight="1">
      <c r="A95" s="1674"/>
      <c r="B95" s="835" t="s">
        <v>380</v>
      </c>
      <c r="C95" s="305">
        <v>8201</v>
      </c>
      <c r="D95" s="299">
        <v>85</v>
      </c>
      <c r="E95" s="300" t="s">
        <v>229</v>
      </c>
      <c r="F95" s="833" t="s">
        <v>42</v>
      </c>
      <c r="G95" s="903">
        <v>2.5000000000000001E-2</v>
      </c>
      <c r="H95" s="301" t="str">
        <f t="shared" si="20"/>
        <v>○</v>
      </c>
      <c r="I95" s="302" t="str">
        <f t="shared" si="21"/>
        <v>○</v>
      </c>
      <c r="J95" s="903">
        <v>2.5000000000000001E-2</v>
      </c>
      <c r="K95" s="301" t="str">
        <f t="shared" si="15"/>
        <v>○</v>
      </c>
      <c r="L95" s="302" t="str">
        <f t="shared" si="10"/>
        <v>○</v>
      </c>
      <c r="M95" s="903">
        <v>2.5000000000000001E-2</v>
      </c>
      <c r="N95" s="301" t="str">
        <f t="shared" si="16"/>
        <v>○</v>
      </c>
      <c r="O95" s="302" t="str">
        <f t="shared" si="17"/>
        <v>○</v>
      </c>
      <c r="P95" s="903">
        <v>2.7E-2</v>
      </c>
      <c r="Q95" s="301" t="str">
        <f t="shared" si="18"/>
        <v>○</v>
      </c>
      <c r="R95" s="302" t="str">
        <f t="shared" si="11"/>
        <v>○</v>
      </c>
      <c r="S95" s="903">
        <v>2.3E-2</v>
      </c>
      <c r="T95" s="301" t="str">
        <f t="shared" si="19"/>
        <v>○</v>
      </c>
      <c r="U95" s="303" t="str">
        <f t="shared" si="12"/>
        <v>○</v>
      </c>
    </row>
    <row r="96" spans="1:21" s="233" customFormat="1" ht="14.25" customHeight="1">
      <c r="A96" s="1674"/>
      <c r="B96" s="835" t="s">
        <v>381</v>
      </c>
      <c r="C96" s="284">
        <v>8301</v>
      </c>
      <c r="D96" s="299">
        <v>86</v>
      </c>
      <c r="E96" s="300" t="s">
        <v>231</v>
      </c>
      <c r="F96" s="833" t="s">
        <v>42</v>
      </c>
      <c r="G96" s="903">
        <v>2.7E-2</v>
      </c>
      <c r="H96" s="301" t="str">
        <f t="shared" si="20"/>
        <v>○</v>
      </c>
      <c r="I96" s="302" t="str">
        <f t="shared" si="21"/>
        <v>○</v>
      </c>
      <c r="J96" s="903">
        <v>2.9000000000000001E-2</v>
      </c>
      <c r="K96" s="301" t="str">
        <f t="shared" si="15"/>
        <v>○</v>
      </c>
      <c r="L96" s="302" t="str">
        <f t="shared" si="10"/>
        <v>○</v>
      </c>
      <c r="M96" s="903">
        <v>2.9000000000000001E-2</v>
      </c>
      <c r="N96" s="301" t="str">
        <f t="shared" si="16"/>
        <v>○</v>
      </c>
      <c r="O96" s="302" t="str">
        <f t="shared" si="17"/>
        <v>○</v>
      </c>
      <c r="P96" s="903">
        <v>0.03</v>
      </c>
      <c r="Q96" s="301" t="str">
        <f t="shared" si="18"/>
        <v>○</v>
      </c>
      <c r="R96" s="302" t="str">
        <f t="shared" si="11"/>
        <v>○</v>
      </c>
      <c r="S96" s="903">
        <v>2.7E-2</v>
      </c>
      <c r="T96" s="301" t="str">
        <f t="shared" si="19"/>
        <v>○</v>
      </c>
      <c r="U96" s="303" t="str">
        <f t="shared" si="12"/>
        <v>○</v>
      </c>
    </row>
    <row r="97" spans="1:21" s="233" customFormat="1" ht="14.25" customHeight="1" thickBot="1">
      <c r="A97" s="1675"/>
      <c r="B97" s="330" t="s">
        <v>232</v>
      </c>
      <c r="C97" s="284">
        <v>8501</v>
      </c>
      <c r="D97" s="345">
        <v>87</v>
      </c>
      <c r="E97" s="346" t="s">
        <v>233</v>
      </c>
      <c r="F97" s="347" t="s">
        <v>272</v>
      </c>
      <c r="G97" s="910">
        <v>2.1999999999999999E-2</v>
      </c>
      <c r="H97" s="331" t="str">
        <f t="shared" si="20"/>
        <v>○</v>
      </c>
      <c r="I97" s="332" t="str">
        <f t="shared" si="21"/>
        <v>○</v>
      </c>
      <c r="J97" s="910">
        <v>2.1999999999999999E-2</v>
      </c>
      <c r="K97" s="331" t="str">
        <f t="shared" si="15"/>
        <v>○</v>
      </c>
      <c r="L97" s="332" t="str">
        <f t="shared" si="10"/>
        <v>○</v>
      </c>
      <c r="M97" s="910">
        <v>2.1999999999999999E-2</v>
      </c>
      <c r="N97" s="331" t="str">
        <f t="shared" si="16"/>
        <v>○</v>
      </c>
      <c r="O97" s="332" t="str">
        <f t="shared" si="17"/>
        <v>○</v>
      </c>
      <c r="P97" s="910">
        <v>0.02</v>
      </c>
      <c r="Q97" s="331" t="str">
        <f t="shared" si="18"/>
        <v>○</v>
      </c>
      <c r="R97" s="332" t="str">
        <f t="shared" si="11"/>
        <v>○</v>
      </c>
      <c r="S97" s="910">
        <v>1.7000000000000001E-2</v>
      </c>
      <c r="T97" s="331" t="str">
        <f t="shared" si="19"/>
        <v>○</v>
      </c>
      <c r="U97" s="333" t="str">
        <f t="shared" si="12"/>
        <v>○</v>
      </c>
    </row>
    <row r="98" spans="1:21" s="233" customFormat="1" ht="14.25" customHeight="1">
      <c r="A98" s="1669" t="s">
        <v>308</v>
      </c>
      <c r="B98" s="831" t="s">
        <v>309</v>
      </c>
      <c r="C98" s="241">
        <v>101</v>
      </c>
      <c r="D98" s="241">
        <v>88</v>
      </c>
      <c r="E98" s="313" t="s">
        <v>310</v>
      </c>
      <c r="F98" s="242" t="s">
        <v>118</v>
      </c>
      <c r="G98" s="906">
        <v>1.2E-2</v>
      </c>
      <c r="H98" s="314" t="str">
        <f t="shared" si="20"/>
        <v>○</v>
      </c>
      <c r="I98" s="315" t="str">
        <f t="shared" si="21"/>
        <v>○</v>
      </c>
      <c r="J98" s="906">
        <v>1.2E-2</v>
      </c>
      <c r="K98" s="314" t="str">
        <f t="shared" si="15"/>
        <v>○</v>
      </c>
      <c r="L98" s="315" t="str">
        <f t="shared" si="10"/>
        <v>○</v>
      </c>
      <c r="M98" s="906">
        <v>1.2999999999999999E-2</v>
      </c>
      <c r="N98" s="314" t="str">
        <f t="shared" si="16"/>
        <v>○</v>
      </c>
      <c r="O98" s="315" t="str">
        <f t="shared" si="17"/>
        <v>○</v>
      </c>
      <c r="P98" s="906">
        <v>1.4E-2</v>
      </c>
      <c r="Q98" s="314" t="str">
        <f t="shared" si="18"/>
        <v>○</v>
      </c>
      <c r="R98" s="315" t="str">
        <f t="shared" si="11"/>
        <v>○</v>
      </c>
      <c r="S98" s="906">
        <v>0.01</v>
      </c>
      <c r="T98" s="314" t="str">
        <f t="shared" si="19"/>
        <v>○</v>
      </c>
      <c r="U98" s="316" t="str">
        <f t="shared" si="12"/>
        <v>○</v>
      </c>
    </row>
    <row r="99" spans="1:21" s="233" customFormat="1" ht="14.25" customHeight="1">
      <c r="A99" s="1670"/>
      <c r="B99" s="835" t="s">
        <v>311</v>
      </c>
      <c r="C99" s="305">
        <v>801</v>
      </c>
      <c r="D99" s="299">
        <v>89</v>
      </c>
      <c r="E99" s="300" t="s">
        <v>312</v>
      </c>
      <c r="F99" s="833" t="s">
        <v>662</v>
      </c>
      <c r="G99" s="903">
        <v>1.4999999999999999E-2</v>
      </c>
      <c r="H99" s="301" t="str">
        <f t="shared" si="20"/>
        <v>○</v>
      </c>
      <c r="I99" s="302" t="str">
        <f t="shared" si="21"/>
        <v>○</v>
      </c>
      <c r="J99" s="903">
        <v>1.7000000000000001E-2</v>
      </c>
      <c r="K99" s="301" t="str">
        <f t="shared" si="15"/>
        <v>○</v>
      </c>
      <c r="L99" s="302" t="str">
        <f t="shared" si="10"/>
        <v>○</v>
      </c>
      <c r="M99" s="903">
        <v>1.6E-2</v>
      </c>
      <c r="N99" s="301" t="str">
        <f t="shared" si="16"/>
        <v>○</v>
      </c>
      <c r="O99" s="302" t="str">
        <f t="shared" si="17"/>
        <v>○</v>
      </c>
      <c r="P99" s="903">
        <v>1.4999999999999999E-2</v>
      </c>
      <c r="Q99" s="301" t="str">
        <f t="shared" si="18"/>
        <v>○</v>
      </c>
      <c r="R99" s="302" t="str">
        <f t="shared" si="11"/>
        <v>○</v>
      </c>
      <c r="S99" s="903">
        <v>1.2999999999999999E-2</v>
      </c>
      <c r="T99" s="301" t="str">
        <f t="shared" si="19"/>
        <v>○</v>
      </c>
      <c r="U99" s="303" t="str">
        <f t="shared" si="12"/>
        <v>○</v>
      </c>
    </row>
    <row r="100" spans="1:21" s="233" customFormat="1" ht="14.25" customHeight="1">
      <c r="A100" s="1670"/>
      <c r="B100" s="835" t="s">
        <v>238</v>
      </c>
      <c r="C100" s="305">
        <v>401</v>
      </c>
      <c r="D100" s="299">
        <v>90</v>
      </c>
      <c r="E100" s="300" t="s">
        <v>239</v>
      </c>
      <c r="F100" s="833" t="s">
        <v>42</v>
      </c>
      <c r="G100" s="903">
        <v>2.3E-2</v>
      </c>
      <c r="H100" s="301" t="str">
        <f t="shared" si="20"/>
        <v>○</v>
      </c>
      <c r="I100" s="302" t="str">
        <f t="shared" si="21"/>
        <v>○</v>
      </c>
      <c r="J100" s="903">
        <v>2.1999999999999999E-2</v>
      </c>
      <c r="K100" s="301" t="str">
        <f t="shared" si="15"/>
        <v>○</v>
      </c>
      <c r="L100" s="302" t="str">
        <f t="shared" si="10"/>
        <v>○</v>
      </c>
      <c r="M100" s="903">
        <v>2.1999999999999999E-2</v>
      </c>
      <c r="N100" s="301" t="str">
        <f t="shared" si="16"/>
        <v>○</v>
      </c>
      <c r="O100" s="302" t="str">
        <f t="shared" si="17"/>
        <v>○</v>
      </c>
      <c r="P100" s="903">
        <v>2.1999999999999999E-2</v>
      </c>
      <c r="Q100" s="301" t="str">
        <f t="shared" si="18"/>
        <v>○</v>
      </c>
      <c r="R100" s="302" t="str">
        <f t="shared" si="11"/>
        <v>○</v>
      </c>
      <c r="S100" s="903">
        <v>1.7000000000000001E-2</v>
      </c>
      <c r="T100" s="301" t="str">
        <f t="shared" si="19"/>
        <v>○</v>
      </c>
      <c r="U100" s="303" t="str">
        <f t="shared" si="12"/>
        <v>○</v>
      </c>
    </row>
    <row r="101" spans="1:21" s="233" customFormat="1" ht="14.25" customHeight="1" thickBot="1">
      <c r="A101" s="1671"/>
      <c r="B101" s="829" t="s">
        <v>313</v>
      </c>
      <c r="C101" s="317">
        <v>201</v>
      </c>
      <c r="D101" s="266">
        <v>91</v>
      </c>
      <c r="E101" s="267" t="s">
        <v>241</v>
      </c>
      <c r="F101" s="268" t="s">
        <v>42</v>
      </c>
      <c r="G101" s="904">
        <v>1.7999999999999999E-2</v>
      </c>
      <c r="H101" s="269" t="str">
        <f t="shared" si="20"/>
        <v>○</v>
      </c>
      <c r="I101" s="270" t="str">
        <f t="shared" si="21"/>
        <v>○</v>
      </c>
      <c r="J101" s="904">
        <v>2.1000000000000001E-2</v>
      </c>
      <c r="K101" s="269" t="str">
        <f t="shared" si="15"/>
        <v>○</v>
      </c>
      <c r="L101" s="270" t="str">
        <f t="shared" si="10"/>
        <v>○</v>
      </c>
      <c r="M101" s="904">
        <v>1.7999999999999999E-2</v>
      </c>
      <c r="N101" s="269" t="str">
        <f t="shared" si="16"/>
        <v>○</v>
      </c>
      <c r="O101" s="270" t="str">
        <f t="shared" si="17"/>
        <v>○</v>
      </c>
      <c r="P101" s="904">
        <v>1.7999999999999999E-2</v>
      </c>
      <c r="Q101" s="269" t="str">
        <f t="shared" si="18"/>
        <v>○</v>
      </c>
      <c r="R101" s="270" t="str">
        <f t="shared" si="11"/>
        <v>○</v>
      </c>
      <c r="S101" s="904">
        <v>1.6E-2</v>
      </c>
      <c r="T101" s="269" t="str">
        <f t="shared" si="19"/>
        <v>○</v>
      </c>
      <c r="U101" s="271" t="str">
        <f t="shared" si="12"/>
        <v>○</v>
      </c>
    </row>
    <row r="102" spans="1:21" s="233" customFormat="1" ht="14.25" customHeight="1">
      <c r="A102" s="1676" t="s">
        <v>314</v>
      </c>
      <c r="B102" s="831" t="s">
        <v>382</v>
      </c>
      <c r="C102" s="241">
        <v>601</v>
      </c>
      <c r="D102" s="241">
        <v>92</v>
      </c>
      <c r="E102" s="313" t="s">
        <v>243</v>
      </c>
      <c r="F102" s="242" t="s">
        <v>118</v>
      </c>
      <c r="G102" s="906">
        <v>1.7000000000000001E-2</v>
      </c>
      <c r="H102" s="314" t="str">
        <f t="shared" si="20"/>
        <v>○</v>
      </c>
      <c r="I102" s="315" t="str">
        <f t="shared" si="21"/>
        <v>○</v>
      </c>
      <c r="J102" s="906">
        <v>1.4E-2</v>
      </c>
      <c r="K102" s="314" t="str">
        <f t="shared" si="15"/>
        <v>○</v>
      </c>
      <c r="L102" s="315" t="str">
        <f t="shared" si="10"/>
        <v>○</v>
      </c>
      <c r="M102" s="906">
        <v>1.4999999999999999E-2</v>
      </c>
      <c r="N102" s="314" t="str">
        <f t="shared" si="16"/>
        <v>○</v>
      </c>
      <c r="O102" s="315" t="str">
        <f t="shared" si="17"/>
        <v>○</v>
      </c>
      <c r="P102" s="906">
        <v>1.6E-2</v>
      </c>
      <c r="Q102" s="314" t="str">
        <f t="shared" si="18"/>
        <v>○</v>
      </c>
      <c r="R102" s="315" t="str">
        <f t="shared" si="11"/>
        <v>○</v>
      </c>
      <c r="S102" s="906">
        <v>1.2E-2</v>
      </c>
      <c r="T102" s="314" t="str">
        <f t="shared" si="19"/>
        <v>○</v>
      </c>
      <c r="U102" s="316" t="str">
        <f t="shared" si="12"/>
        <v>○</v>
      </c>
    </row>
    <row r="103" spans="1:21" s="233" customFormat="1" ht="14.25" customHeight="1">
      <c r="A103" s="1666"/>
      <c r="B103" s="835" t="s">
        <v>139</v>
      </c>
      <c r="C103" s="299">
        <v>702</v>
      </c>
      <c r="D103" s="299">
        <v>93</v>
      </c>
      <c r="E103" s="300" t="s">
        <v>140</v>
      </c>
      <c r="F103" s="833" t="s">
        <v>118</v>
      </c>
      <c r="G103" s="903">
        <v>1.2E-2</v>
      </c>
      <c r="H103" s="301" t="str">
        <f t="shared" si="20"/>
        <v>○</v>
      </c>
      <c r="I103" s="302" t="str">
        <f t="shared" si="21"/>
        <v>○</v>
      </c>
      <c r="J103" s="903">
        <v>1.4999999999999999E-2</v>
      </c>
      <c r="K103" s="301" t="str">
        <f t="shared" si="15"/>
        <v>○</v>
      </c>
      <c r="L103" s="302" t="str">
        <f t="shared" si="10"/>
        <v>○</v>
      </c>
      <c r="M103" s="903">
        <v>1.2999999999999999E-2</v>
      </c>
      <c r="N103" s="301" t="str">
        <f t="shared" si="16"/>
        <v>○</v>
      </c>
      <c r="O103" s="302" t="str">
        <f t="shared" si="17"/>
        <v>○</v>
      </c>
      <c r="P103" s="903">
        <v>1.4E-2</v>
      </c>
      <c r="Q103" s="301" t="str">
        <f t="shared" si="18"/>
        <v>○</v>
      </c>
      <c r="R103" s="302" t="str">
        <f t="shared" si="11"/>
        <v>○</v>
      </c>
      <c r="S103" s="903">
        <v>1.2999999999999999E-2</v>
      </c>
      <c r="T103" s="301" t="str">
        <f t="shared" si="19"/>
        <v>○</v>
      </c>
      <c r="U103" s="303" t="str">
        <f t="shared" si="12"/>
        <v>○</v>
      </c>
    </row>
    <row r="104" spans="1:21" s="233" customFormat="1" ht="14.25" customHeight="1" thickBot="1">
      <c r="A104" s="1667"/>
      <c r="B104" s="829" t="s">
        <v>244</v>
      </c>
      <c r="C104" s="266">
        <v>901</v>
      </c>
      <c r="D104" s="266">
        <v>94</v>
      </c>
      <c r="E104" s="267" t="s">
        <v>245</v>
      </c>
      <c r="F104" s="268" t="s">
        <v>118</v>
      </c>
      <c r="G104" s="904">
        <v>8.0000000000000002E-3</v>
      </c>
      <c r="H104" s="269" t="str">
        <f t="shared" si="20"/>
        <v>○</v>
      </c>
      <c r="I104" s="270" t="str">
        <f t="shared" si="21"/>
        <v>○</v>
      </c>
      <c r="J104" s="904">
        <v>1.0999999999999999E-2</v>
      </c>
      <c r="K104" s="269" t="str">
        <f t="shared" si="15"/>
        <v>○</v>
      </c>
      <c r="L104" s="270" t="str">
        <f t="shared" si="10"/>
        <v>○</v>
      </c>
      <c r="M104" s="904">
        <v>8.0000000000000002E-3</v>
      </c>
      <c r="N104" s="269" t="str">
        <f t="shared" si="16"/>
        <v>○</v>
      </c>
      <c r="O104" s="270" t="str">
        <f t="shared" si="17"/>
        <v>○</v>
      </c>
      <c r="P104" s="904">
        <v>1.2E-2</v>
      </c>
      <c r="Q104" s="269" t="str">
        <f t="shared" si="18"/>
        <v>○</v>
      </c>
      <c r="R104" s="270" t="str">
        <f t="shared" si="11"/>
        <v>○</v>
      </c>
      <c r="S104" s="904">
        <v>8.9999999999999993E-3</v>
      </c>
      <c r="T104" s="269" t="str">
        <f t="shared" si="19"/>
        <v>○</v>
      </c>
      <c r="U104" s="271" t="str">
        <f t="shared" si="12"/>
        <v>○</v>
      </c>
    </row>
    <row r="105" spans="1:21" s="233" customFormat="1" ht="14.25" customHeight="1">
      <c r="A105" s="1666" t="s">
        <v>315</v>
      </c>
      <c r="B105" s="834" t="s">
        <v>369</v>
      </c>
      <c r="C105" s="340">
        <v>9102</v>
      </c>
      <c r="D105" s="340">
        <v>95</v>
      </c>
      <c r="E105" s="341" t="s">
        <v>143</v>
      </c>
      <c r="F105" s="832" t="s">
        <v>118</v>
      </c>
      <c r="G105" s="909">
        <v>1.0999999999999999E-2</v>
      </c>
      <c r="H105" s="342" t="str">
        <f t="shared" si="20"/>
        <v>○</v>
      </c>
      <c r="I105" s="343" t="str">
        <f t="shared" si="21"/>
        <v>○</v>
      </c>
      <c r="J105" s="909">
        <v>1.2E-2</v>
      </c>
      <c r="K105" s="342" t="str">
        <f t="shared" si="15"/>
        <v>○</v>
      </c>
      <c r="L105" s="343" t="str">
        <f t="shared" si="10"/>
        <v>○</v>
      </c>
      <c r="M105" s="909">
        <v>0.01</v>
      </c>
      <c r="N105" s="342" t="str">
        <f t="shared" si="16"/>
        <v>○</v>
      </c>
      <c r="O105" s="343" t="str">
        <f t="shared" si="17"/>
        <v>○</v>
      </c>
      <c r="P105" s="909">
        <v>0.01</v>
      </c>
      <c r="Q105" s="342" t="str">
        <f t="shared" si="18"/>
        <v>○</v>
      </c>
      <c r="R105" s="343" t="str">
        <f t="shared" si="11"/>
        <v>○</v>
      </c>
      <c r="S105" s="909">
        <v>0.01</v>
      </c>
      <c r="T105" s="342" t="str">
        <f t="shared" si="19"/>
        <v>○</v>
      </c>
      <c r="U105" s="344" t="str">
        <f t="shared" si="12"/>
        <v>○</v>
      </c>
    </row>
    <row r="106" spans="1:21" s="233" customFormat="1" ht="14.25" customHeight="1" thickBot="1">
      <c r="A106" s="1667"/>
      <c r="B106" s="829" t="s">
        <v>248</v>
      </c>
      <c r="C106" s="266">
        <v>9201</v>
      </c>
      <c r="D106" s="266">
        <v>96</v>
      </c>
      <c r="E106" s="267" t="s">
        <v>249</v>
      </c>
      <c r="F106" s="268" t="s">
        <v>118</v>
      </c>
      <c r="G106" s="904">
        <v>1.7000000000000001E-2</v>
      </c>
      <c r="H106" s="269" t="str">
        <f t="shared" si="20"/>
        <v>○</v>
      </c>
      <c r="I106" s="270" t="str">
        <f t="shared" si="21"/>
        <v>○</v>
      </c>
      <c r="J106" s="904">
        <v>1.7000000000000001E-2</v>
      </c>
      <c r="K106" s="269" t="str">
        <f t="shared" si="15"/>
        <v>○</v>
      </c>
      <c r="L106" s="270" t="str">
        <f t="shared" si="10"/>
        <v>○</v>
      </c>
      <c r="M106" s="904">
        <v>1.4999999999999999E-2</v>
      </c>
      <c r="N106" s="269" t="str">
        <f t="shared" si="16"/>
        <v>○</v>
      </c>
      <c r="O106" s="270" t="str">
        <f t="shared" si="17"/>
        <v>○</v>
      </c>
      <c r="P106" s="904">
        <v>1.4999999999999999E-2</v>
      </c>
      <c r="Q106" s="269" t="str">
        <f t="shared" si="18"/>
        <v>○</v>
      </c>
      <c r="R106" s="270" t="str">
        <f t="shared" si="11"/>
        <v>○</v>
      </c>
      <c r="S106" s="904">
        <v>1.7000000000000001E-2</v>
      </c>
      <c r="T106" s="269" t="str">
        <f t="shared" si="19"/>
        <v>○</v>
      </c>
      <c r="U106" s="271" t="str">
        <f t="shared" si="12"/>
        <v>○</v>
      </c>
    </row>
    <row r="107" spans="1:21" ht="13.8" thickBot="1">
      <c r="H107" s="306"/>
    </row>
    <row r="108" spans="1:21" ht="15.9" customHeight="1" thickTop="1" thickBot="1">
      <c r="A108" s="966" t="s">
        <v>531</v>
      </c>
      <c r="B108" s="967" t="s">
        <v>532</v>
      </c>
      <c r="C108" s="967">
        <v>1250</v>
      </c>
      <c r="D108" s="968">
        <v>1</v>
      </c>
      <c r="E108" s="969" t="s">
        <v>533</v>
      </c>
      <c r="F108" s="967" t="s">
        <v>767</v>
      </c>
      <c r="G108" s="970">
        <v>4.7E-2</v>
      </c>
      <c r="H108" s="971" t="str">
        <f>IF(G108="","",IF(G108&lt;=0.06,"○","×"))</f>
        <v>○</v>
      </c>
      <c r="I108" s="972" t="str">
        <f>IF(G108="","",IF(G108&lt;=0.04,"○","×"))</f>
        <v>×</v>
      </c>
      <c r="J108" s="970">
        <v>4.5999999999999999E-2</v>
      </c>
      <c r="K108" s="971" t="str">
        <f>IF(J108="","",IF(J108&lt;=0.06,"○","×"))</f>
        <v>○</v>
      </c>
      <c r="L108" s="972" t="str">
        <f>IF(J108="","",IF(J108&lt;=0.04,"○","×"))</f>
        <v>×</v>
      </c>
      <c r="M108" s="970">
        <v>4.5999999999999999E-2</v>
      </c>
      <c r="N108" s="971" t="str">
        <f>IF(M108="","",IF(M108&lt;=0.06,"○","×"))</f>
        <v>○</v>
      </c>
      <c r="O108" s="972" t="str">
        <f>IF(M108="","",IF(M108&lt;=0.04,"○","×"))</f>
        <v>×</v>
      </c>
      <c r="P108" s="970">
        <v>4.4999999999999998E-2</v>
      </c>
      <c r="Q108" s="971" t="str">
        <f>IF(P108="","",IF(P108&lt;=0.06,"○","×"))</f>
        <v>○</v>
      </c>
      <c r="R108" s="972" t="str">
        <f>IF(P108="","",IF(P108&lt;=0.04,"○","×"))</f>
        <v>×</v>
      </c>
      <c r="S108" s="970">
        <v>3.6999999999999998E-2</v>
      </c>
      <c r="T108" s="971" t="str">
        <f>IF(S108="","",IF(S108&lt;=0.06,"○","×"))</f>
        <v>○</v>
      </c>
      <c r="U108" s="973" t="str">
        <f>IF(S108="","",IF(S108&lt;=0.04,"○","×"))</f>
        <v>○</v>
      </c>
    </row>
    <row r="109" spans="1:21" ht="15.9" customHeight="1">
      <c r="A109" s="974"/>
      <c r="B109" s="975" t="s">
        <v>768</v>
      </c>
      <c r="C109" s="975">
        <v>1350</v>
      </c>
      <c r="D109" s="976">
        <v>2</v>
      </c>
      <c r="E109" s="698" t="s">
        <v>537</v>
      </c>
      <c r="F109" s="975" t="s">
        <v>42</v>
      </c>
      <c r="G109" s="977">
        <v>3.4000000000000002E-2</v>
      </c>
      <c r="H109" s="978" t="str">
        <f t="shared" ref="H109:H133" si="22">IF(G109="","",IF(G109&lt;=0.06,"○","×"))</f>
        <v>○</v>
      </c>
      <c r="I109" s="979" t="str">
        <f>IF(G109="","",IF(G109&lt;=0.04,"○","×"))</f>
        <v>○</v>
      </c>
      <c r="J109" s="977">
        <v>3.2000000000000001E-2</v>
      </c>
      <c r="K109" s="978" t="str">
        <f t="shared" ref="K109:K133" si="23">IF(J109="","",IF(J109&lt;=0.06,"○","×"))</f>
        <v>○</v>
      </c>
      <c r="L109" s="979" t="str">
        <f>IF(J109="","",IF(J109&lt;=0.04,"○","×"))</f>
        <v>○</v>
      </c>
      <c r="M109" s="977">
        <v>3.1E-2</v>
      </c>
      <c r="N109" s="978" t="str">
        <f t="shared" ref="N109:N133" si="24">IF(M109="","",IF(M109&lt;=0.06,"○","×"))</f>
        <v>○</v>
      </c>
      <c r="O109" s="979" t="str">
        <f>IF(M109="","",IF(M109&lt;=0.04,"○","×"))</f>
        <v>○</v>
      </c>
      <c r="P109" s="977">
        <v>2.4E-2</v>
      </c>
      <c r="Q109" s="978" t="str">
        <f>IF(P109="","",IF(P109&lt;=0.06,"○","×"))</f>
        <v>○</v>
      </c>
      <c r="R109" s="979" t="str">
        <f>IF(P109="","",IF(P109&lt;=0.04,"○","×"))</f>
        <v>○</v>
      </c>
      <c r="S109" s="977" t="s">
        <v>769</v>
      </c>
      <c r="T109" s="978" t="s">
        <v>770</v>
      </c>
      <c r="U109" s="980" t="s">
        <v>770</v>
      </c>
    </row>
    <row r="110" spans="1:21" ht="15.9" customHeight="1">
      <c r="A110" s="974" t="s">
        <v>771</v>
      </c>
      <c r="B110" s="1700" t="s">
        <v>538</v>
      </c>
      <c r="C110" s="981">
        <v>1450</v>
      </c>
      <c r="D110" s="982">
        <v>3</v>
      </c>
      <c r="E110" s="767" t="s">
        <v>539</v>
      </c>
      <c r="F110" s="981" t="s">
        <v>772</v>
      </c>
      <c r="G110" s="983">
        <v>4.3999999999999997E-2</v>
      </c>
      <c r="H110" s="984" t="str">
        <f t="shared" si="22"/>
        <v>○</v>
      </c>
      <c r="I110" s="985" t="str">
        <f>IF(G110="","",IF(G110&lt;=0.04,"○","×"))</f>
        <v>×</v>
      </c>
      <c r="J110" s="983">
        <v>0.04</v>
      </c>
      <c r="K110" s="984" t="str">
        <f t="shared" si="23"/>
        <v>○</v>
      </c>
      <c r="L110" s="985" t="str">
        <f>IF(J110="","",IF(J110&lt;=0.04,"○","×"))</f>
        <v>○</v>
      </c>
      <c r="M110" s="983">
        <v>4.1000000000000002E-2</v>
      </c>
      <c r="N110" s="984" t="str">
        <f t="shared" si="24"/>
        <v>○</v>
      </c>
      <c r="O110" s="985" t="str">
        <f>IF(M110="","",IF(M110&lt;=0.04,"○","×"))</f>
        <v>×</v>
      </c>
      <c r="P110" s="983">
        <v>0.04</v>
      </c>
      <c r="Q110" s="984" t="str">
        <f>IF(P110="","",IF(P110&lt;=0.06,"○","×"))</f>
        <v>○</v>
      </c>
      <c r="R110" s="985" t="str">
        <f>IF(P110="","",IF(P110&lt;=0.04,"○","×"))</f>
        <v>○</v>
      </c>
      <c r="S110" s="983">
        <v>3.5000000000000003E-2</v>
      </c>
      <c r="T110" s="984" t="str">
        <f>IF(S110="","",IF(S110&lt;=0.06,"○","×"))</f>
        <v>○</v>
      </c>
      <c r="U110" s="986" t="str">
        <f>IF(S110="","",IF(S110&lt;=0.04,"○","×"))</f>
        <v>○</v>
      </c>
    </row>
    <row r="111" spans="1:21" ht="15.9" customHeight="1">
      <c r="A111" s="974"/>
      <c r="B111" s="1701"/>
      <c r="C111" s="975">
        <v>1452</v>
      </c>
      <c r="D111" s="976">
        <v>4</v>
      </c>
      <c r="E111" s="698" t="s">
        <v>540</v>
      </c>
      <c r="F111" s="975" t="s">
        <v>42</v>
      </c>
      <c r="G111" s="977">
        <v>3.5000000000000003E-2</v>
      </c>
      <c r="H111" s="984" t="str">
        <f t="shared" si="22"/>
        <v>○</v>
      </c>
      <c r="I111" s="985" t="str">
        <f>IF(G111="","",IF(G111&lt;=0.04,"○","×"))</f>
        <v>○</v>
      </c>
      <c r="J111" s="977">
        <v>3.4000000000000002E-2</v>
      </c>
      <c r="K111" s="984" t="str">
        <f t="shared" si="23"/>
        <v>○</v>
      </c>
      <c r="L111" s="985" t="str">
        <f>IF(J111="","",IF(J111&lt;=0.04,"○","×"))</f>
        <v>○</v>
      </c>
      <c r="M111" s="977">
        <v>3.4000000000000002E-2</v>
      </c>
      <c r="N111" s="984" t="str">
        <f t="shared" si="24"/>
        <v>○</v>
      </c>
      <c r="O111" s="985" t="str">
        <f>IF(M111="","",IF(M111&lt;=0.04,"○","×"))</f>
        <v>○</v>
      </c>
      <c r="P111" s="977">
        <v>3.4000000000000002E-2</v>
      </c>
      <c r="Q111" s="984" t="str">
        <f>IF(P111="","",IF(P111&lt;=0.06,"○","×"))</f>
        <v>○</v>
      </c>
      <c r="R111" s="985" t="str">
        <f>IF(P111="","",IF(P111&lt;=0.04,"○","×"))</f>
        <v>○</v>
      </c>
      <c r="S111" s="977">
        <v>0.03</v>
      </c>
      <c r="T111" s="984" t="str">
        <f>IF(S111="","",IF(S111&lt;=0.06,"○","×"))</f>
        <v>○</v>
      </c>
      <c r="U111" s="986" t="str">
        <f>IF(S111="","",IF(S111&lt;=0.04,"○","×"))</f>
        <v>○</v>
      </c>
    </row>
    <row r="112" spans="1:21" ht="15.9" customHeight="1">
      <c r="A112" s="974" t="s">
        <v>773</v>
      </c>
      <c r="B112" s="1702"/>
      <c r="C112" s="696">
        <v>8450</v>
      </c>
      <c r="D112" s="987">
        <v>5</v>
      </c>
      <c r="E112" s="696" t="s">
        <v>541</v>
      </c>
      <c r="F112" s="724" t="s">
        <v>42</v>
      </c>
      <c r="G112" s="988">
        <v>4.2000000000000003E-2</v>
      </c>
      <c r="H112" s="978" t="str">
        <f>IF(G112="","",IF(G112&lt;=0.06,"○","×"))</f>
        <v>○</v>
      </c>
      <c r="I112" s="979" t="str">
        <f>IF(G112="","",IF(G112&lt;=0.04,"○","×"))</f>
        <v>×</v>
      </c>
      <c r="J112" s="988">
        <v>0.04</v>
      </c>
      <c r="K112" s="978" t="str">
        <f>IF(J112="","",IF(J112&lt;=0.06,"○","×"))</f>
        <v>○</v>
      </c>
      <c r="L112" s="979" t="str">
        <f>IF(J112="","",IF(J112&lt;=0.04,"○","×"))</f>
        <v>○</v>
      </c>
      <c r="M112" s="988">
        <v>4.1000000000000002E-2</v>
      </c>
      <c r="N112" s="978" t="str">
        <f>IF(M112="","",IF(M112&lt;=0.06,"○","×"))</f>
        <v>○</v>
      </c>
      <c r="O112" s="979" t="str">
        <f>IF(M112="","",IF(M112&lt;=0.04,"○","×"))</f>
        <v>×</v>
      </c>
      <c r="P112" s="988">
        <v>0.04</v>
      </c>
      <c r="Q112" s="978" t="str">
        <f>IF(P112="","",IF(P112&lt;=0.06,"○","×"))</f>
        <v>○</v>
      </c>
      <c r="R112" s="979" t="str">
        <f>IF(P112="","",IF(P112&lt;=0.04,"○","×"))</f>
        <v>○</v>
      </c>
      <c r="S112" s="988">
        <v>3.3000000000000002E-2</v>
      </c>
      <c r="T112" s="978" t="str">
        <f>IF(S112="","",IF(S112&lt;=0.06,"○","×"))</f>
        <v>○</v>
      </c>
      <c r="U112" s="980" t="str">
        <f>IF(S112="","",IF(S112&lt;=0.04,"○","×"))</f>
        <v>○</v>
      </c>
    </row>
    <row r="113" spans="1:21" ht="15.9" customHeight="1" thickBot="1">
      <c r="A113" s="989"/>
      <c r="B113" s="990" t="s">
        <v>542</v>
      </c>
      <c r="C113" s="990">
        <v>1550</v>
      </c>
      <c r="D113" s="991">
        <v>6</v>
      </c>
      <c r="E113" s="764" t="s">
        <v>543</v>
      </c>
      <c r="F113" s="990" t="s">
        <v>54</v>
      </c>
      <c r="G113" s="992">
        <v>4.7E-2</v>
      </c>
      <c r="H113" s="993" t="str">
        <f t="shared" si="22"/>
        <v>○</v>
      </c>
      <c r="I113" s="994" t="str">
        <f t="shared" ref="I113:I126" si="25">IF(G113="","",IF(G113&lt;=0.04,"○","×"))</f>
        <v>×</v>
      </c>
      <c r="J113" s="992">
        <v>0.04</v>
      </c>
      <c r="K113" s="993" t="str">
        <f t="shared" si="23"/>
        <v>○</v>
      </c>
      <c r="L113" s="994" t="str">
        <f t="shared" ref="L113:L126" si="26">IF(J113="","",IF(J113&lt;=0.04,"○","×"))</f>
        <v>○</v>
      </c>
      <c r="M113" s="992">
        <v>4.4999999999999998E-2</v>
      </c>
      <c r="N113" s="993" t="str">
        <f t="shared" si="24"/>
        <v>○</v>
      </c>
      <c r="O113" s="994" t="str">
        <f t="shared" ref="O113:O126" si="27">IF(M113="","",IF(M113&lt;=0.04,"○","×"))</f>
        <v>×</v>
      </c>
      <c r="P113" s="992">
        <v>7.6999999999999999E-2</v>
      </c>
      <c r="Q113" s="993" t="str">
        <f t="shared" ref="Q113:Q133" si="28">IF(P113="","",IF(P113&lt;=0.06,"○","×"))</f>
        <v>×</v>
      </c>
      <c r="R113" s="994" t="str">
        <f t="shared" ref="R113:R126" si="29">IF(P113="","",IF(P113&lt;=0.04,"○","×"))</f>
        <v>×</v>
      </c>
      <c r="S113" s="992">
        <v>3.7999999999999999E-2</v>
      </c>
      <c r="T113" s="993" t="str">
        <f t="shared" ref="T113:T133" si="30">IF(S113="","",IF(S113&lt;=0.06,"○","×"))</f>
        <v>○</v>
      </c>
      <c r="U113" s="995" t="str">
        <f t="shared" ref="U113:U133" si="31">IF(S113="","",IF(S113&lt;=0.04,"○","×"))</f>
        <v>○</v>
      </c>
    </row>
    <row r="114" spans="1:21" ht="15.9" customHeight="1">
      <c r="A114" s="996"/>
      <c r="B114" s="1698" t="s">
        <v>545</v>
      </c>
      <c r="C114" s="975">
        <v>2151</v>
      </c>
      <c r="D114" s="976">
        <v>7</v>
      </c>
      <c r="E114" s="698" t="s">
        <v>546</v>
      </c>
      <c r="F114" s="975" t="s">
        <v>54</v>
      </c>
      <c r="G114" s="977">
        <v>4.2999999999999997E-2</v>
      </c>
      <c r="H114" s="984" t="str">
        <f t="shared" si="22"/>
        <v>○</v>
      </c>
      <c r="I114" s="985" t="str">
        <f t="shared" si="25"/>
        <v>×</v>
      </c>
      <c r="J114" s="977">
        <v>4.1000000000000002E-2</v>
      </c>
      <c r="K114" s="984" t="str">
        <f t="shared" si="23"/>
        <v>○</v>
      </c>
      <c r="L114" s="985" t="str">
        <f t="shared" si="26"/>
        <v>×</v>
      </c>
      <c r="M114" s="977">
        <v>4.5999999999999999E-2</v>
      </c>
      <c r="N114" s="984" t="str">
        <f t="shared" si="24"/>
        <v>○</v>
      </c>
      <c r="O114" s="985" t="str">
        <f t="shared" si="27"/>
        <v>×</v>
      </c>
      <c r="P114" s="977">
        <v>3.9E-2</v>
      </c>
      <c r="Q114" s="984" t="str">
        <f t="shared" si="28"/>
        <v>○</v>
      </c>
      <c r="R114" s="985" t="str">
        <f t="shared" si="29"/>
        <v>○</v>
      </c>
      <c r="S114" s="977">
        <v>3.4000000000000002E-2</v>
      </c>
      <c r="T114" s="984" t="str">
        <f t="shared" si="30"/>
        <v>○</v>
      </c>
      <c r="U114" s="986" t="str">
        <f t="shared" si="31"/>
        <v>○</v>
      </c>
    </row>
    <row r="115" spans="1:21" ht="15.9" customHeight="1">
      <c r="A115" s="997"/>
      <c r="B115" s="1701"/>
      <c r="C115" s="975">
        <v>2152</v>
      </c>
      <c r="D115" s="976">
        <v>8</v>
      </c>
      <c r="E115" s="698" t="s">
        <v>547</v>
      </c>
      <c r="F115" s="975" t="s">
        <v>42</v>
      </c>
      <c r="G115" s="977">
        <v>4.1000000000000002E-2</v>
      </c>
      <c r="H115" s="984" t="str">
        <f t="shared" si="22"/>
        <v>○</v>
      </c>
      <c r="I115" s="985" t="str">
        <f t="shared" si="25"/>
        <v>×</v>
      </c>
      <c r="J115" s="977">
        <v>3.9E-2</v>
      </c>
      <c r="K115" s="984" t="str">
        <f t="shared" si="23"/>
        <v>○</v>
      </c>
      <c r="L115" s="985" t="str">
        <f t="shared" si="26"/>
        <v>○</v>
      </c>
      <c r="M115" s="977">
        <v>4.1000000000000002E-2</v>
      </c>
      <c r="N115" s="984" t="str">
        <f t="shared" si="24"/>
        <v>○</v>
      </c>
      <c r="O115" s="985" t="str">
        <f t="shared" si="27"/>
        <v>×</v>
      </c>
      <c r="P115" s="977">
        <v>4.1000000000000002E-2</v>
      </c>
      <c r="Q115" s="984" t="str">
        <f t="shared" si="28"/>
        <v>○</v>
      </c>
      <c r="R115" s="985" t="str">
        <f t="shared" si="29"/>
        <v>×</v>
      </c>
      <c r="S115" s="977">
        <v>3.5000000000000003E-2</v>
      </c>
      <c r="T115" s="984" t="str">
        <f t="shared" si="30"/>
        <v>○</v>
      </c>
      <c r="U115" s="986" t="str">
        <f t="shared" si="31"/>
        <v>○</v>
      </c>
    </row>
    <row r="116" spans="1:21" ht="15.9" customHeight="1">
      <c r="A116" s="997" t="s">
        <v>773</v>
      </c>
      <c r="B116" s="1702"/>
      <c r="C116" s="975">
        <v>2153</v>
      </c>
      <c r="D116" s="976">
        <v>9</v>
      </c>
      <c r="E116" s="698" t="s">
        <v>774</v>
      </c>
      <c r="F116" s="975" t="s">
        <v>42</v>
      </c>
      <c r="G116" s="977"/>
      <c r="H116" s="984"/>
      <c r="I116" s="985"/>
      <c r="J116" s="977"/>
      <c r="K116" s="984"/>
      <c r="L116" s="985"/>
      <c r="M116" s="977"/>
      <c r="N116" s="984"/>
      <c r="O116" s="985"/>
      <c r="P116" s="977">
        <v>4.2000000000000003E-2</v>
      </c>
      <c r="Q116" s="984" t="str">
        <f t="shared" si="28"/>
        <v>○</v>
      </c>
      <c r="R116" s="985" t="str">
        <f t="shared" si="29"/>
        <v>×</v>
      </c>
      <c r="S116" s="977">
        <v>3.5000000000000003E-2</v>
      </c>
      <c r="T116" s="984" t="str">
        <f t="shared" si="30"/>
        <v>○</v>
      </c>
      <c r="U116" s="986" t="str">
        <f t="shared" si="31"/>
        <v>○</v>
      </c>
    </row>
    <row r="117" spans="1:21" ht="15.9" customHeight="1">
      <c r="A117" s="997"/>
      <c r="B117" s="998" t="s">
        <v>549</v>
      </c>
      <c r="C117" s="998">
        <v>2250</v>
      </c>
      <c r="D117" s="999">
        <v>10</v>
      </c>
      <c r="E117" s="715" t="s">
        <v>550</v>
      </c>
      <c r="F117" s="998" t="s">
        <v>42</v>
      </c>
      <c r="G117" s="1000">
        <v>4.2000000000000003E-2</v>
      </c>
      <c r="H117" s="1001" t="str">
        <f t="shared" si="22"/>
        <v>○</v>
      </c>
      <c r="I117" s="1002" t="str">
        <f t="shared" si="25"/>
        <v>×</v>
      </c>
      <c r="J117" s="1000">
        <v>4.2999999999999997E-2</v>
      </c>
      <c r="K117" s="1001" t="str">
        <f t="shared" si="23"/>
        <v>○</v>
      </c>
      <c r="L117" s="1002" t="str">
        <f t="shared" si="26"/>
        <v>×</v>
      </c>
      <c r="M117" s="1000">
        <v>4.2999999999999997E-2</v>
      </c>
      <c r="N117" s="1001" t="str">
        <f t="shared" si="24"/>
        <v>○</v>
      </c>
      <c r="O117" s="1002" t="str">
        <f t="shared" si="27"/>
        <v>×</v>
      </c>
      <c r="P117" s="1000">
        <v>4.2000000000000003E-2</v>
      </c>
      <c r="Q117" s="1001" t="str">
        <f t="shared" si="28"/>
        <v>○</v>
      </c>
      <c r="R117" s="1002" t="str">
        <f t="shared" si="29"/>
        <v>×</v>
      </c>
      <c r="S117" s="1000">
        <v>3.9E-2</v>
      </c>
      <c r="T117" s="1001" t="str">
        <f t="shared" si="30"/>
        <v>○</v>
      </c>
      <c r="U117" s="1003" t="str">
        <f t="shared" si="31"/>
        <v>○</v>
      </c>
    </row>
    <row r="118" spans="1:21" ht="15.9" customHeight="1">
      <c r="A118" s="997"/>
      <c r="B118" s="1700" t="s">
        <v>551</v>
      </c>
      <c r="C118" s="975">
        <v>2351</v>
      </c>
      <c r="D118" s="976">
        <v>11</v>
      </c>
      <c r="E118" s="698" t="s">
        <v>552</v>
      </c>
      <c r="F118" s="975" t="s">
        <v>96</v>
      </c>
      <c r="G118" s="977">
        <v>4.2000000000000003E-2</v>
      </c>
      <c r="H118" s="984" t="str">
        <f t="shared" si="22"/>
        <v>○</v>
      </c>
      <c r="I118" s="985" t="str">
        <f t="shared" si="25"/>
        <v>×</v>
      </c>
      <c r="J118" s="977">
        <v>4.1000000000000002E-2</v>
      </c>
      <c r="K118" s="984" t="str">
        <f t="shared" si="23"/>
        <v>○</v>
      </c>
      <c r="L118" s="985" t="str">
        <f t="shared" si="26"/>
        <v>×</v>
      </c>
      <c r="M118" s="977">
        <v>4.1000000000000002E-2</v>
      </c>
      <c r="N118" s="984" t="str">
        <f t="shared" si="24"/>
        <v>○</v>
      </c>
      <c r="O118" s="985" t="str">
        <f t="shared" si="27"/>
        <v>×</v>
      </c>
      <c r="P118" s="977">
        <v>4.2000000000000003E-2</v>
      </c>
      <c r="Q118" s="984" t="str">
        <f t="shared" si="28"/>
        <v>○</v>
      </c>
      <c r="R118" s="985" t="str">
        <f t="shared" si="29"/>
        <v>×</v>
      </c>
      <c r="S118" s="977">
        <v>3.7999999999999999E-2</v>
      </c>
      <c r="T118" s="984" t="str">
        <f t="shared" si="30"/>
        <v>○</v>
      </c>
      <c r="U118" s="986" t="str">
        <f t="shared" si="31"/>
        <v>○</v>
      </c>
    </row>
    <row r="119" spans="1:21" ht="15.9" customHeight="1">
      <c r="A119" s="997" t="s">
        <v>775</v>
      </c>
      <c r="B119" s="1702"/>
      <c r="C119" s="975">
        <v>2352</v>
      </c>
      <c r="D119" s="976">
        <v>12</v>
      </c>
      <c r="E119" s="698" t="s">
        <v>553</v>
      </c>
      <c r="F119" s="975" t="s">
        <v>96</v>
      </c>
      <c r="G119" s="977">
        <v>5.5E-2</v>
      </c>
      <c r="H119" s="984" t="str">
        <f t="shared" si="22"/>
        <v>○</v>
      </c>
      <c r="I119" s="985" t="str">
        <f t="shared" si="25"/>
        <v>×</v>
      </c>
      <c r="J119" s="977">
        <v>0.05</v>
      </c>
      <c r="K119" s="984" t="str">
        <f t="shared" si="23"/>
        <v>○</v>
      </c>
      <c r="L119" s="985" t="str">
        <f t="shared" si="26"/>
        <v>×</v>
      </c>
      <c r="M119" s="977">
        <v>5.3999999999999999E-2</v>
      </c>
      <c r="N119" s="984" t="str">
        <f t="shared" si="24"/>
        <v>○</v>
      </c>
      <c r="O119" s="985" t="str">
        <f t="shared" si="27"/>
        <v>×</v>
      </c>
      <c r="P119" s="977">
        <v>4.8000000000000001E-2</v>
      </c>
      <c r="Q119" s="984" t="str">
        <f t="shared" si="28"/>
        <v>○</v>
      </c>
      <c r="R119" s="985" t="str">
        <f t="shared" si="29"/>
        <v>×</v>
      </c>
      <c r="S119" s="977">
        <v>4.7E-2</v>
      </c>
      <c r="T119" s="984" t="str">
        <f t="shared" si="30"/>
        <v>○</v>
      </c>
      <c r="U119" s="986" t="str">
        <f t="shared" si="31"/>
        <v>×</v>
      </c>
    </row>
    <row r="120" spans="1:21" ht="15.9" customHeight="1">
      <c r="A120" s="997"/>
      <c r="B120" s="998" t="s">
        <v>556</v>
      </c>
      <c r="C120" s="998">
        <v>2650</v>
      </c>
      <c r="D120" s="999">
        <v>13</v>
      </c>
      <c r="E120" s="715" t="s">
        <v>557</v>
      </c>
      <c r="F120" s="998" t="s">
        <v>772</v>
      </c>
      <c r="G120" s="1000">
        <v>3.3000000000000002E-2</v>
      </c>
      <c r="H120" s="1001" t="str">
        <f t="shared" si="22"/>
        <v>○</v>
      </c>
      <c r="I120" s="1002" t="str">
        <f t="shared" si="25"/>
        <v>○</v>
      </c>
      <c r="J120" s="1000">
        <v>0.03</v>
      </c>
      <c r="K120" s="1001" t="str">
        <f t="shared" si="23"/>
        <v>○</v>
      </c>
      <c r="L120" s="1002" t="str">
        <f t="shared" si="26"/>
        <v>○</v>
      </c>
      <c r="M120" s="1000">
        <v>0.03</v>
      </c>
      <c r="N120" s="1001" t="str">
        <f t="shared" si="24"/>
        <v>○</v>
      </c>
      <c r="O120" s="1002" t="str">
        <f t="shared" si="27"/>
        <v>○</v>
      </c>
      <c r="P120" s="1000">
        <v>0.03</v>
      </c>
      <c r="Q120" s="1001" t="str">
        <f t="shared" si="28"/>
        <v>○</v>
      </c>
      <c r="R120" s="1002" t="str">
        <f t="shared" si="29"/>
        <v>○</v>
      </c>
      <c r="S120" s="1000">
        <v>2.5000000000000001E-2</v>
      </c>
      <c r="T120" s="1001" t="str">
        <f t="shared" si="30"/>
        <v>○</v>
      </c>
      <c r="U120" s="1003" t="str">
        <f t="shared" si="31"/>
        <v>○</v>
      </c>
    </row>
    <row r="121" spans="1:21" ht="15.9" customHeight="1" thickBot="1">
      <c r="A121" s="1004"/>
      <c r="B121" s="990" t="s">
        <v>776</v>
      </c>
      <c r="C121" s="990">
        <v>2750</v>
      </c>
      <c r="D121" s="991">
        <v>14</v>
      </c>
      <c r="E121" s="764" t="s">
        <v>559</v>
      </c>
      <c r="F121" s="990" t="s">
        <v>42</v>
      </c>
      <c r="G121" s="992">
        <v>4.3999999999999997E-2</v>
      </c>
      <c r="H121" s="993" t="str">
        <f t="shared" si="22"/>
        <v>○</v>
      </c>
      <c r="I121" s="994" t="str">
        <f t="shared" si="25"/>
        <v>×</v>
      </c>
      <c r="J121" s="992">
        <v>4.3999999999999997E-2</v>
      </c>
      <c r="K121" s="993" t="str">
        <f t="shared" si="23"/>
        <v>○</v>
      </c>
      <c r="L121" s="994" t="str">
        <f t="shared" si="26"/>
        <v>×</v>
      </c>
      <c r="M121" s="992">
        <v>4.2999999999999997E-2</v>
      </c>
      <c r="N121" s="993" t="str">
        <f t="shared" si="24"/>
        <v>○</v>
      </c>
      <c r="O121" s="994" t="str">
        <f t="shared" si="27"/>
        <v>×</v>
      </c>
      <c r="P121" s="992">
        <v>4.2000000000000003E-2</v>
      </c>
      <c r="Q121" s="993" t="str">
        <f t="shared" si="28"/>
        <v>○</v>
      </c>
      <c r="R121" s="994" t="str">
        <f t="shared" si="29"/>
        <v>×</v>
      </c>
      <c r="S121" s="992">
        <v>3.6999999999999998E-2</v>
      </c>
      <c r="T121" s="993" t="str">
        <f t="shared" si="30"/>
        <v>○</v>
      </c>
      <c r="U121" s="995" t="str">
        <f t="shared" si="31"/>
        <v>○</v>
      </c>
    </row>
    <row r="122" spans="1:21" ht="15.9" customHeight="1">
      <c r="A122" s="996"/>
      <c r="B122" s="1698" t="s">
        <v>561</v>
      </c>
      <c r="C122" s="975">
        <v>3150</v>
      </c>
      <c r="D122" s="976">
        <v>15</v>
      </c>
      <c r="E122" s="698" t="s">
        <v>777</v>
      </c>
      <c r="F122" s="975" t="s">
        <v>54</v>
      </c>
      <c r="G122" s="977">
        <v>3.6999999999999998E-2</v>
      </c>
      <c r="H122" s="984" t="str">
        <f t="shared" si="22"/>
        <v>○</v>
      </c>
      <c r="I122" s="985" t="str">
        <f t="shared" si="25"/>
        <v>○</v>
      </c>
      <c r="J122" s="977">
        <v>3.5000000000000003E-2</v>
      </c>
      <c r="K122" s="984" t="str">
        <f t="shared" si="23"/>
        <v>○</v>
      </c>
      <c r="L122" s="985" t="str">
        <f t="shared" si="26"/>
        <v>○</v>
      </c>
      <c r="M122" s="977">
        <v>3.4000000000000002E-2</v>
      </c>
      <c r="N122" s="984" t="str">
        <f t="shared" si="24"/>
        <v>○</v>
      </c>
      <c r="O122" s="985" t="str">
        <f t="shared" si="27"/>
        <v>○</v>
      </c>
      <c r="P122" s="977">
        <v>3.3000000000000002E-2</v>
      </c>
      <c r="Q122" s="984" t="str">
        <f t="shared" si="28"/>
        <v>○</v>
      </c>
      <c r="R122" s="985" t="str">
        <f t="shared" si="29"/>
        <v>○</v>
      </c>
      <c r="S122" s="977">
        <v>3.1E-2</v>
      </c>
      <c r="T122" s="984" t="str">
        <f t="shared" si="30"/>
        <v>○</v>
      </c>
      <c r="U122" s="986" t="str">
        <f t="shared" si="31"/>
        <v>○</v>
      </c>
    </row>
    <row r="123" spans="1:21" ht="15.9" customHeight="1">
      <c r="A123" s="997" t="s">
        <v>778</v>
      </c>
      <c r="B123" s="1701"/>
      <c r="C123" s="975">
        <v>3151</v>
      </c>
      <c r="D123" s="976">
        <v>16</v>
      </c>
      <c r="E123" s="698" t="s">
        <v>779</v>
      </c>
      <c r="F123" s="975" t="s">
        <v>42</v>
      </c>
      <c r="G123" s="977">
        <v>4.2000000000000003E-2</v>
      </c>
      <c r="H123" s="984" t="str">
        <f t="shared" si="22"/>
        <v>○</v>
      </c>
      <c r="I123" s="985" t="str">
        <f t="shared" si="25"/>
        <v>×</v>
      </c>
      <c r="J123" s="977">
        <v>0.04</v>
      </c>
      <c r="K123" s="984" t="str">
        <f t="shared" si="23"/>
        <v>○</v>
      </c>
      <c r="L123" s="985" t="str">
        <f t="shared" si="26"/>
        <v>○</v>
      </c>
      <c r="M123" s="977">
        <v>3.9E-2</v>
      </c>
      <c r="N123" s="984" t="str">
        <f t="shared" si="24"/>
        <v>○</v>
      </c>
      <c r="O123" s="985" t="str">
        <f t="shared" si="27"/>
        <v>○</v>
      </c>
      <c r="P123" s="977">
        <v>0.04</v>
      </c>
      <c r="Q123" s="984" t="str">
        <f t="shared" si="28"/>
        <v>○</v>
      </c>
      <c r="R123" s="985" t="str">
        <f t="shared" si="29"/>
        <v>○</v>
      </c>
      <c r="S123" s="977">
        <v>3.5000000000000003E-2</v>
      </c>
      <c r="T123" s="984" t="str">
        <f t="shared" si="30"/>
        <v>○</v>
      </c>
      <c r="U123" s="986" t="str">
        <f t="shared" si="31"/>
        <v>○</v>
      </c>
    </row>
    <row r="124" spans="1:21" ht="15.9" customHeight="1">
      <c r="A124" s="997"/>
      <c r="B124" s="1701"/>
      <c r="C124" s="1005">
        <v>3152</v>
      </c>
      <c r="D124" s="1006">
        <v>17</v>
      </c>
      <c r="E124" s="1007" t="s">
        <v>780</v>
      </c>
      <c r="F124" s="1005" t="s">
        <v>54</v>
      </c>
      <c r="G124" s="1008">
        <v>4.1000000000000002E-2</v>
      </c>
      <c r="H124" s="1009" t="str">
        <f t="shared" si="22"/>
        <v>○</v>
      </c>
      <c r="I124" s="1010" t="str">
        <f t="shared" si="25"/>
        <v>×</v>
      </c>
      <c r="J124" s="1008">
        <v>4.1000000000000002E-2</v>
      </c>
      <c r="K124" s="1009" t="str">
        <f t="shared" si="23"/>
        <v>○</v>
      </c>
      <c r="L124" s="1010" t="str">
        <f t="shared" si="26"/>
        <v>×</v>
      </c>
      <c r="M124" s="1008">
        <v>3.7999999999999999E-2</v>
      </c>
      <c r="N124" s="1009" t="str">
        <f t="shared" si="24"/>
        <v>○</v>
      </c>
      <c r="O124" s="1010" t="str">
        <f t="shared" si="27"/>
        <v>○</v>
      </c>
      <c r="P124" s="1008">
        <v>3.9E-2</v>
      </c>
      <c r="Q124" s="1009" t="str">
        <f t="shared" si="28"/>
        <v>○</v>
      </c>
      <c r="R124" s="1010" t="str">
        <f t="shared" si="29"/>
        <v>○</v>
      </c>
      <c r="S124" s="1008">
        <v>3.5000000000000003E-2</v>
      </c>
      <c r="T124" s="1009" t="str">
        <f t="shared" si="30"/>
        <v>○</v>
      </c>
      <c r="U124" s="1011" t="str">
        <f t="shared" si="31"/>
        <v>○</v>
      </c>
    </row>
    <row r="125" spans="1:21" ht="15.9" customHeight="1">
      <c r="A125" s="997"/>
      <c r="B125" s="1701"/>
      <c r="C125" s="975">
        <v>3153</v>
      </c>
      <c r="D125" s="1012">
        <v>18</v>
      </c>
      <c r="E125" s="1013" t="s">
        <v>781</v>
      </c>
      <c r="F125" s="1014" t="s">
        <v>42</v>
      </c>
      <c r="G125" s="1015">
        <v>3.9E-2</v>
      </c>
      <c r="H125" s="1016" t="str">
        <f t="shared" si="22"/>
        <v>○</v>
      </c>
      <c r="I125" s="1017" t="str">
        <f t="shared" si="25"/>
        <v>○</v>
      </c>
      <c r="J125" s="1015">
        <v>3.5000000000000003E-2</v>
      </c>
      <c r="K125" s="1016" t="str">
        <f t="shared" si="23"/>
        <v>○</v>
      </c>
      <c r="L125" s="1017" t="str">
        <f t="shared" si="26"/>
        <v>○</v>
      </c>
      <c r="M125" s="1015">
        <v>3.6999999999999998E-2</v>
      </c>
      <c r="N125" s="1016" t="str">
        <f t="shared" si="24"/>
        <v>○</v>
      </c>
      <c r="O125" s="1017" t="str">
        <f t="shared" si="27"/>
        <v>○</v>
      </c>
      <c r="P125" s="1015">
        <v>3.6999999999999998E-2</v>
      </c>
      <c r="Q125" s="1016" t="str">
        <f t="shared" si="28"/>
        <v>○</v>
      </c>
      <c r="R125" s="1017" t="str">
        <f t="shared" si="29"/>
        <v>○</v>
      </c>
      <c r="S125" s="1015">
        <v>3.2000000000000001E-2</v>
      </c>
      <c r="T125" s="1016" t="str">
        <f t="shared" si="30"/>
        <v>○</v>
      </c>
      <c r="U125" s="1018" t="str">
        <f t="shared" si="31"/>
        <v>○</v>
      </c>
    </row>
    <row r="126" spans="1:21" ht="15.9" customHeight="1">
      <c r="A126" s="997" t="s">
        <v>782</v>
      </c>
      <c r="B126" s="1702"/>
      <c r="C126" s="975">
        <v>3156</v>
      </c>
      <c r="D126" s="976">
        <v>19</v>
      </c>
      <c r="E126" s="698" t="s">
        <v>783</v>
      </c>
      <c r="F126" s="975" t="s">
        <v>54</v>
      </c>
      <c r="G126" s="977">
        <v>4.2000000000000003E-2</v>
      </c>
      <c r="H126" s="984" t="str">
        <f t="shared" si="22"/>
        <v>○</v>
      </c>
      <c r="I126" s="985" t="str">
        <f t="shared" si="25"/>
        <v>×</v>
      </c>
      <c r="J126" s="977">
        <v>0.04</v>
      </c>
      <c r="K126" s="984" t="str">
        <f t="shared" si="23"/>
        <v>○</v>
      </c>
      <c r="L126" s="985" t="str">
        <f t="shared" si="26"/>
        <v>○</v>
      </c>
      <c r="M126" s="977">
        <v>3.7999999999999999E-2</v>
      </c>
      <c r="N126" s="984" t="str">
        <f t="shared" si="24"/>
        <v>○</v>
      </c>
      <c r="O126" s="985" t="str">
        <f t="shared" si="27"/>
        <v>○</v>
      </c>
      <c r="P126" s="977">
        <v>0.04</v>
      </c>
      <c r="Q126" s="984" t="str">
        <f t="shared" si="28"/>
        <v>○</v>
      </c>
      <c r="R126" s="985" t="str">
        <f t="shared" si="29"/>
        <v>○</v>
      </c>
      <c r="S126" s="977">
        <v>3.5999999999999997E-2</v>
      </c>
      <c r="T126" s="984" t="str">
        <f t="shared" si="30"/>
        <v>○</v>
      </c>
      <c r="U126" s="986" t="str">
        <f t="shared" si="31"/>
        <v>○</v>
      </c>
    </row>
    <row r="127" spans="1:21" ht="15.9" customHeight="1" thickBot="1">
      <c r="A127" s="1004"/>
      <c r="B127" s="943" t="s">
        <v>567</v>
      </c>
      <c r="C127" s="943">
        <v>3350</v>
      </c>
      <c r="D127" s="1019">
        <v>20</v>
      </c>
      <c r="E127" s="942" t="s">
        <v>568</v>
      </c>
      <c r="F127" s="943" t="s">
        <v>784</v>
      </c>
      <c r="G127" s="1020">
        <v>3.7999999999999999E-2</v>
      </c>
      <c r="H127" s="1021" t="str">
        <f t="shared" si="22"/>
        <v>○</v>
      </c>
      <c r="I127" s="1022" t="str">
        <f>IF(G127="","",IF(G127&lt;=0.04,"○","×"))</f>
        <v>○</v>
      </c>
      <c r="J127" s="1020">
        <v>3.5000000000000003E-2</v>
      </c>
      <c r="K127" s="1021" t="str">
        <f t="shared" si="23"/>
        <v>○</v>
      </c>
      <c r="L127" s="1022" t="str">
        <f>IF(J127="","",IF(J127&lt;=0.04,"○","×"))</f>
        <v>○</v>
      </c>
      <c r="M127" s="1020">
        <v>3.6999999999999998E-2</v>
      </c>
      <c r="N127" s="1021" t="str">
        <f t="shared" si="24"/>
        <v>○</v>
      </c>
      <c r="O127" s="1022" t="str">
        <f>IF(M127="","",IF(M127&lt;=0.04,"○","×"))</f>
        <v>○</v>
      </c>
      <c r="P127" s="1020">
        <v>3.3000000000000002E-2</v>
      </c>
      <c r="Q127" s="1021" t="str">
        <f t="shared" si="28"/>
        <v>○</v>
      </c>
      <c r="R127" s="1022" t="str">
        <f>IF(P127="","",IF(P127&lt;=0.04,"○","×"))</f>
        <v>○</v>
      </c>
      <c r="S127" s="1020">
        <v>2.8000000000000001E-2</v>
      </c>
      <c r="T127" s="1021" t="str">
        <f t="shared" si="30"/>
        <v>○</v>
      </c>
      <c r="U127" s="1023" t="str">
        <f t="shared" si="31"/>
        <v>○</v>
      </c>
    </row>
    <row r="128" spans="1:21" ht="15.9" customHeight="1">
      <c r="A128" s="1697" t="s">
        <v>785</v>
      </c>
      <c r="B128" s="1024" t="s">
        <v>786</v>
      </c>
      <c r="C128" s="975"/>
      <c r="D128" s="987">
        <v>21</v>
      </c>
      <c r="E128" s="696" t="s">
        <v>787</v>
      </c>
      <c r="F128" s="724" t="s">
        <v>788</v>
      </c>
      <c r="G128" s="988"/>
      <c r="H128" s="978"/>
      <c r="I128" s="979"/>
      <c r="J128" s="988"/>
      <c r="K128" s="978"/>
      <c r="L128" s="979"/>
      <c r="M128" s="988"/>
      <c r="N128" s="978"/>
      <c r="O128" s="979"/>
      <c r="P128" s="1025" t="s">
        <v>789</v>
      </c>
      <c r="Q128" s="978" t="s">
        <v>770</v>
      </c>
      <c r="R128" s="979" t="s">
        <v>770</v>
      </c>
      <c r="S128" s="988">
        <v>2.9000000000000001E-2</v>
      </c>
      <c r="T128" s="978" t="str">
        <f t="shared" si="30"/>
        <v>○</v>
      </c>
      <c r="U128" s="980" t="str">
        <f t="shared" si="31"/>
        <v>○</v>
      </c>
    </row>
    <row r="129" spans="1:21" ht="15.9" customHeight="1">
      <c r="A129" s="1684"/>
      <c r="B129" s="1700" t="s">
        <v>570</v>
      </c>
      <c r="C129" s="975">
        <v>4250</v>
      </c>
      <c r="D129" s="976">
        <v>22</v>
      </c>
      <c r="E129" s="698" t="s">
        <v>571</v>
      </c>
      <c r="F129" s="975" t="s">
        <v>42</v>
      </c>
      <c r="G129" s="977">
        <v>0.03</v>
      </c>
      <c r="H129" s="984" t="str">
        <f t="shared" si="22"/>
        <v>○</v>
      </c>
      <c r="I129" s="985" t="str">
        <f t="shared" ref="I129:I133" si="32">IF(G129="","",IF(G129&lt;=0.04,"○","×"))</f>
        <v>○</v>
      </c>
      <c r="J129" s="977">
        <v>2.9000000000000001E-2</v>
      </c>
      <c r="K129" s="984" t="str">
        <f t="shared" si="23"/>
        <v>○</v>
      </c>
      <c r="L129" s="985" t="str">
        <f t="shared" ref="L129:L133" si="33">IF(J129="","",IF(J129&lt;=0.04,"○","×"))</f>
        <v>○</v>
      </c>
      <c r="M129" s="977">
        <v>0.03</v>
      </c>
      <c r="N129" s="984" t="str">
        <f t="shared" si="24"/>
        <v>○</v>
      </c>
      <c r="O129" s="985" t="str">
        <f t="shared" ref="O129:O133" si="34">IF(M129="","",IF(M129&lt;=0.04,"○","×"))</f>
        <v>○</v>
      </c>
      <c r="P129" s="977">
        <v>3.1E-2</v>
      </c>
      <c r="Q129" s="984" t="str">
        <f t="shared" si="28"/>
        <v>○</v>
      </c>
      <c r="R129" s="985" t="str">
        <f t="shared" ref="R129:R133" si="35">IF(P129="","",IF(P129&lt;=0.04,"○","×"))</f>
        <v>○</v>
      </c>
      <c r="S129" s="977">
        <v>2.9000000000000001E-2</v>
      </c>
      <c r="T129" s="984" t="str">
        <f t="shared" si="30"/>
        <v>○</v>
      </c>
      <c r="U129" s="986" t="str">
        <f t="shared" si="31"/>
        <v>○</v>
      </c>
    </row>
    <row r="130" spans="1:21" ht="15.9" customHeight="1" thickBot="1">
      <c r="A130" s="1685"/>
      <c r="B130" s="1701"/>
      <c r="C130" s="975">
        <v>4251</v>
      </c>
      <c r="D130" s="976">
        <v>23</v>
      </c>
      <c r="E130" s="698" t="s">
        <v>572</v>
      </c>
      <c r="F130" s="975" t="s">
        <v>790</v>
      </c>
      <c r="G130" s="977">
        <v>2.5000000000000001E-2</v>
      </c>
      <c r="H130" s="984" t="str">
        <f t="shared" si="22"/>
        <v>○</v>
      </c>
      <c r="I130" s="985" t="str">
        <f t="shared" si="32"/>
        <v>○</v>
      </c>
      <c r="J130" s="977">
        <v>2.3E-2</v>
      </c>
      <c r="K130" s="984" t="str">
        <f t="shared" si="23"/>
        <v>○</v>
      </c>
      <c r="L130" s="985" t="str">
        <f t="shared" si="33"/>
        <v>○</v>
      </c>
      <c r="M130" s="977">
        <v>2.4E-2</v>
      </c>
      <c r="N130" s="984" t="str">
        <f t="shared" si="24"/>
        <v>○</v>
      </c>
      <c r="O130" s="985" t="str">
        <f t="shared" si="34"/>
        <v>○</v>
      </c>
      <c r="P130" s="977">
        <v>2.7E-2</v>
      </c>
      <c r="Q130" s="984" t="str">
        <f t="shared" si="28"/>
        <v>○</v>
      </c>
      <c r="R130" s="985" t="str">
        <f t="shared" si="35"/>
        <v>○</v>
      </c>
      <c r="S130" s="977">
        <v>2.7E-2</v>
      </c>
      <c r="T130" s="984" t="str">
        <f t="shared" si="30"/>
        <v>○</v>
      </c>
      <c r="U130" s="986" t="str">
        <f t="shared" si="31"/>
        <v>○</v>
      </c>
    </row>
    <row r="131" spans="1:21" ht="15.9" customHeight="1">
      <c r="A131" s="1697" t="s">
        <v>207</v>
      </c>
      <c r="B131" s="1698" t="s">
        <v>791</v>
      </c>
      <c r="C131" s="707">
        <v>5151</v>
      </c>
      <c r="D131" s="1026">
        <v>24</v>
      </c>
      <c r="E131" s="1027" t="s">
        <v>575</v>
      </c>
      <c r="F131" s="1028" t="s">
        <v>42</v>
      </c>
      <c r="G131" s="1029">
        <v>2.8000000000000001E-2</v>
      </c>
      <c r="H131" s="1030" t="str">
        <f t="shared" si="22"/>
        <v>○</v>
      </c>
      <c r="I131" s="1031" t="str">
        <f t="shared" si="32"/>
        <v>○</v>
      </c>
      <c r="J131" s="1029">
        <v>2.5000000000000001E-2</v>
      </c>
      <c r="K131" s="1030" t="str">
        <f t="shared" si="23"/>
        <v>○</v>
      </c>
      <c r="L131" s="1031" t="str">
        <f t="shared" si="33"/>
        <v>○</v>
      </c>
      <c r="M131" s="1029">
        <v>2.9000000000000001E-2</v>
      </c>
      <c r="N131" s="1030" t="str">
        <f t="shared" si="24"/>
        <v>○</v>
      </c>
      <c r="O131" s="1031" t="str">
        <f t="shared" si="34"/>
        <v>○</v>
      </c>
      <c r="P131" s="1029">
        <v>2.9000000000000001E-2</v>
      </c>
      <c r="Q131" s="1030" t="str">
        <f t="shared" si="28"/>
        <v>○</v>
      </c>
      <c r="R131" s="1031" t="str">
        <f t="shared" si="35"/>
        <v>○</v>
      </c>
      <c r="S131" s="1029">
        <v>3.2000000000000001E-2</v>
      </c>
      <c r="T131" s="1030" t="str">
        <f t="shared" si="30"/>
        <v>○</v>
      </c>
      <c r="U131" s="1032" t="str">
        <f t="shared" si="31"/>
        <v>○</v>
      </c>
    </row>
    <row r="132" spans="1:21" ht="15.9" customHeight="1" thickBot="1">
      <c r="A132" s="1684"/>
      <c r="B132" s="1699"/>
      <c r="C132" s="990">
        <v>5152</v>
      </c>
      <c r="D132" s="991">
        <v>25</v>
      </c>
      <c r="E132" s="764" t="s">
        <v>576</v>
      </c>
      <c r="F132" s="990" t="s">
        <v>790</v>
      </c>
      <c r="G132" s="992">
        <v>2.4E-2</v>
      </c>
      <c r="H132" s="993" t="str">
        <f t="shared" si="22"/>
        <v>○</v>
      </c>
      <c r="I132" s="994" t="str">
        <f t="shared" si="32"/>
        <v>○</v>
      </c>
      <c r="J132" s="992">
        <v>2.7E-2</v>
      </c>
      <c r="K132" s="993" t="str">
        <f t="shared" si="23"/>
        <v>○</v>
      </c>
      <c r="L132" s="994" t="str">
        <f t="shared" si="33"/>
        <v>○</v>
      </c>
      <c r="M132" s="992">
        <v>2.7E-2</v>
      </c>
      <c r="N132" s="993" t="str">
        <f t="shared" si="24"/>
        <v>○</v>
      </c>
      <c r="O132" s="994" t="str">
        <f t="shared" si="34"/>
        <v>○</v>
      </c>
      <c r="P132" s="992">
        <v>2.7E-2</v>
      </c>
      <c r="Q132" s="993" t="str">
        <f t="shared" si="28"/>
        <v>○</v>
      </c>
      <c r="R132" s="994" t="str">
        <f t="shared" si="35"/>
        <v>○</v>
      </c>
      <c r="S132" s="992">
        <v>2.5999999999999999E-2</v>
      </c>
      <c r="T132" s="993" t="str">
        <f t="shared" si="30"/>
        <v>○</v>
      </c>
      <c r="U132" s="995" t="str">
        <f t="shared" si="31"/>
        <v>○</v>
      </c>
    </row>
    <row r="133" spans="1:21" ht="15.9" customHeight="1" thickBot="1">
      <c r="A133" s="1033" t="s">
        <v>222</v>
      </c>
      <c r="B133" s="1034" t="s">
        <v>578</v>
      </c>
      <c r="C133" s="1034">
        <v>7150</v>
      </c>
      <c r="D133" s="1035">
        <v>26</v>
      </c>
      <c r="E133" s="1036" t="s">
        <v>579</v>
      </c>
      <c r="F133" s="1034" t="s">
        <v>42</v>
      </c>
      <c r="G133" s="1037">
        <v>3.1E-2</v>
      </c>
      <c r="H133" s="1038" t="str">
        <f t="shared" si="22"/>
        <v>○</v>
      </c>
      <c r="I133" s="1039" t="str">
        <f t="shared" si="32"/>
        <v>○</v>
      </c>
      <c r="J133" s="1037">
        <v>2.8000000000000001E-2</v>
      </c>
      <c r="K133" s="1038" t="str">
        <f t="shared" si="23"/>
        <v>○</v>
      </c>
      <c r="L133" s="1039" t="str">
        <f t="shared" si="33"/>
        <v>○</v>
      </c>
      <c r="M133" s="1037">
        <v>0.03</v>
      </c>
      <c r="N133" s="1038" t="str">
        <f t="shared" si="24"/>
        <v>○</v>
      </c>
      <c r="O133" s="1039" t="str">
        <f t="shared" si="34"/>
        <v>○</v>
      </c>
      <c r="P133" s="1037">
        <v>0.03</v>
      </c>
      <c r="Q133" s="1038" t="str">
        <f t="shared" si="28"/>
        <v>○</v>
      </c>
      <c r="R133" s="1039" t="str">
        <f t="shared" si="35"/>
        <v>○</v>
      </c>
      <c r="S133" s="1037">
        <v>2.5000000000000001E-2</v>
      </c>
      <c r="T133" s="1038" t="str">
        <f t="shared" si="30"/>
        <v>○</v>
      </c>
      <c r="U133" s="1040" t="str">
        <f t="shared" si="31"/>
        <v>○</v>
      </c>
    </row>
    <row r="134" spans="1:21">
      <c r="H134" s="306"/>
    </row>
    <row r="135" spans="1:21">
      <c r="H135" s="306"/>
    </row>
    <row r="136" spans="1:21">
      <c r="H136" s="306"/>
    </row>
    <row r="137" spans="1:21">
      <c r="H137" s="306"/>
    </row>
    <row r="138" spans="1:21">
      <c r="H138" s="306"/>
    </row>
    <row r="139" spans="1:21">
      <c r="H139" s="306"/>
    </row>
    <row r="140" spans="1:21">
      <c r="H140" s="306"/>
    </row>
    <row r="141" spans="1:21">
      <c r="H141" s="306"/>
    </row>
    <row r="142" spans="1:21">
      <c r="H142" s="306"/>
    </row>
    <row r="143" spans="1:21">
      <c r="H143" s="306"/>
    </row>
    <row r="144" spans="1:21">
      <c r="H144" s="306"/>
    </row>
    <row r="145" spans="8:8">
      <c r="H145" s="306"/>
    </row>
    <row r="146" spans="8:8">
      <c r="H146" s="306"/>
    </row>
    <row r="147" spans="8:8">
      <c r="H147" s="306"/>
    </row>
    <row r="148" spans="8:8">
      <c r="H148" s="306"/>
    </row>
    <row r="149" spans="8:8">
      <c r="H149" s="306"/>
    </row>
    <row r="150" spans="8:8">
      <c r="H150" s="306"/>
    </row>
    <row r="151" spans="8:8">
      <c r="H151" s="306"/>
    </row>
    <row r="152" spans="8:8">
      <c r="H152" s="306"/>
    </row>
    <row r="153" spans="8:8">
      <c r="H153" s="306"/>
    </row>
    <row r="154" spans="8:8">
      <c r="H154" s="306"/>
    </row>
    <row r="155" spans="8:8">
      <c r="H155" s="306"/>
    </row>
    <row r="156" spans="8:8">
      <c r="H156" s="306"/>
    </row>
    <row r="157" spans="8:8">
      <c r="H157" s="306"/>
    </row>
    <row r="158" spans="8:8">
      <c r="H158" s="306"/>
    </row>
    <row r="159" spans="8:8">
      <c r="H159" s="306"/>
    </row>
    <row r="160" spans="8:8">
      <c r="H160" s="306"/>
    </row>
    <row r="161" spans="8:8">
      <c r="H161" s="306"/>
    </row>
    <row r="162" spans="8:8">
      <c r="H162" s="306"/>
    </row>
    <row r="163" spans="8:8">
      <c r="H163" s="306"/>
    </row>
    <row r="164" spans="8:8">
      <c r="H164" s="306"/>
    </row>
    <row r="165" spans="8:8">
      <c r="H165" s="306"/>
    </row>
    <row r="166" spans="8:8">
      <c r="H166" s="306"/>
    </row>
    <row r="167" spans="8:8">
      <c r="H167" s="306"/>
    </row>
    <row r="168" spans="8:8">
      <c r="H168" s="306"/>
    </row>
    <row r="169" spans="8:8">
      <c r="H169" s="306"/>
    </row>
    <row r="170" spans="8:8">
      <c r="H170" s="306"/>
    </row>
    <row r="171" spans="8:8">
      <c r="H171" s="306"/>
    </row>
    <row r="172" spans="8:8">
      <c r="H172" s="306"/>
    </row>
    <row r="173" spans="8:8">
      <c r="H173" s="306"/>
    </row>
    <row r="174" spans="8:8">
      <c r="H174" s="306"/>
    </row>
    <row r="175" spans="8:8">
      <c r="H175" s="306"/>
    </row>
    <row r="176" spans="8:8">
      <c r="H176" s="306"/>
    </row>
    <row r="177" spans="8:8">
      <c r="H177" s="306"/>
    </row>
    <row r="178" spans="8:8">
      <c r="H178" s="306"/>
    </row>
    <row r="179" spans="8:8">
      <c r="H179" s="306"/>
    </row>
    <row r="180" spans="8:8">
      <c r="H180" s="306"/>
    </row>
    <row r="181" spans="8:8">
      <c r="H181" s="306"/>
    </row>
    <row r="182" spans="8:8">
      <c r="H182" s="306"/>
    </row>
    <row r="183" spans="8:8">
      <c r="H183" s="306"/>
    </row>
    <row r="184" spans="8:8">
      <c r="H184" s="306"/>
    </row>
    <row r="185" spans="8:8">
      <c r="H185" s="306"/>
    </row>
    <row r="186" spans="8:8">
      <c r="H186" s="306"/>
    </row>
    <row r="187" spans="8:8">
      <c r="H187" s="306"/>
    </row>
    <row r="188" spans="8:8">
      <c r="H188" s="306"/>
    </row>
    <row r="189" spans="8:8">
      <c r="H189" s="306"/>
    </row>
    <row r="190" spans="8:8">
      <c r="H190" s="306"/>
    </row>
    <row r="191" spans="8:8">
      <c r="H191" s="306"/>
    </row>
    <row r="192" spans="8:8">
      <c r="H192" s="306"/>
    </row>
    <row r="193" spans="8:8">
      <c r="H193" s="306"/>
    </row>
    <row r="194" spans="8:8">
      <c r="H194" s="306"/>
    </row>
    <row r="195" spans="8:8">
      <c r="H195" s="306"/>
    </row>
    <row r="196" spans="8:8">
      <c r="H196" s="306"/>
    </row>
    <row r="197" spans="8:8">
      <c r="H197" s="306"/>
    </row>
    <row r="198" spans="8:8">
      <c r="H198" s="306"/>
    </row>
    <row r="199" spans="8:8">
      <c r="H199" s="306"/>
    </row>
    <row r="200" spans="8:8">
      <c r="H200" s="306"/>
    </row>
    <row r="201" spans="8:8">
      <c r="H201" s="306"/>
    </row>
    <row r="202" spans="8:8">
      <c r="H202" s="306"/>
    </row>
    <row r="203" spans="8:8">
      <c r="H203" s="306"/>
    </row>
    <row r="204" spans="8:8">
      <c r="H204" s="306"/>
    </row>
    <row r="205" spans="8:8">
      <c r="H205" s="306"/>
    </row>
    <row r="206" spans="8:8">
      <c r="H206" s="306"/>
    </row>
    <row r="207" spans="8:8">
      <c r="H207" s="306"/>
    </row>
    <row r="208" spans="8:8">
      <c r="H208" s="306"/>
    </row>
    <row r="209" spans="8:8">
      <c r="H209" s="306"/>
    </row>
    <row r="210" spans="8:8">
      <c r="H210" s="306"/>
    </row>
    <row r="211" spans="8:8">
      <c r="H211" s="306"/>
    </row>
    <row r="212" spans="8:8">
      <c r="H212" s="306"/>
    </row>
    <row r="213" spans="8:8">
      <c r="H213" s="306"/>
    </row>
    <row r="214" spans="8:8">
      <c r="H214" s="306"/>
    </row>
    <row r="215" spans="8:8">
      <c r="H215" s="306"/>
    </row>
    <row r="216" spans="8:8">
      <c r="H216" s="306"/>
    </row>
    <row r="217" spans="8:8">
      <c r="H217" s="306"/>
    </row>
    <row r="218" spans="8:8">
      <c r="H218" s="306"/>
    </row>
    <row r="219" spans="8:8">
      <c r="H219" s="306"/>
    </row>
    <row r="220" spans="8:8">
      <c r="H220" s="306"/>
    </row>
    <row r="221" spans="8:8">
      <c r="H221" s="306"/>
    </row>
    <row r="222" spans="8:8">
      <c r="H222" s="306"/>
    </row>
    <row r="223" spans="8:8">
      <c r="H223" s="306"/>
    </row>
    <row r="224" spans="8:8">
      <c r="H224" s="306"/>
    </row>
    <row r="225" spans="8:8">
      <c r="H225" s="306"/>
    </row>
    <row r="226" spans="8:8">
      <c r="H226" s="306"/>
    </row>
    <row r="227" spans="8:8">
      <c r="H227" s="306"/>
    </row>
    <row r="228" spans="8:8">
      <c r="H228" s="306"/>
    </row>
    <row r="229" spans="8:8">
      <c r="H229" s="306"/>
    </row>
  </sheetData>
  <mergeCells count="44">
    <mergeCell ref="A131:A132"/>
    <mergeCell ref="B131:B132"/>
    <mergeCell ref="B110:B112"/>
    <mergeCell ref="B114:B116"/>
    <mergeCell ref="B118:B119"/>
    <mergeCell ref="B122:B126"/>
    <mergeCell ref="A128:A130"/>
    <mergeCell ref="B129:B130"/>
    <mergeCell ref="A38:A54"/>
    <mergeCell ref="B38:B50"/>
    <mergeCell ref="B52:B54"/>
    <mergeCell ref="A55:A66"/>
    <mergeCell ref="S5:U5"/>
    <mergeCell ref="A6:A10"/>
    <mergeCell ref="F6:F10"/>
    <mergeCell ref="G6:I6"/>
    <mergeCell ref="J6:L6"/>
    <mergeCell ref="M6:O6"/>
    <mergeCell ref="P6:R6"/>
    <mergeCell ref="S6:U6"/>
    <mergeCell ref="A19:A37"/>
    <mergeCell ref="B19:B22"/>
    <mergeCell ref="B24:B31"/>
    <mergeCell ref="B33:B34"/>
    <mergeCell ref="B35:B37"/>
    <mergeCell ref="A11:A12"/>
    <mergeCell ref="B11:B12"/>
    <mergeCell ref="A13:A18"/>
    <mergeCell ref="B14:B15"/>
    <mergeCell ref="B16:B18"/>
    <mergeCell ref="B55:B66"/>
    <mergeCell ref="B75:B79"/>
    <mergeCell ref="B80:B85"/>
    <mergeCell ref="A87:A89"/>
    <mergeCell ref="B87:B88"/>
    <mergeCell ref="A67:A74"/>
    <mergeCell ref="B67:B74"/>
    <mergeCell ref="A105:A106"/>
    <mergeCell ref="A75:A86"/>
    <mergeCell ref="A90:A93"/>
    <mergeCell ref="B90:B93"/>
    <mergeCell ref="A94:A97"/>
    <mergeCell ref="A98:A101"/>
    <mergeCell ref="A102:A104"/>
  </mergeCells>
  <phoneticPr fontId="2"/>
  <printOptions horizontalCentered="1" verticalCentered="1"/>
  <pageMargins left="0.59055118110236227" right="0.59055118110236227" top="0.59055118110236227" bottom="0.47244094488188981" header="0.11811023622047245" footer="0.11811023622047245"/>
  <pageSetup paperSize="9" scale="95" firstPageNumber="24" orientation="landscape"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M136"/>
  <sheetViews>
    <sheetView showGridLines="0" topLeftCell="A101" zoomScale="75" zoomScaleNormal="50" workbookViewId="0">
      <selection activeCell="N3" sqref="N3:N5"/>
    </sheetView>
  </sheetViews>
  <sheetFormatPr defaultColWidth="9" defaultRowHeight="15.6"/>
  <cols>
    <col min="1" max="1" width="6.33203125" style="59" customWidth="1"/>
    <col min="2" max="2" width="10.109375" style="64" customWidth="1"/>
    <col min="3" max="3" width="5.88671875" style="59" hidden="1" customWidth="1"/>
    <col min="4" max="4" width="4.6640625" style="59" customWidth="1"/>
    <col min="5" max="5" width="17.33203125" style="59" customWidth="1"/>
    <col min="6" max="6" width="7.6640625" style="64" customWidth="1"/>
    <col min="7" max="21" width="4.44140625" style="59" customWidth="1"/>
    <col min="22" max="22" width="7.6640625" style="59" customWidth="1"/>
    <col min="23" max="23" width="4.6640625" style="59" customWidth="1"/>
    <col min="24" max="24" width="4.21875" style="59" customWidth="1"/>
    <col min="25" max="25" width="7.6640625" style="59" customWidth="1"/>
    <col min="26" max="26" width="4.6640625" style="59" customWidth="1"/>
    <col min="27" max="27" width="4.21875" style="59" customWidth="1"/>
    <col min="28" max="28" width="7.6640625" style="59" customWidth="1"/>
    <col min="29" max="29" width="4.6640625" style="59" customWidth="1"/>
    <col min="30" max="30" width="4.21875" style="59" customWidth="1"/>
    <col min="31" max="31" width="7.6640625" style="59" customWidth="1"/>
    <col min="32" max="32" width="4.6640625" style="59" customWidth="1"/>
    <col min="33" max="33" width="4.21875" style="64" customWidth="1"/>
    <col min="34" max="34" width="7.6640625" style="59" customWidth="1"/>
    <col min="35" max="35" width="4.6640625" style="59" customWidth="1"/>
    <col min="36" max="36" width="4.21875" style="64" customWidth="1"/>
    <col min="37" max="37" width="9.21875" style="59" customWidth="1"/>
    <col min="38" max="16384" width="9" style="59"/>
  </cols>
  <sheetData>
    <row r="1" spans="1:36" ht="23.4">
      <c r="A1" s="499" t="s">
        <v>342</v>
      </c>
    </row>
    <row r="2" spans="1:36" ht="21" customHeight="1">
      <c r="V2" s="70" t="s">
        <v>343</v>
      </c>
      <c r="W2" s="70"/>
      <c r="X2" s="122"/>
      <c r="Y2" s="122"/>
      <c r="Z2" s="122"/>
      <c r="AA2" s="122"/>
      <c r="AB2" s="122"/>
      <c r="AC2" s="122"/>
      <c r="AD2" s="122"/>
      <c r="AE2" s="122"/>
      <c r="AF2" s="122"/>
      <c r="AG2" s="73"/>
      <c r="AH2" s="122"/>
      <c r="AI2" s="122"/>
      <c r="AJ2" s="74"/>
    </row>
    <row r="3" spans="1:36" ht="21" customHeight="1">
      <c r="E3" s="59" t="s">
        <v>76</v>
      </c>
      <c r="V3" s="80" t="s">
        <v>344</v>
      </c>
      <c r="W3" s="80"/>
      <c r="X3" s="61"/>
      <c r="Y3" s="61"/>
      <c r="Z3" s="61"/>
      <c r="AA3" s="61"/>
      <c r="AB3" s="61"/>
      <c r="AC3" s="61"/>
      <c r="AD3" s="61"/>
      <c r="AE3" s="61"/>
      <c r="AF3" s="61"/>
      <c r="AG3" s="82"/>
      <c r="AH3" s="61"/>
      <c r="AI3" s="61"/>
      <c r="AJ3" s="83"/>
    </row>
    <row r="4" spans="1:36" ht="19.5" customHeight="1" thickBot="1">
      <c r="AG4" s="5"/>
      <c r="AJ4" s="5" t="s">
        <v>345</v>
      </c>
    </row>
    <row r="5" spans="1:36" s="2" customFormat="1" ht="14.4">
      <c r="A5" s="500"/>
      <c r="B5" s="8"/>
      <c r="C5" s="7"/>
      <c r="D5" s="7"/>
      <c r="E5" s="501"/>
      <c r="F5" s="502"/>
      <c r="G5" s="503" t="s">
        <v>346</v>
      </c>
      <c r="H5" s="10"/>
      <c r="I5" s="10"/>
      <c r="J5" s="10"/>
      <c r="K5" s="10"/>
      <c r="L5" s="10"/>
      <c r="M5" s="10"/>
      <c r="N5" s="10"/>
      <c r="O5" s="10"/>
      <c r="P5" s="10"/>
      <c r="Q5" s="10"/>
      <c r="R5" s="10"/>
      <c r="S5" s="10"/>
      <c r="T5" s="10"/>
      <c r="U5" s="10"/>
      <c r="V5" s="911" t="s">
        <v>347</v>
      </c>
      <c r="W5" s="10"/>
      <c r="X5" s="10"/>
      <c r="Y5" s="10"/>
      <c r="Z5" s="10"/>
      <c r="AA5" s="10"/>
      <c r="AB5" s="10"/>
      <c r="AC5" s="10"/>
      <c r="AD5" s="10"/>
      <c r="AE5" s="10"/>
      <c r="AF5" s="10"/>
      <c r="AG5" s="11"/>
      <c r="AH5" s="10"/>
      <c r="AI5" s="10"/>
      <c r="AJ5" s="11"/>
    </row>
    <row r="6" spans="1:36" s="2" customFormat="1" ht="14.4">
      <c r="A6" s="504"/>
      <c r="B6" s="15"/>
      <c r="C6" s="14"/>
      <c r="D6" s="14"/>
      <c r="F6" s="505" t="s">
        <v>9</v>
      </c>
      <c r="K6" s="18"/>
      <c r="L6" s="17"/>
      <c r="M6" s="17"/>
      <c r="N6" s="17"/>
      <c r="O6" s="17"/>
      <c r="P6" s="18"/>
      <c r="Q6" s="17"/>
      <c r="R6" s="17"/>
      <c r="S6" s="17"/>
      <c r="T6" s="17"/>
      <c r="U6" s="17"/>
      <c r="V6" s="1715" t="s">
        <v>591</v>
      </c>
      <c r="W6" s="1631"/>
      <c r="X6" s="1632"/>
      <c r="Y6" s="1630" t="s">
        <v>592</v>
      </c>
      <c r="Z6" s="1631"/>
      <c r="AA6" s="1632"/>
      <c r="AB6" s="1630" t="s">
        <v>593</v>
      </c>
      <c r="AC6" s="1631"/>
      <c r="AD6" s="1632"/>
      <c r="AE6" s="1630" t="s">
        <v>594</v>
      </c>
      <c r="AF6" s="1631"/>
      <c r="AG6" s="1632"/>
      <c r="AH6" s="1630" t="s">
        <v>595</v>
      </c>
      <c r="AI6" s="1631"/>
      <c r="AJ6" s="1633"/>
    </row>
    <row r="7" spans="1:36" s="2" customFormat="1" ht="14.4">
      <c r="A7" s="13" t="s">
        <v>5</v>
      </c>
      <c r="B7" s="15"/>
      <c r="C7" s="15" t="s">
        <v>8</v>
      </c>
      <c r="D7" s="15"/>
      <c r="F7" s="505"/>
      <c r="K7" s="21"/>
      <c r="P7" s="21"/>
      <c r="V7" s="13" t="s">
        <v>6</v>
      </c>
      <c r="W7" s="22">
        <v>2</v>
      </c>
      <c r="X7" s="4" t="s">
        <v>7</v>
      </c>
      <c r="Y7" s="822" t="s">
        <v>6</v>
      </c>
      <c r="Z7" s="22">
        <v>2</v>
      </c>
      <c r="AA7" s="826" t="s">
        <v>7</v>
      </c>
      <c r="AB7" s="4" t="s">
        <v>6</v>
      </c>
      <c r="AC7" s="22">
        <v>2</v>
      </c>
      <c r="AD7" s="4" t="s">
        <v>7</v>
      </c>
      <c r="AE7" s="822" t="s">
        <v>6</v>
      </c>
      <c r="AF7" s="22">
        <v>2</v>
      </c>
      <c r="AG7" s="4" t="s">
        <v>7</v>
      </c>
      <c r="AH7" s="822" t="s">
        <v>6</v>
      </c>
      <c r="AI7" s="22">
        <v>2</v>
      </c>
      <c r="AJ7" s="24" t="s">
        <v>7</v>
      </c>
    </row>
    <row r="8" spans="1:36" s="2" customFormat="1" ht="16.8">
      <c r="A8" s="504"/>
      <c r="B8" s="15"/>
      <c r="C8" s="15" t="s">
        <v>13</v>
      </c>
      <c r="D8" s="15"/>
      <c r="F8" s="505" t="s">
        <v>15</v>
      </c>
      <c r="G8" s="1620" t="s">
        <v>348</v>
      </c>
      <c r="H8" s="1621"/>
      <c r="I8" s="1621"/>
      <c r="J8" s="1621"/>
      <c r="K8" s="1622"/>
      <c r="L8" s="1620" t="s">
        <v>349</v>
      </c>
      <c r="M8" s="1621"/>
      <c r="N8" s="1621"/>
      <c r="O8" s="1621"/>
      <c r="P8" s="1622"/>
      <c r="Q8" s="1621"/>
      <c r="R8" s="1621"/>
      <c r="S8" s="1621"/>
      <c r="T8" s="1621"/>
      <c r="U8" s="1621"/>
      <c r="V8" s="13"/>
      <c r="W8" s="506" t="s">
        <v>10</v>
      </c>
      <c r="X8" s="4" t="s">
        <v>11</v>
      </c>
      <c r="Y8" s="822"/>
      <c r="Z8" s="506" t="s">
        <v>10</v>
      </c>
      <c r="AA8" s="826" t="s">
        <v>11</v>
      </c>
      <c r="AB8" s="4"/>
      <c r="AC8" s="506" t="s">
        <v>10</v>
      </c>
      <c r="AD8" s="4" t="s">
        <v>11</v>
      </c>
      <c r="AE8" s="822"/>
      <c r="AF8" s="506" t="s">
        <v>10</v>
      </c>
      <c r="AG8" s="4" t="s">
        <v>11</v>
      </c>
      <c r="AH8" s="822"/>
      <c r="AI8" s="506" t="s">
        <v>10</v>
      </c>
      <c r="AJ8" s="24" t="s">
        <v>11</v>
      </c>
    </row>
    <row r="9" spans="1:36" s="2" customFormat="1" ht="14.4">
      <c r="A9" s="504"/>
      <c r="B9" s="15" t="s">
        <v>12</v>
      </c>
      <c r="C9" s="15" t="s">
        <v>21</v>
      </c>
      <c r="D9" s="15" t="s">
        <v>253</v>
      </c>
      <c r="E9" s="4" t="s">
        <v>14</v>
      </c>
      <c r="F9" s="505"/>
      <c r="G9" s="1620" t="s">
        <v>22</v>
      </c>
      <c r="H9" s="1621"/>
      <c r="I9" s="1621"/>
      <c r="J9" s="1621"/>
      <c r="K9" s="1622"/>
      <c r="L9" s="1620" t="s">
        <v>23</v>
      </c>
      <c r="M9" s="1621"/>
      <c r="N9" s="1621"/>
      <c r="O9" s="1621"/>
      <c r="P9" s="1622"/>
      <c r="Q9" s="1621" t="s">
        <v>254</v>
      </c>
      <c r="R9" s="1621"/>
      <c r="S9" s="1621"/>
      <c r="T9" s="1621"/>
      <c r="U9" s="1621"/>
      <c r="V9" s="13" t="s">
        <v>18</v>
      </c>
      <c r="W9" s="25" t="s">
        <v>19</v>
      </c>
      <c r="X9" s="4" t="s">
        <v>20</v>
      </c>
      <c r="Y9" s="822" t="s">
        <v>18</v>
      </c>
      <c r="Z9" s="25" t="s">
        <v>19</v>
      </c>
      <c r="AA9" s="826" t="s">
        <v>20</v>
      </c>
      <c r="AB9" s="4" t="s">
        <v>18</v>
      </c>
      <c r="AC9" s="25" t="s">
        <v>19</v>
      </c>
      <c r="AD9" s="4" t="s">
        <v>20</v>
      </c>
      <c r="AE9" s="822" t="s">
        <v>18</v>
      </c>
      <c r="AF9" s="25" t="s">
        <v>19</v>
      </c>
      <c r="AG9" s="4" t="s">
        <v>20</v>
      </c>
      <c r="AH9" s="822" t="s">
        <v>18</v>
      </c>
      <c r="AI9" s="25" t="s">
        <v>19</v>
      </c>
      <c r="AJ9" s="24" t="s">
        <v>20</v>
      </c>
    </row>
    <row r="10" spans="1:36" s="2" customFormat="1" ht="14.4">
      <c r="A10" s="504"/>
      <c r="B10" s="15"/>
      <c r="C10" s="15" t="s">
        <v>26</v>
      </c>
      <c r="D10" s="15"/>
      <c r="F10" s="505" t="s">
        <v>5</v>
      </c>
      <c r="K10" s="21"/>
      <c r="P10" s="21"/>
      <c r="V10" s="13"/>
      <c r="W10" s="25" t="s">
        <v>24</v>
      </c>
      <c r="X10" s="4" t="s">
        <v>25</v>
      </c>
      <c r="Y10" s="822"/>
      <c r="Z10" s="25" t="s">
        <v>24</v>
      </c>
      <c r="AA10" s="826" t="s">
        <v>25</v>
      </c>
      <c r="AB10" s="4"/>
      <c r="AC10" s="25" t="s">
        <v>24</v>
      </c>
      <c r="AD10" s="4" t="s">
        <v>25</v>
      </c>
      <c r="AE10" s="822"/>
      <c r="AF10" s="25" t="s">
        <v>24</v>
      </c>
      <c r="AG10" s="4" t="s">
        <v>25</v>
      </c>
      <c r="AH10" s="822"/>
      <c r="AI10" s="25" t="s">
        <v>24</v>
      </c>
      <c r="AJ10" s="24" t="s">
        <v>25</v>
      </c>
    </row>
    <row r="11" spans="1:36" s="2" customFormat="1" ht="14.4">
      <c r="A11" s="13" t="s">
        <v>27</v>
      </c>
      <c r="B11" s="15"/>
      <c r="C11" s="15" t="s">
        <v>31</v>
      </c>
      <c r="D11" s="15"/>
      <c r="F11" s="505"/>
      <c r="K11" s="21"/>
      <c r="P11" s="21"/>
      <c r="V11" s="13" t="s">
        <v>28</v>
      </c>
      <c r="W11" s="25" t="s">
        <v>29</v>
      </c>
      <c r="X11" s="4" t="s">
        <v>30</v>
      </c>
      <c r="Y11" s="822" t="s">
        <v>28</v>
      </c>
      <c r="Z11" s="25" t="s">
        <v>29</v>
      </c>
      <c r="AA11" s="826" t="s">
        <v>30</v>
      </c>
      <c r="AB11" s="4" t="s">
        <v>28</v>
      </c>
      <c r="AC11" s="25" t="s">
        <v>29</v>
      </c>
      <c r="AD11" s="4" t="s">
        <v>30</v>
      </c>
      <c r="AE11" s="822" t="s">
        <v>28</v>
      </c>
      <c r="AF11" s="25" t="s">
        <v>29</v>
      </c>
      <c r="AG11" s="4" t="s">
        <v>30</v>
      </c>
      <c r="AH11" s="822" t="s">
        <v>28</v>
      </c>
      <c r="AI11" s="25" t="s">
        <v>29</v>
      </c>
      <c r="AJ11" s="24" t="s">
        <v>30</v>
      </c>
    </row>
    <row r="12" spans="1:36" s="2" customFormat="1" ht="14.4">
      <c r="A12" s="504"/>
      <c r="B12" s="15"/>
      <c r="C12" s="14"/>
      <c r="D12" s="14"/>
      <c r="F12" s="505" t="s">
        <v>27</v>
      </c>
      <c r="K12" s="21"/>
      <c r="P12" s="21"/>
      <c r="V12" s="13"/>
      <c r="W12" s="25" t="s">
        <v>32</v>
      </c>
      <c r="X12" s="4" t="s">
        <v>29</v>
      </c>
      <c r="Y12" s="822"/>
      <c r="Z12" s="25" t="s">
        <v>32</v>
      </c>
      <c r="AA12" s="826" t="s">
        <v>29</v>
      </c>
      <c r="AB12" s="4"/>
      <c r="AC12" s="25" t="s">
        <v>32</v>
      </c>
      <c r="AD12" s="4" t="s">
        <v>29</v>
      </c>
      <c r="AE12" s="822"/>
      <c r="AF12" s="25" t="s">
        <v>32</v>
      </c>
      <c r="AG12" s="4" t="s">
        <v>29</v>
      </c>
      <c r="AH12" s="822"/>
      <c r="AI12" s="25" t="s">
        <v>32</v>
      </c>
      <c r="AJ12" s="24" t="s">
        <v>29</v>
      </c>
    </row>
    <row r="13" spans="1:36" s="2" customFormat="1" ht="16.8">
      <c r="A13" s="504"/>
      <c r="B13" s="15"/>
      <c r="C13" s="14"/>
      <c r="D13" s="14"/>
      <c r="F13" s="507"/>
      <c r="G13" s="508"/>
      <c r="H13" s="508"/>
      <c r="I13" s="508"/>
      <c r="J13" s="508"/>
      <c r="K13" s="509"/>
      <c r="L13" s="508"/>
      <c r="M13" s="508"/>
      <c r="N13" s="508"/>
      <c r="O13" s="508"/>
      <c r="P13" s="509"/>
      <c r="Q13" s="508"/>
      <c r="R13" s="508"/>
      <c r="S13" s="508"/>
      <c r="T13" s="508"/>
      <c r="U13" s="508"/>
      <c r="V13" s="13" t="s">
        <v>350</v>
      </c>
      <c r="W13" s="25" t="s">
        <v>34</v>
      </c>
      <c r="X13" s="4" t="s">
        <v>35</v>
      </c>
      <c r="Y13" s="822" t="s">
        <v>350</v>
      </c>
      <c r="Z13" s="25" t="s">
        <v>34</v>
      </c>
      <c r="AA13" s="826" t="s">
        <v>35</v>
      </c>
      <c r="AB13" s="4" t="s">
        <v>350</v>
      </c>
      <c r="AC13" s="25" t="s">
        <v>34</v>
      </c>
      <c r="AD13" s="4" t="s">
        <v>35</v>
      </c>
      <c r="AE13" s="822" t="s">
        <v>350</v>
      </c>
      <c r="AF13" s="25" t="s">
        <v>34</v>
      </c>
      <c r="AG13" s="4" t="s">
        <v>35</v>
      </c>
      <c r="AH13" s="822" t="s">
        <v>350</v>
      </c>
      <c r="AI13" s="25" t="s">
        <v>34</v>
      </c>
      <c r="AJ13" s="24" t="s">
        <v>35</v>
      </c>
    </row>
    <row r="14" spans="1:36" s="2" customFormat="1" ht="15" thickBot="1">
      <c r="A14" s="510"/>
      <c r="B14" s="38"/>
      <c r="C14" s="37"/>
      <c r="D14" s="37"/>
      <c r="E14" s="511"/>
      <c r="F14" s="512" t="s">
        <v>36</v>
      </c>
      <c r="G14" s="40" t="s">
        <v>672</v>
      </c>
      <c r="H14" s="40" t="s">
        <v>673</v>
      </c>
      <c r="I14" s="40" t="s">
        <v>674</v>
      </c>
      <c r="J14" s="40" t="s">
        <v>675</v>
      </c>
      <c r="K14" s="41" t="s">
        <v>676</v>
      </c>
      <c r="L14" s="40" t="s">
        <v>672</v>
      </c>
      <c r="M14" s="40" t="s">
        <v>673</v>
      </c>
      <c r="N14" s="40" t="s">
        <v>674</v>
      </c>
      <c r="O14" s="40" t="s">
        <v>675</v>
      </c>
      <c r="P14" s="41" t="s">
        <v>676</v>
      </c>
      <c r="Q14" s="40" t="s">
        <v>672</v>
      </c>
      <c r="R14" s="40" t="s">
        <v>673</v>
      </c>
      <c r="S14" s="40" t="s">
        <v>674</v>
      </c>
      <c r="T14" s="40" t="s">
        <v>675</v>
      </c>
      <c r="U14" s="42" t="s">
        <v>676</v>
      </c>
      <c r="V14" s="510"/>
      <c r="W14" s="43" t="s">
        <v>37</v>
      </c>
      <c r="X14" s="39" t="s">
        <v>38</v>
      </c>
      <c r="Y14" s="513"/>
      <c r="Z14" s="43" t="s">
        <v>37</v>
      </c>
      <c r="AA14" s="363" t="s">
        <v>38</v>
      </c>
      <c r="AB14" s="511"/>
      <c r="AC14" s="43" t="s">
        <v>37</v>
      </c>
      <c r="AD14" s="39" t="s">
        <v>38</v>
      </c>
      <c r="AE14" s="513"/>
      <c r="AF14" s="43" t="s">
        <v>37</v>
      </c>
      <c r="AG14" s="39" t="s">
        <v>38</v>
      </c>
      <c r="AH14" s="513"/>
      <c r="AI14" s="43" t="s">
        <v>37</v>
      </c>
      <c r="AJ14" s="45" t="s">
        <v>38</v>
      </c>
    </row>
    <row r="15" spans="1:36" ht="18" customHeight="1" thickTop="1">
      <c r="A15" s="1616" t="s">
        <v>39</v>
      </c>
      <c r="B15" s="1714" t="s">
        <v>40</v>
      </c>
      <c r="C15" s="128">
        <v>1101</v>
      </c>
      <c r="D15" s="128">
        <v>1</v>
      </c>
      <c r="E15" s="514" t="s">
        <v>323</v>
      </c>
      <c r="F15" s="515" t="s">
        <v>42</v>
      </c>
      <c r="G15" s="132">
        <v>0</v>
      </c>
      <c r="H15" s="132">
        <v>1</v>
      </c>
      <c r="I15" s="132">
        <v>0</v>
      </c>
      <c r="J15" s="132">
        <v>0</v>
      </c>
      <c r="K15" s="161">
        <v>0</v>
      </c>
      <c r="L15" s="132">
        <v>0</v>
      </c>
      <c r="M15" s="132">
        <v>0</v>
      </c>
      <c r="N15" s="132">
        <v>0</v>
      </c>
      <c r="O15" s="132">
        <v>0</v>
      </c>
      <c r="P15" s="161">
        <v>0</v>
      </c>
      <c r="Q15" s="132" t="str">
        <f t="shared" ref="Q15:U36" si="0">IF(AND(G15=0,L15=0),"○","×")</f>
        <v>○</v>
      </c>
      <c r="R15" s="132" t="str">
        <f t="shared" si="0"/>
        <v>×</v>
      </c>
      <c r="S15" s="132" t="str">
        <f t="shared" si="0"/>
        <v>○</v>
      </c>
      <c r="T15" s="132" t="str">
        <f t="shared" si="0"/>
        <v>○</v>
      </c>
      <c r="U15" s="132" t="str">
        <f>IF(AND(K15=0,P15=0),"○","×")</f>
        <v>○</v>
      </c>
      <c r="V15" s="516">
        <v>0.06</v>
      </c>
      <c r="W15" s="367" t="s">
        <v>34</v>
      </c>
      <c r="X15" s="132" t="s">
        <v>43</v>
      </c>
      <c r="Y15" s="517">
        <v>5.0999999999999997E-2</v>
      </c>
      <c r="Z15" s="367" t="s">
        <v>34</v>
      </c>
      <c r="AA15" s="161" t="s">
        <v>43</v>
      </c>
      <c r="AB15" s="518">
        <v>4.9000000000000002E-2</v>
      </c>
      <c r="AC15" s="367" t="s">
        <v>34</v>
      </c>
      <c r="AD15" s="132" t="s">
        <v>43</v>
      </c>
      <c r="AE15" s="517">
        <v>4.7E-2</v>
      </c>
      <c r="AF15" s="367" t="s">
        <v>34</v>
      </c>
      <c r="AG15" s="132" t="s">
        <v>43</v>
      </c>
      <c r="AH15" s="517">
        <v>0.04</v>
      </c>
      <c r="AI15" s="367" t="s">
        <v>34</v>
      </c>
      <c r="AJ15" s="162" t="s">
        <v>43</v>
      </c>
    </row>
    <row r="16" spans="1:36" ht="18" customHeight="1" thickBot="1">
      <c r="A16" s="1612"/>
      <c r="B16" s="1705"/>
      <c r="C16" s="88">
        <v>1201</v>
      </c>
      <c r="D16" s="88">
        <v>2</v>
      </c>
      <c r="E16" s="89" t="s">
        <v>41</v>
      </c>
      <c r="F16" s="519" t="s">
        <v>42</v>
      </c>
      <c r="G16" s="91">
        <v>0</v>
      </c>
      <c r="H16" s="91">
        <v>0</v>
      </c>
      <c r="I16" s="91">
        <v>0</v>
      </c>
      <c r="J16" s="91">
        <v>0</v>
      </c>
      <c r="K16" s="158">
        <v>0</v>
      </c>
      <c r="L16" s="91">
        <v>0</v>
      </c>
      <c r="M16" s="91">
        <v>0</v>
      </c>
      <c r="N16" s="91">
        <v>0</v>
      </c>
      <c r="O16" s="91">
        <v>0</v>
      </c>
      <c r="P16" s="158">
        <v>0</v>
      </c>
      <c r="Q16" s="91" t="str">
        <f t="shared" si="0"/>
        <v>○</v>
      </c>
      <c r="R16" s="91" t="str">
        <f t="shared" si="0"/>
        <v>○</v>
      </c>
      <c r="S16" s="91" t="str">
        <f t="shared" si="0"/>
        <v>○</v>
      </c>
      <c r="T16" s="91" t="str">
        <f t="shared" si="0"/>
        <v>○</v>
      </c>
      <c r="U16" s="91" t="str">
        <f t="shared" si="0"/>
        <v>○</v>
      </c>
      <c r="V16" s="912">
        <v>4.9000000000000002E-2</v>
      </c>
      <c r="W16" s="377" t="s">
        <v>34</v>
      </c>
      <c r="X16" s="91" t="s">
        <v>43</v>
      </c>
      <c r="Y16" s="520">
        <v>4.2000000000000003E-2</v>
      </c>
      <c r="Z16" s="377" t="s">
        <v>34</v>
      </c>
      <c r="AA16" s="158" t="s">
        <v>43</v>
      </c>
      <c r="AB16" s="521">
        <v>0.04</v>
      </c>
      <c r="AC16" s="377" t="s">
        <v>34</v>
      </c>
      <c r="AD16" s="91" t="s">
        <v>43</v>
      </c>
      <c r="AE16" s="520">
        <v>0.05</v>
      </c>
      <c r="AF16" s="377" t="s">
        <v>34</v>
      </c>
      <c r="AG16" s="91" t="s">
        <v>43</v>
      </c>
      <c r="AH16" s="520">
        <v>4.2000000000000003E-2</v>
      </c>
      <c r="AI16" s="377" t="s">
        <v>34</v>
      </c>
      <c r="AJ16" s="159" t="s">
        <v>43</v>
      </c>
    </row>
    <row r="17" spans="1:36" ht="18" customHeight="1">
      <c r="A17" s="1611" t="s">
        <v>271</v>
      </c>
      <c r="B17" s="479" t="s">
        <v>371</v>
      </c>
      <c r="C17" s="60">
        <v>1301</v>
      </c>
      <c r="D17" s="60">
        <v>3</v>
      </c>
      <c r="E17" s="61" t="s">
        <v>47</v>
      </c>
      <c r="F17" s="522" t="s">
        <v>272</v>
      </c>
      <c r="G17" s="81">
        <v>1</v>
      </c>
      <c r="H17" s="81">
        <v>0</v>
      </c>
      <c r="I17" s="81">
        <v>0</v>
      </c>
      <c r="J17" s="81">
        <v>0</v>
      </c>
      <c r="K17" s="169">
        <v>0</v>
      </c>
      <c r="L17" s="81">
        <v>0</v>
      </c>
      <c r="M17" s="81">
        <v>0</v>
      </c>
      <c r="N17" s="81">
        <v>0</v>
      </c>
      <c r="O17" s="81">
        <v>0</v>
      </c>
      <c r="P17" s="169">
        <v>0</v>
      </c>
      <c r="Q17" s="81" t="str">
        <f t="shared" si="0"/>
        <v>×</v>
      </c>
      <c r="R17" s="81" t="str">
        <f t="shared" si="0"/>
        <v>○</v>
      </c>
      <c r="S17" s="81" t="str">
        <f t="shared" si="0"/>
        <v>○</v>
      </c>
      <c r="T17" s="81" t="str">
        <f t="shared" si="0"/>
        <v>○</v>
      </c>
      <c r="U17" s="81" t="str">
        <f t="shared" si="0"/>
        <v>○</v>
      </c>
      <c r="V17" s="913">
        <v>4.7E-2</v>
      </c>
      <c r="W17" s="387" t="s">
        <v>34</v>
      </c>
      <c r="X17" s="81" t="s">
        <v>43</v>
      </c>
      <c r="Y17" s="523">
        <v>0.04</v>
      </c>
      <c r="Z17" s="387" t="s">
        <v>34</v>
      </c>
      <c r="AA17" s="169" t="s">
        <v>43</v>
      </c>
      <c r="AB17" s="524">
        <v>4.2999999999999997E-2</v>
      </c>
      <c r="AC17" s="387" t="s">
        <v>34</v>
      </c>
      <c r="AD17" s="81" t="s">
        <v>43</v>
      </c>
      <c r="AE17" s="523">
        <v>4.4999999999999998E-2</v>
      </c>
      <c r="AF17" s="387" t="s">
        <v>34</v>
      </c>
      <c r="AG17" s="81" t="s">
        <v>43</v>
      </c>
      <c r="AH17" s="523">
        <v>0.04</v>
      </c>
      <c r="AI17" s="387" t="s">
        <v>34</v>
      </c>
      <c r="AJ17" s="170" t="s">
        <v>43</v>
      </c>
    </row>
    <row r="18" spans="1:36" ht="18" customHeight="1">
      <c r="A18" s="1611"/>
      <c r="B18" s="1704" t="s">
        <v>48</v>
      </c>
      <c r="C18" s="79">
        <v>1402</v>
      </c>
      <c r="D18" s="79">
        <v>4</v>
      </c>
      <c r="E18" s="59" t="s">
        <v>49</v>
      </c>
      <c r="F18" s="525" t="s">
        <v>42</v>
      </c>
      <c r="G18" s="63">
        <v>0</v>
      </c>
      <c r="H18" s="63">
        <v>0</v>
      </c>
      <c r="I18" s="63">
        <v>0</v>
      </c>
      <c r="J18" s="63">
        <v>0</v>
      </c>
      <c r="K18" s="164">
        <v>0</v>
      </c>
      <c r="L18" s="63">
        <v>0</v>
      </c>
      <c r="M18" s="63">
        <v>0</v>
      </c>
      <c r="N18" s="63">
        <v>0</v>
      </c>
      <c r="O18" s="63">
        <v>0</v>
      </c>
      <c r="P18" s="164">
        <v>0</v>
      </c>
      <c r="Q18" s="63" t="str">
        <f t="shared" si="0"/>
        <v>○</v>
      </c>
      <c r="R18" s="63" t="str">
        <f t="shared" si="0"/>
        <v>○</v>
      </c>
      <c r="S18" s="63" t="str">
        <f t="shared" si="0"/>
        <v>○</v>
      </c>
      <c r="T18" s="63" t="str">
        <f t="shared" si="0"/>
        <v>○</v>
      </c>
      <c r="U18" s="63" t="str">
        <f t="shared" si="0"/>
        <v>○</v>
      </c>
      <c r="V18" s="849">
        <v>5.0999999999999997E-2</v>
      </c>
      <c r="W18" s="406" t="s">
        <v>34</v>
      </c>
      <c r="X18" s="63" t="s">
        <v>43</v>
      </c>
      <c r="Y18" s="526">
        <v>3.7999999999999999E-2</v>
      </c>
      <c r="Z18" s="406" t="s">
        <v>34</v>
      </c>
      <c r="AA18" s="164" t="s">
        <v>43</v>
      </c>
      <c r="AB18" s="527">
        <v>4.2000000000000003E-2</v>
      </c>
      <c r="AC18" s="406" t="s">
        <v>34</v>
      </c>
      <c r="AD18" s="63" t="s">
        <v>43</v>
      </c>
      <c r="AE18" s="526">
        <v>4.2000000000000003E-2</v>
      </c>
      <c r="AF18" s="406" t="s">
        <v>34</v>
      </c>
      <c r="AG18" s="63" t="s">
        <v>43</v>
      </c>
      <c r="AH18" s="526">
        <v>3.5000000000000003E-2</v>
      </c>
      <c r="AI18" s="406" t="s">
        <v>34</v>
      </c>
      <c r="AJ18" s="165" t="s">
        <v>43</v>
      </c>
    </row>
    <row r="19" spans="1:36" ht="18" customHeight="1">
      <c r="A19" s="1611"/>
      <c r="B19" s="1707"/>
      <c r="C19" s="60">
        <v>1403</v>
      </c>
      <c r="D19" s="60">
        <v>5</v>
      </c>
      <c r="E19" s="61" t="s">
        <v>166</v>
      </c>
      <c r="F19" s="522" t="s">
        <v>42</v>
      </c>
      <c r="G19" s="81">
        <v>0</v>
      </c>
      <c r="H19" s="81">
        <v>0</v>
      </c>
      <c r="I19" s="81">
        <v>0</v>
      </c>
      <c r="J19" s="81">
        <v>0</v>
      </c>
      <c r="K19" s="169">
        <v>0</v>
      </c>
      <c r="L19" s="81">
        <v>1</v>
      </c>
      <c r="M19" s="81">
        <v>0</v>
      </c>
      <c r="N19" s="81">
        <v>0</v>
      </c>
      <c r="O19" s="81">
        <v>0</v>
      </c>
      <c r="P19" s="169">
        <v>0</v>
      </c>
      <c r="Q19" s="81" t="str">
        <f t="shared" si="0"/>
        <v>×</v>
      </c>
      <c r="R19" s="81" t="str">
        <f t="shared" si="0"/>
        <v>○</v>
      </c>
      <c r="S19" s="81" t="str">
        <f t="shared" si="0"/>
        <v>○</v>
      </c>
      <c r="T19" s="81" t="str">
        <f t="shared" si="0"/>
        <v>○</v>
      </c>
      <c r="U19" s="81" t="str">
        <f t="shared" si="0"/>
        <v>○</v>
      </c>
      <c r="V19" s="913">
        <v>4.8000000000000001E-2</v>
      </c>
      <c r="W19" s="387" t="s">
        <v>34</v>
      </c>
      <c r="X19" s="81" t="s">
        <v>43</v>
      </c>
      <c r="Y19" s="523">
        <v>4.1000000000000002E-2</v>
      </c>
      <c r="Z19" s="387" t="s">
        <v>34</v>
      </c>
      <c r="AA19" s="169" t="s">
        <v>43</v>
      </c>
      <c r="AB19" s="524">
        <v>4.2999999999999997E-2</v>
      </c>
      <c r="AC19" s="387" t="s">
        <v>34</v>
      </c>
      <c r="AD19" s="81" t="s">
        <v>43</v>
      </c>
      <c r="AE19" s="523">
        <v>4.4999999999999998E-2</v>
      </c>
      <c r="AF19" s="387" t="s">
        <v>34</v>
      </c>
      <c r="AG19" s="81" t="s">
        <v>43</v>
      </c>
      <c r="AH19" s="523">
        <v>3.7999999999999999E-2</v>
      </c>
      <c r="AI19" s="387" t="s">
        <v>34</v>
      </c>
      <c r="AJ19" s="170" t="s">
        <v>43</v>
      </c>
    </row>
    <row r="20" spans="1:36" ht="18" customHeight="1">
      <c r="A20" s="1611"/>
      <c r="B20" s="1706" t="s">
        <v>373</v>
      </c>
      <c r="C20" s="79">
        <v>1501</v>
      </c>
      <c r="D20" s="79">
        <v>6</v>
      </c>
      <c r="E20" s="59" t="s">
        <v>53</v>
      </c>
      <c r="F20" s="477" t="s">
        <v>54</v>
      </c>
      <c r="G20" s="63">
        <v>0</v>
      </c>
      <c r="H20" s="63">
        <v>0</v>
      </c>
      <c r="I20" s="63">
        <v>0</v>
      </c>
      <c r="J20" s="63">
        <v>0</v>
      </c>
      <c r="K20" s="164">
        <v>0</v>
      </c>
      <c r="L20" s="63">
        <v>0</v>
      </c>
      <c r="M20" s="63">
        <v>0</v>
      </c>
      <c r="N20" s="63">
        <v>0</v>
      </c>
      <c r="O20" s="63">
        <v>0</v>
      </c>
      <c r="P20" s="164">
        <v>0</v>
      </c>
      <c r="Q20" s="63" t="str">
        <f t="shared" si="0"/>
        <v>○</v>
      </c>
      <c r="R20" s="63" t="str">
        <f t="shared" si="0"/>
        <v>○</v>
      </c>
      <c r="S20" s="63" t="str">
        <f t="shared" si="0"/>
        <v>○</v>
      </c>
      <c r="T20" s="63" t="str">
        <f t="shared" si="0"/>
        <v>○</v>
      </c>
      <c r="U20" s="63" t="str">
        <f t="shared" si="0"/>
        <v>○</v>
      </c>
      <c r="V20" s="849">
        <v>3.2000000000000001E-2</v>
      </c>
      <c r="W20" s="406" t="s">
        <v>34</v>
      </c>
      <c r="X20" s="63" t="s">
        <v>43</v>
      </c>
      <c r="Y20" s="526">
        <v>3.5000000000000003E-2</v>
      </c>
      <c r="Z20" s="406" t="s">
        <v>34</v>
      </c>
      <c r="AA20" s="164" t="s">
        <v>43</v>
      </c>
      <c r="AB20" s="527">
        <v>3.6999999999999998E-2</v>
      </c>
      <c r="AC20" s="406" t="s">
        <v>34</v>
      </c>
      <c r="AD20" s="63" t="s">
        <v>43</v>
      </c>
      <c r="AE20" s="526">
        <v>3.3000000000000002E-2</v>
      </c>
      <c r="AF20" s="406" t="s">
        <v>34</v>
      </c>
      <c r="AG20" s="63" t="s">
        <v>43</v>
      </c>
      <c r="AH20" s="526">
        <v>3.5999999999999997E-2</v>
      </c>
      <c r="AI20" s="406" t="s">
        <v>34</v>
      </c>
      <c r="AJ20" s="165" t="s">
        <v>43</v>
      </c>
    </row>
    <row r="21" spans="1:36" ht="18" customHeight="1">
      <c r="A21" s="1611"/>
      <c r="B21" s="1704"/>
      <c r="C21" s="79">
        <v>1502</v>
      </c>
      <c r="D21" s="79">
        <v>7</v>
      </c>
      <c r="E21" s="59" t="s">
        <v>55</v>
      </c>
      <c r="F21" s="477" t="s">
        <v>42</v>
      </c>
      <c r="G21" s="63">
        <v>0</v>
      </c>
      <c r="H21" s="63">
        <v>0</v>
      </c>
      <c r="I21" s="63">
        <v>0</v>
      </c>
      <c r="J21" s="63">
        <v>0</v>
      </c>
      <c r="K21" s="164">
        <v>0</v>
      </c>
      <c r="L21" s="63">
        <v>1</v>
      </c>
      <c r="M21" s="63">
        <v>0</v>
      </c>
      <c r="N21" s="63">
        <v>0</v>
      </c>
      <c r="O21" s="63">
        <v>0</v>
      </c>
      <c r="P21" s="164">
        <v>0</v>
      </c>
      <c r="Q21" s="63" t="str">
        <f t="shared" si="0"/>
        <v>×</v>
      </c>
      <c r="R21" s="63" t="str">
        <f t="shared" si="0"/>
        <v>○</v>
      </c>
      <c r="S21" s="63" t="str">
        <f t="shared" si="0"/>
        <v>○</v>
      </c>
      <c r="T21" s="63" t="str">
        <f t="shared" si="0"/>
        <v>○</v>
      </c>
      <c r="U21" s="63" t="str">
        <f t="shared" si="0"/>
        <v>○</v>
      </c>
      <c r="V21" s="849">
        <v>5.8999999999999997E-2</v>
      </c>
      <c r="W21" s="406" t="s">
        <v>34</v>
      </c>
      <c r="X21" s="63" t="s">
        <v>43</v>
      </c>
      <c r="Y21" s="526">
        <v>3.6999999999999998E-2</v>
      </c>
      <c r="Z21" s="406" t="s">
        <v>34</v>
      </c>
      <c r="AA21" s="164" t="s">
        <v>43</v>
      </c>
      <c r="AB21" s="527">
        <v>3.6999999999999998E-2</v>
      </c>
      <c r="AC21" s="406" t="s">
        <v>34</v>
      </c>
      <c r="AD21" s="63" t="s">
        <v>43</v>
      </c>
      <c r="AE21" s="526">
        <v>3.9E-2</v>
      </c>
      <c r="AF21" s="406" t="s">
        <v>34</v>
      </c>
      <c r="AG21" s="63" t="s">
        <v>43</v>
      </c>
      <c r="AH21" s="526">
        <v>3.6999999999999998E-2</v>
      </c>
      <c r="AI21" s="406" t="s">
        <v>34</v>
      </c>
      <c r="AJ21" s="165" t="s">
        <v>43</v>
      </c>
    </row>
    <row r="22" spans="1:36" ht="18" customHeight="1" thickBot="1">
      <c r="A22" s="1612"/>
      <c r="B22" s="1705"/>
      <c r="C22" s="88">
        <v>1503</v>
      </c>
      <c r="D22" s="88">
        <v>8</v>
      </c>
      <c r="E22" s="89" t="s">
        <v>56</v>
      </c>
      <c r="F22" s="496" t="s">
        <v>42</v>
      </c>
      <c r="G22" s="91">
        <v>1</v>
      </c>
      <c r="H22" s="91">
        <v>0</v>
      </c>
      <c r="I22" s="91">
        <v>0</v>
      </c>
      <c r="J22" s="91">
        <v>0</v>
      </c>
      <c r="K22" s="158">
        <v>0</v>
      </c>
      <c r="L22" s="91">
        <v>0</v>
      </c>
      <c r="M22" s="91">
        <v>0</v>
      </c>
      <c r="N22" s="91">
        <v>0</v>
      </c>
      <c r="O22" s="91">
        <v>0</v>
      </c>
      <c r="P22" s="158">
        <v>0</v>
      </c>
      <c r="Q22" s="91" t="str">
        <f t="shared" si="0"/>
        <v>×</v>
      </c>
      <c r="R22" s="91" t="str">
        <f t="shared" si="0"/>
        <v>○</v>
      </c>
      <c r="S22" s="91" t="str">
        <f t="shared" si="0"/>
        <v>○</v>
      </c>
      <c r="T22" s="91" t="str">
        <f t="shared" si="0"/>
        <v>○</v>
      </c>
      <c r="U22" s="91" t="str">
        <f t="shared" si="0"/>
        <v>○</v>
      </c>
      <c r="V22" s="912">
        <v>4.4999999999999998E-2</v>
      </c>
      <c r="W22" s="377" t="s">
        <v>34</v>
      </c>
      <c r="X22" s="91" t="s">
        <v>43</v>
      </c>
      <c r="Y22" s="520">
        <v>3.9E-2</v>
      </c>
      <c r="Z22" s="377" t="s">
        <v>34</v>
      </c>
      <c r="AA22" s="158" t="s">
        <v>43</v>
      </c>
      <c r="AB22" s="521">
        <v>3.3000000000000002E-2</v>
      </c>
      <c r="AC22" s="377" t="s">
        <v>34</v>
      </c>
      <c r="AD22" s="91" t="s">
        <v>43</v>
      </c>
      <c r="AE22" s="520">
        <v>2.1999999999999999E-2</v>
      </c>
      <c r="AF22" s="377" t="s">
        <v>34</v>
      </c>
      <c r="AG22" s="91" t="s">
        <v>43</v>
      </c>
      <c r="AH22" s="520">
        <v>2.1999999999999999E-2</v>
      </c>
      <c r="AI22" s="377" t="s">
        <v>34</v>
      </c>
      <c r="AJ22" s="159" t="s">
        <v>43</v>
      </c>
    </row>
    <row r="23" spans="1:36" ht="18" customHeight="1">
      <c r="A23" s="1610" t="s">
        <v>677</v>
      </c>
      <c r="B23" s="1703" t="s">
        <v>678</v>
      </c>
      <c r="C23" s="79">
        <v>2104</v>
      </c>
      <c r="D23" s="79">
        <v>9</v>
      </c>
      <c r="E23" s="59" t="s">
        <v>170</v>
      </c>
      <c r="F23" s="477" t="s">
        <v>96</v>
      </c>
      <c r="G23" s="63">
        <v>0</v>
      </c>
      <c r="H23" s="63">
        <v>0</v>
      </c>
      <c r="I23" s="63">
        <v>0</v>
      </c>
      <c r="J23" s="63">
        <v>0</v>
      </c>
      <c r="K23" s="164">
        <v>0</v>
      </c>
      <c r="L23" s="63">
        <v>1</v>
      </c>
      <c r="M23" s="63">
        <v>0</v>
      </c>
      <c r="N23" s="63">
        <v>0</v>
      </c>
      <c r="O23" s="63">
        <v>0</v>
      </c>
      <c r="P23" s="164">
        <v>0</v>
      </c>
      <c r="Q23" s="63" t="str">
        <f t="shared" si="0"/>
        <v>×</v>
      </c>
      <c r="R23" s="63" t="str">
        <f t="shared" si="0"/>
        <v>○</v>
      </c>
      <c r="S23" s="63" t="str">
        <f t="shared" si="0"/>
        <v>○</v>
      </c>
      <c r="T23" s="63" t="str">
        <f t="shared" si="0"/>
        <v>○</v>
      </c>
      <c r="U23" s="63" t="str">
        <f t="shared" si="0"/>
        <v>○</v>
      </c>
      <c r="V23" s="849">
        <v>0.06</v>
      </c>
      <c r="W23" s="406" t="s">
        <v>34</v>
      </c>
      <c r="X23" s="63" t="s">
        <v>43</v>
      </c>
      <c r="Y23" s="526">
        <v>3.5999999999999997E-2</v>
      </c>
      <c r="Z23" s="406" t="s">
        <v>34</v>
      </c>
      <c r="AA23" s="164" t="s">
        <v>43</v>
      </c>
      <c r="AB23" s="527">
        <v>4.1000000000000002E-2</v>
      </c>
      <c r="AC23" s="406" t="s">
        <v>34</v>
      </c>
      <c r="AD23" s="63" t="s">
        <v>43</v>
      </c>
      <c r="AE23" s="526">
        <v>0.04</v>
      </c>
      <c r="AF23" s="406" t="s">
        <v>34</v>
      </c>
      <c r="AG23" s="63" t="s">
        <v>43</v>
      </c>
      <c r="AH23" s="526">
        <v>3.9E-2</v>
      </c>
      <c r="AI23" s="406" t="s">
        <v>34</v>
      </c>
      <c r="AJ23" s="165" t="s">
        <v>43</v>
      </c>
    </row>
    <row r="24" spans="1:36" ht="18" customHeight="1">
      <c r="A24" s="1611"/>
      <c r="B24" s="1704"/>
      <c r="C24" s="139">
        <v>2106</v>
      </c>
      <c r="D24" s="79">
        <v>10</v>
      </c>
      <c r="E24" s="59" t="s">
        <v>59</v>
      </c>
      <c r="F24" s="477" t="s">
        <v>42</v>
      </c>
      <c r="G24" s="63">
        <v>0</v>
      </c>
      <c r="H24" s="63">
        <v>0</v>
      </c>
      <c r="I24" s="63">
        <v>0</v>
      </c>
      <c r="J24" s="63">
        <v>0</v>
      </c>
      <c r="K24" s="164">
        <v>0</v>
      </c>
      <c r="L24" s="63">
        <v>0</v>
      </c>
      <c r="M24" s="63">
        <v>0</v>
      </c>
      <c r="N24" s="63">
        <v>0</v>
      </c>
      <c r="O24" s="63">
        <v>0</v>
      </c>
      <c r="P24" s="164">
        <v>0</v>
      </c>
      <c r="Q24" s="63" t="str">
        <f t="shared" si="0"/>
        <v>○</v>
      </c>
      <c r="R24" s="63" t="str">
        <f t="shared" si="0"/>
        <v>○</v>
      </c>
      <c r="S24" s="63" t="str">
        <f t="shared" si="0"/>
        <v>○</v>
      </c>
      <c r="T24" s="63" t="str">
        <f t="shared" si="0"/>
        <v>○</v>
      </c>
      <c r="U24" s="63" t="str">
        <f t="shared" si="0"/>
        <v>○</v>
      </c>
      <c r="V24" s="849">
        <v>4.8000000000000001E-2</v>
      </c>
      <c r="W24" s="406" t="s">
        <v>34</v>
      </c>
      <c r="X24" s="63" t="s">
        <v>43</v>
      </c>
      <c r="Y24" s="526">
        <v>4.1000000000000002E-2</v>
      </c>
      <c r="Z24" s="406" t="s">
        <v>34</v>
      </c>
      <c r="AA24" s="164" t="s">
        <v>43</v>
      </c>
      <c r="AB24" s="527">
        <v>4.2999999999999997E-2</v>
      </c>
      <c r="AC24" s="406" t="s">
        <v>34</v>
      </c>
      <c r="AD24" s="63" t="s">
        <v>43</v>
      </c>
      <c r="AE24" s="526">
        <v>0.04</v>
      </c>
      <c r="AF24" s="406" t="s">
        <v>34</v>
      </c>
      <c r="AG24" s="63" t="s">
        <v>43</v>
      </c>
      <c r="AH24" s="526">
        <v>3.7999999999999999E-2</v>
      </c>
      <c r="AI24" s="406" t="s">
        <v>34</v>
      </c>
      <c r="AJ24" s="165" t="s">
        <v>43</v>
      </c>
    </row>
    <row r="25" spans="1:36" ht="18" customHeight="1">
      <c r="A25" s="1611"/>
      <c r="B25" s="1704"/>
      <c r="C25" s="79">
        <v>2108</v>
      </c>
      <c r="D25" s="139">
        <v>11</v>
      </c>
      <c r="E25" s="528" t="s">
        <v>274</v>
      </c>
      <c r="F25" s="117" t="s">
        <v>42</v>
      </c>
      <c r="G25" s="140">
        <v>0</v>
      </c>
      <c r="H25" s="140">
        <v>0</v>
      </c>
      <c r="I25" s="140">
        <v>0</v>
      </c>
      <c r="J25" s="140">
        <v>0</v>
      </c>
      <c r="K25" s="173">
        <v>0</v>
      </c>
      <c r="L25" s="140">
        <v>0</v>
      </c>
      <c r="M25" s="140">
        <v>0</v>
      </c>
      <c r="N25" s="140">
        <v>0</v>
      </c>
      <c r="O25" s="140">
        <v>0</v>
      </c>
      <c r="P25" s="173">
        <v>0</v>
      </c>
      <c r="Q25" s="140" t="str">
        <f t="shared" si="0"/>
        <v>○</v>
      </c>
      <c r="R25" s="140" t="str">
        <f t="shared" si="0"/>
        <v>○</v>
      </c>
      <c r="S25" s="140" t="str">
        <f t="shared" si="0"/>
        <v>○</v>
      </c>
      <c r="T25" s="140" t="str">
        <f t="shared" si="0"/>
        <v>○</v>
      </c>
      <c r="U25" s="140" t="str">
        <f t="shared" si="0"/>
        <v>○</v>
      </c>
      <c r="V25" s="914">
        <v>4.5999999999999999E-2</v>
      </c>
      <c r="W25" s="440" t="s">
        <v>34</v>
      </c>
      <c r="X25" s="140" t="s">
        <v>43</v>
      </c>
      <c r="Y25" s="529">
        <v>3.7999999999999999E-2</v>
      </c>
      <c r="Z25" s="440" t="s">
        <v>34</v>
      </c>
      <c r="AA25" s="173" t="s">
        <v>43</v>
      </c>
      <c r="AB25" s="530">
        <v>4.2999999999999997E-2</v>
      </c>
      <c r="AC25" s="440" t="s">
        <v>34</v>
      </c>
      <c r="AD25" s="140" t="s">
        <v>43</v>
      </c>
      <c r="AE25" s="529">
        <v>0.04</v>
      </c>
      <c r="AF25" s="440" t="s">
        <v>34</v>
      </c>
      <c r="AG25" s="140" t="s">
        <v>43</v>
      </c>
      <c r="AH25" s="529">
        <v>3.6999999999999998E-2</v>
      </c>
      <c r="AI25" s="440" t="s">
        <v>34</v>
      </c>
      <c r="AJ25" s="174" t="s">
        <v>43</v>
      </c>
    </row>
    <row r="26" spans="1:36" ht="18" customHeight="1">
      <c r="A26" s="1611"/>
      <c r="B26" s="1707"/>
      <c r="C26" s="79">
        <v>2110</v>
      </c>
      <c r="D26" s="79">
        <v>12</v>
      </c>
      <c r="E26" s="59" t="s">
        <v>61</v>
      </c>
      <c r="F26" s="477" t="s">
        <v>42</v>
      </c>
      <c r="G26" s="63">
        <v>0</v>
      </c>
      <c r="H26" s="63">
        <v>0</v>
      </c>
      <c r="I26" s="63">
        <v>0</v>
      </c>
      <c r="J26" s="63">
        <v>0</v>
      </c>
      <c r="K26" s="164">
        <v>0</v>
      </c>
      <c r="L26" s="63">
        <v>0</v>
      </c>
      <c r="M26" s="63">
        <v>0</v>
      </c>
      <c r="N26" s="63">
        <v>0</v>
      </c>
      <c r="O26" s="63">
        <v>0</v>
      </c>
      <c r="P26" s="164">
        <v>0</v>
      </c>
      <c r="Q26" s="63" t="str">
        <f t="shared" si="0"/>
        <v>○</v>
      </c>
      <c r="R26" s="63" t="str">
        <f t="shared" si="0"/>
        <v>○</v>
      </c>
      <c r="S26" s="63" t="str">
        <f t="shared" si="0"/>
        <v>○</v>
      </c>
      <c r="T26" s="63" t="str">
        <f t="shared" si="0"/>
        <v>○</v>
      </c>
      <c r="U26" s="63" t="str">
        <f t="shared" si="0"/>
        <v>○</v>
      </c>
      <c r="V26" s="849">
        <v>5.3999999999999999E-2</v>
      </c>
      <c r="W26" s="406" t="s">
        <v>34</v>
      </c>
      <c r="X26" s="63" t="s">
        <v>43</v>
      </c>
      <c r="Y26" s="526">
        <v>3.5999999999999997E-2</v>
      </c>
      <c r="Z26" s="406" t="s">
        <v>34</v>
      </c>
      <c r="AA26" s="164" t="s">
        <v>43</v>
      </c>
      <c r="AB26" s="527">
        <v>3.7999999999999999E-2</v>
      </c>
      <c r="AC26" s="406" t="s">
        <v>34</v>
      </c>
      <c r="AD26" s="63" t="s">
        <v>43</v>
      </c>
      <c r="AE26" s="526">
        <v>4.2000000000000003E-2</v>
      </c>
      <c r="AF26" s="406" t="s">
        <v>34</v>
      </c>
      <c r="AG26" s="63" t="s">
        <v>43</v>
      </c>
      <c r="AH26" s="526">
        <v>3.6999999999999998E-2</v>
      </c>
      <c r="AI26" s="406" t="s">
        <v>34</v>
      </c>
      <c r="AJ26" s="165" t="s">
        <v>43</v>
      </c>
    </row>
    <row r="27" spans="1:36" ht="18" customHeight="1">
      <c r="A27" s="1611"/>
      <c r="B27" s="107" t="s">
        <v>374</v>
      </c>
      <c r="C27" s="104">
        <v>2201</v>
      </c>
      <c r="D27" s="104">
        <v>13</v>
      </c>
      <c r="E27" s="105" t="s">
        <v>63</v>
      </c>
      <c r="F27" s="107" t="s">
        <v>64</v>
      </c>
      <c r="G27" s="108">
        <v>0</v>
      </c>
      <c r="H27" s="108">
        <v>0</v>
      </c>
      <c r="I27" s="108">
        <v>0</v>
      </c>
      <c r="J27" s="108">
        <v>0</v>
      </c>
      <c r="K27" s="531">
        <v>0</v>
      </c>
      <c r="L27" s="108">
        <v>0</v>
      </c>
      <c r="M27" s="108">
        <v>0</v>
      </c>
      <c r="N27" s="108">
        <v>0</v>
      </c>
      <c r="O27" s="108">
        <v>0</v>
      </c>
      <c r="P27" s="531">
        <v>0</v>
      </c>
      <c r="Q27" s="108" t="str">
        <f t="shared" si="0"/>
        <v>○</v>
      </c>
      <c r="R27" s="108" t="str">
        <f t="shared" si="0"/>
        <v>○</v>
      </c>
      <c r="S27" s="108" t="str">
        <f t="shared" si="0"/>
        <v>○</v>
      </c>
      <c r="T27" s="108" t="str">
        <f t="shared" si="0"/>
        <v>○</v>
      </c>
      <c r="U27" s="108" t="str">
        <f t="shared" si="0"/>
        <v>○</v>
      </c>
      <c r="V27" s="915">
        <v>0.05</v>
      </c>
      <c r="W27" s="420" t="s">
        <v>34</v>
      </c>
      <c r="X27" s="108" t="s">
        <v>43</v>
      </c>
      <c r="Y27" s="533">
        <v>4.2000000000000003E-2</v>
      </c>
      <c r="Z27" s="420" t="s">
        <v>34</v>
      </c>
      <c r="AA27" s="531" t="s">
        <v>43</v>
      </c>
      <c r="AB27" s="534">
        <v>4.1000000000000002E-2</v>
      </c>
      <c r="AC27" s="420" t="s">
        <v>34</v>
      </c>
      <c r="AD27" s="108" t="s">
        <v>43</v>
      </c>
      <c r="AE27" s="533">
        <v>0.05</v>
      </c>
      <c r="AF27" s="420" t="s">
        <v>34</v>
      </c>
      <c r="AG27" s="108" t="s">
        <v>43</v>
      </c>
      <c r="AH27" s="533">
        <v>4.1000000000000002E-2</v>
      </c>
      <c r="AI27" s="420" t="s">
        <v>34</v>
      </c>
      <c r="AJ27" s="532" t="s">
        <v>43</v>
      </c>
    </row>
    <row r="28" spans="1:36" ht="18" customHeight="1">
      <c r="A28" s="1611"/>
      <c r="B28" s="1706" t="s">
        <v>375</v>
      </c>
      <c r="C28" s="79">
        <v>2302</v>
      </c>
      <c r="D28" s="79">
        <v>14</v>
      </c>
      <c r="E28" s="59" t="s">
        <v>66</v>
      </c>
      <c r="F28" s="477" t="s">
        <v>42</v>
      </c>
      <c r="G28" s="63">
        <v>0</v>
      </c>
      <c r="H28" s="63">
        <v>0</v>
      </c>
      <c r="I28" s="63">
        <v>0</v>
      </c>
      <c r="J28" s="63">
        <v>0</v>
      </c>
      <c r="K28" s="164">
        <v>0</v>
      </c>
      <c r="L28" s="63">
        <v>0</v>
      </c>
      <c r="M28" s="63">
        <v>0</v>
      </c>
      <c r="N28" s="63">
        <v>0</v>
      </c>
      <c r="O28" s="63">
        <v>0</v>
      </c>
      <c r="P28" s="164">
        <v>0</v>
      </c>
      <c r="Q28" s="63" t="str">
        <f t="shared" si="0"/>
        <v>○</v>
      </c>
      <c r="R28" s="63" t="str">
        <f t="shared" si="0"/>
        <v>○</v>
      </c>
      <c r="S28" s="63" t="str">
        <f t="shared" si="0"/>
        <v>○</v>
      </c>
      <c r="T28" s="63" t="str">
        <f t="shared" si="0"/>
        <v>○</v>
      </c>
      <c r="U28" s="63" t="str">
        <f t="shared" si="0"/>
        <v>○</v>
      </c>
      <c r="V28" s="849">
        <v>4.1000000000000002E-2</v>
      </c>
      <c r="W28" s="406" t="s">
        <v>34</v>
      </c>
      <c r="X28" s="63" t="s">
        <v>43</v>
      </c>
      <c r="Y28" s="526">
        <v>3.3000000000000002E-2</v>
      </c>
      <c r="Z28" s="406" t="s">
        <v>34</v>
      </c>
      <c r="AA28" s="164" t="s">
        <v>43</v>
      </c>
      <c r="AB28" s="527">
        <v>3.6999999999999998E-2</v>
      </c>
      <c r="AC28" s="406" t="s">
        <v>34</v>
      </c>
      <c r="AD28" s="63" t="s">
        <v>43</v>
      </c>
      <c r="AE28" s="526">
        <v>3.7999999999999999E-2</v>
      </c>
      <c r="AF28" s="406" t="s">
        <v>34</v>
      </c>
      <c r="AG28" s="63" t="s">
        <v>43</v>
      </c>
      <c r="AH28" s="526">
        <v>3.6999999999999998E-2</v>
      </c>
      <c r="AI28" s="406" t="s">
        <v>34</v>
      </c>
      <c r="AJ28" s="165" t="s">
        <v>43</v>
      </c>
    </row>
    <row r="29" spans="1:36" ht="18" customHeight="1">
      <c r="A29" s="1611"/>
      <c r="B29" s="1704"/>
      <c r="C29" s="79">
        <v>2303</v>
      </c>
      <c r="D29" s="79">
        <v>15</v>
      </c>
      <c r="E29" s="59" t="s">
        <v>67</v>
      </c>
      <c r="F29" s="477" t="s">
        <v>68</v>
      </c>
      <c r="G29" s="63">
        <v>0</v>
      </c>
      <c r="H29" s="63">
        <v>0</v>
      </c>
      <c r="I29" s="63">
        <v>0</v>
      </c>
      <c r="J29" s="63">
        <v>0</v>
      </c>
      <c r="K29" s="164">
        <v>0</v>
      </c>
      <c r="L29" s="63">
        <v>0</v>
      </c>
      <c r="M29" s="63">
        <v>0</v>
      </c>
      <c r="N29" s="63">
        <v>0</v>
      </c>
      <c r="O29" s="63">
        <v>0</v>
      </c>
      <c r="P29" s="164">
        <v>0</v>
      </c>
      <c r="Q29" s="63" t="str">
        <f t="shared" si="0"/>
        <v>○</v>
      </c>
      <c r="R29" s="63" t="str">
        <f t="shared" si="0"/>
        <v>○</v>
      </c>
      <c r="S29" s="63" t="str">
        <f t="shared" si="0"/>
        <v>○</v>
      </c>
      <c r="T29" s="63" t="str">
        <f t="shared" si="0"/>
        <v>○</v>
      </c>
      <c r="U29" s="63" t="str">
        <f t="shared" si="0"/>
        <v>○</v>
      </c>
      <c r="V29" s="849">
        <v>4.9000000000000002E-2</v>
      </c>
      <c r="W29" s="406" t="s">
        <v>34</v>
      </c>
      <c r="X29" s="63" t="s">
        <v>43</v>
      </c>
      <c r="Y29" s="526">
        <v>0.04</v>
      </c>
      <c r="Z29" s="406" t="s">
        <v>34</v>
      </c>
      <c r="AA29" s="164" t="s">
        <v>43</v>
      </c>
      <c r="AB29" s="527">
        <v>4.4999999999999998E-2</v>
      </c>
      <c r="AC29" s="406" t="s">
        <v>34</v>
      </c>
      <c r="AD29" s="63" t="s">
        <v>43</v>
      </c>
      <c r="AE29" s="526">
        <v>0.04</v>
      </c>
      <c r="AF29" s="406" t="s">
        <v>34</v>
      </c>
      <c r="AG29" s="63" t="s">
        <v>43</v>
      </c>
      <c r="AH29" s="526">
        <v>3.7999999999999999E-2</v>
      </c>
      <c r="AI29" s="406" t="s">
        <v>34</v>
      </c>
      <c r="AJ29" s="165" t="s">
        <v>43</v>
      </c>
    </row>
    <row r="30" spans="1:36" ht="18" customHeight="1">
      <c r="A30" s="1611"/>
      <c r="B30" s="1704"/>
      <c r="C30" s="139">
        <v>2304</v>
      </c>
      <c r="D30" s="139">
        <v>16</v>
      </c>
      <c r="E30" s="528" t="s">
        <v>175</v>
      </c>
      <c r="F30" s="117" t="s">
        <v>42</v>
      </c>
      <c r="G30" s="140">
        <v>0</v>
      </c>
      <c r="H30" s="140">
        <v>0</v>
      </c>
      <c r="I30" s="140">
        <v>0</v>
      </c>
      <c r="J30" s="140">
        <v>0</v>
      </c>
      <c r="K30" s="173">
        <v>0</v>
      </c>
      <c r="L30" s="140">
        <v>0</v>
      </c>
      <c r="M30" s="140">
        <v>0</v>
      </c>
      <c r="N30" s="140">
        <v>0</v>
      </c>
      <c r="O30" s="140">
        <v>0</v>
      </c>
      <c r="P30" s="173">
        <v>0</v>
      </c>
      <c r="Q30" s="140" t="str">
        <f t="shared" si="0"/>
        <v>○</v>
      </c>
      <c r="R30" s="140" t="str">
        <f t="shared" si="0"/>
        <v>○</v>
      </c>
      <c r="S30" s="140" t="str">
        <f t="shared" si="0"/>
        <v>○</v>
      </c>
      <c r="T30" s="140" t="str">
        <f t="shared" si="0"/>
        <v>○</v>
      </c>
      <c r="U30" s="140" t="str">
        <f t="shared" si="0"/>
        <v>○</v>
      </c>
      <c r="V30" s="914">
        <v>4.8000000000000001E-2</v>
      </c>
      <c r="W30" s="440" t="s">
        <v>34</v>
      </c>
      <c r="X30" s="140" t="s">
        <v>43</v>
      </c>
      <c r="Y30" s="529">
        <v>3.9E-2</v>
      </c>
      <c r="Z30" s="440" t="s">
        <v>34</v>
      </c>
      <c r="AA30" s="173" t="s">
        <v>43</v>
      </c>
      <c r="AB30" s="530">
        <v>3.9E-2</v>
      </c>
      <c r="AC30" s="440" t="s">
        <v>34</v>
      </c>
      <c r="AD30" s="140" t="s">
        <v>43</v>
      </c>
      <c r="AE30" s="529">
        <v>3.7999999999999999E-2</v>
      </c>
      <c r="AF30" s="440" t="s">
        <v>34</v>
      </c>
      <c r="AG30" s="140" t="s">
        <v>43</v>
      </c>
      <c r="AH30" s="529">
        <v>3.5999999999999997E-2</v>
      </c>
      <c r="AI30" s="440" t="s">
        <v>34</v>
      </c>
      <c r="AJ30" s="174" t="s">
        <v>43</v>
      </c>
    </row>
    <row r="31" spans="1:36" ht="18" customHeight="1">
      <c r="A31" s="1611"/>
      <c r="B31" s="1704"/>
      <c r="C31" s="79">
        <v>2305</v>
      </c>
      <c r="D31" s="79">
        <v>17</v>
      </c>
      <c r="E31" s="59" t="s">
        <v>176</v>
      </c>
      <c r="F31" s="477" t="s">
        <v>68</v>
      </c>
      <c r="G31" s="63">
        <v>0</v>
      </c>
      <c r="H31" s="63">
        <v>0</v>
      </c>
      <c r="I31" s="63">
        <v>0</v>
      </c>
      <c r="J31" s="63">
        <v>0</v>
      </c>
      <c r="K31" s="164">
        <v>0</v>
      </c>
      <c r="L31" s="63">
        <v>0</v>
      </c>
      <c r="M31" s="63">
        <v>0</v>
      </c>
      <c r="N31" s="63">
        <v>0</v>
      </c>
      <c r="O31" s="63">
        <v>0</v>
      </c>
      <c r="P31" s="164">
        <v>0</v>
      </c>
      <c r="Q31" s="63" t="str">
        <f t="shared" si="0"/>
        <v>○</v>
      </c>
      <c r="R31" s="63" t="str">
        <f t="shared" si="0"/>
        <v>○</v>
      </c>
      <c r="S31" s="63" t="str">
        <f t="shared" si="0"/>
        <v>○</v>
      </c>
      <c r="T31" s="63" t="str">
        <f t="shared" si="0"/>
        <v>○</v>
      </c>
      <c r="U31" s="63" t="str">
        <f t="shared" si="0"/>
        <v>○</v>
      </c>
      <c r="V31" s="849">
        <v>5.2999999999999999E-2</v>
      </c>
      <c r="W31" s="406" t="s">
        <v>34</v>
      </c>
      <c r="X31" s="63" t="s">
        <v>43</v>
      </c>
      <c r="Y31" s="526">
        <v>4.1000000000000002E-2</v>
      </c>
      <c r="Z31" s="406" t="s">
        <v>34</v>
      </c>
      <c r="AA31" s="164" t="s">
        <v>43</v>
      </c>
      <c r="AB31" s="527">
        <v>4.4999999999999998E-2</v>
      </c>
      <c r="AC31" s="406" t="s">
        <v>34</v>
      </c>
      <c r="AD31" s="63" t="s">
        <v>43</v>
      </c>
      <c r="AE31" s="526">
        <v>4.4999999999999998E-2</v>
      </c>
      <c r="AF31" s="406" t="s">
        <v>34</v>
      </c>
      <c r="AG31" s="63" t="s">
        <v>43</v>
      </c>
      <c r="AH31" s="526">
        <v>4.4999999999999998E-2</v>
      </c>
      <c r="AI31" s="406" t="s">
        <v>34</v>
      </c>
      <c r="AJ31" s="165" t="s">
        <v>43</v>
      </c>
    </row>
    <row r="32" spans="1:36" ht="18" customHeight="1">
      <c r="A32" s="1611"/>
      <c r="B32" s="1704"/>
      <c r="C32" s="79">
        <v>2306</v>
      </c>
      <c r="D32" s="79">
        <v>18</v>
      </c>
      <c r="E32" s="59" t="s">
        <v>69</v>
      </c>
      <c r="F32" s="477" t="s">
        <v>42</v>
      </c>
      <c r="G32" s="63">
        <v>0</v>
      </c>
      <c r="H32" s="63">
        <v>0</v>
      </c>
      <c r="I32" s="63">
        <v>0</v>
      </c>
      <c r="J32" s="63">
        <v>0</v>
      </c>
      <c r="K32" s="164">
        <v>0</v>
      </c>
      <c r="L32" s="63">
        <v>0</v>
      </c>
      <c r="M32" s="63">
        <v>0</v>
      </c>
      <c r="N32" s="63">
        <v>0</v>
      </c>
      <c r="O32" s="63">
        <v>0</v>
      </c>
      <c r="P32" s="164">
        <v>0</v>
      </c>
      <c r="Q32" s="63" t="str">
        <f t="shared" si="0"/>
        <v>○</v>
      </c>
      <c r="R32" s="63" t="str">
        <f t="shared" si="0"/>
        <v>○</v>
      </c>
      <c r="S32" s="63" t="str">
        <f t="shared" si="0"/>
        <v>○</v>
      </c>
      <c r="T32" s="63" t="str">
        <f t="shared" si="0"/>
        <v>○</v>
      </c>
      <c r="U32" s="63" t="str">
        <f t="shared" si="0"/>
        <v>○</v>
      </c>
      <c r="V32" s="849">
        <v>4.1000000000000002E-2</v>
      </c>
      <c r="W32" s="406" t="s">
        <v>34</v>
      </c>
      <c r="X32" s="63" t="s">
        <v>43</v>
      </c>
      <c r="Y32" s="526">
        <v>3.5999999999999997E-2</v>
      </c>
      <c r="Z32" s="406" t="s">
        <v>34</v>
      </c>
      <c r="AA32" s="164" t="s">
        <v>43</v>
      </c>
      <c r="AB32" s="527">
        <v>3.3000000000000002E-2</v>
      </c>
      <c r="AC32" s="406" t="s">
        <v>34</v>
      </c>
      <c r="AD32" s="63" t="s">
        <v>43</v>
      </c>
      <c r="AE32" s="526">
        <v>0.04</v>
      </c>
      <c r="AF32" s="406" t="s">
        <v>34</v>
      </c>
      <c r="AG32" s="63" t="s">
        <v>43</v>
      </c>
      <c r="AH32" s="526">
        <v>0.04</v>
      </c>
      <c r="AI32" s="406" t="s">
        <v>34</v>
      </c>
      <c r="AJ32" s="165" t="s">
        <v>43</v>
      </c>
    </row>
    <row r="33" spans="1:36" ht="18" customHeight="1">
      <c r="A33" s="1611"/>
      <c r="B33" s="1704"/>
      <c r="C33" s="139">
        <v>2307</v>
      </c>
      <c r="D33" s="139">
        <v>19</v>
      </c>
      <c r="E33" s="528" t="s">
        <v>177</v>
      </c>
      <c r="F33" s="117" t="s">
        <v>42</v>
      </c>
      <c r="G33" s="140">
        <v>1</v>
      </c>
      <c r="H33" s="140">
        <v>0</v>
      </c>
      <c r="I33" s="140">
        <v>0</v>
      </c>
      <c r="J33" s="140">
        <v>0</v>
      </c>
      <c r="K33" s="173">
        <v>0</v>
      </c>
      <c r="L33" s="140">
        <v>1</v>
      </c>
      <c r="M33" s="140">
        <v>0</v>
      </c>
      <c r="N33" s="140">
        <v>0</v>
      </c>
      <c r="O33" s="140">
        <v>0</v>
      </c>
      <c r="P33" s="173">
        <v>0</v>
      </c>
      <c r="Q33" s="140" t="str">
        <f t="shared" si="0"/>
        <v>×</v>
      </c>
      <c r="R33" s="140" t="str">
        <f t="shared" si="0"/>
        <v>○</v>
      </c>
      <c r="S33" s="140" t="str">
        <f t="shared" si="0"/>
        <v>○</v>
      </c>
      <c r="T33" s="140" t="str">
        <f t="shared" si="0"/>
        <v>○</v>
      </c>
      <c r="U33" s="140" t="str">
        <f t="shared" si="0"/>
        <v>○</v>
      </c>
      <c r="V33" s="914">
        <v>5.1999999999999998E-2</v>
      </c>
      <c r="W33" s="440" t="s">
        <v>34</v>
      </c>
      <c r="X33" s="140" t="s">
        <v>43</v>
      </c>
      <c r="Y33" s="529">
        <v>4.2999999999999997E-2</v>
      </c>
      <c r="Z33" s="440" t="s">
        <v>34</v>
      </c>
      <c r="AA33" s="173" t="s">
        <v>43</v>
      </c>
      <c r="AB33" s="530">
        <v>4.2000000000000003E-2</v>
      </c>
      <c r="AC33" s="440" t="s">
        <v>34</v>
      </c>
      <c r="AD33" s="140" t="s">
        <v>43</v>
      </c>
      <c r="AE33" s="529">
        <v>4.3999999999999997E-2</v>
      </c>
      <c r="AF33" s="440" t="s">
        <v>34</v>
      </c>
      <c r="AG33" s="140" t="s">
        <v>43</v>
      </c>
      <c r="AH33" s="529">
        <v>0.04</v>
      </c>
      <c r="AI33" s="440" t="s">
        <v>34</v>
      </c>
      <c r="AJ33" s="174" t="s">
        <v>43</v>
      </c>
    </row>
    <row r="34" spans="1:36" ht="18" customHeight="1">
      <c r="A34" s="1611"/>
      <c r="B34" s="1704"/>
      <c r="C34" s="79">
        <v>2309</v>
      </c>
      <c r="D34" s="79">
        <v>20</v>
      </c>
      <c r="E34" s="59" t="s">
        <v>178</v>
      </c>
      <c r="F34" s="477" t="s">
        <v>42</v>
      </c>
      <c r="G34" s="63">
        <v>0</v>
      </c>
      <c r="H34" s="63">
        <v>0</v>
      </c>
      <c r="I34" s="63">
        <v>0</v>
      </c>
      <c r="J34" s="63">
        <v>0</v>
      </c>
      <c r="K34" s="164">
        <v>0</v>
      </c>
      <c r="L34" s="63">
        <v>0</v>
      </c>
      <c r="M34" s="63">
        <v>0</v>
      </c>
      <c r="N34" s="63">
        <v>0</v>
      </c>
      <c r="O34" s="63">
        <v>0</v>
      </c>
      <c r="P34" s="164">
        <v>0</v>
      </c>
      <c r="Q34" s="63" t="str">
        <f t="shared" si="0"/>
        <v>○</v>
      </c>
      <c r="R34" s="63" t="str">
        <f t="shared" si="0"/>
        <v>○</v>
      </c>
      <c r="S34" s="63" t="str">
        <f t="shared" si="0"/>
        <v>○</v>
      </c>
      <c r="T34" s="63" t="str">
        <f t="shared" si="0"/>
        <v>○</v>
      </c>
      <c r="U34" s="63" t="str">
        <f t="shared" si="0"/>
        <v>○</v>
      </c>
      <c r="V34" s="849">
        <v>5.3999999999999999E-2</v>
      </c>
      <c r="W34" s="406" t="s">
        <v>34</v>
      </c>
      <c r="X34" s="63" t="s">
        <v>43</v>
      </c>
      <c r="Y34" s="526">
        <v>4.2000000000000003E-2</v>
      </c>
      <c r="Z34" s="406" t="s">
        <v>34</v>
      </c>
      <c r="AA34" s="164" t="s">
        <v>43</v>
      </c>
      <c r="AB34" s="527">
        <v>4.7E-2</v>
      </c>
      <c r="AC34" s="406" t="s">
        <v>34</v>
      </c>
      <c r="AD34" s="63" t="s">
        <v>43</v>
      </c>
      <c r="AE34" s="526">
        <v>4.7E-2</v>
      </c>
      <c r="AF34" s="406" t="s">
        <v>34</v>
      </c>
      <c r="AG34" s="63" t="s">
        <v>43</v>
      </c>
      <c r="AH34" s="526">
        <v>0.04</v>
      </c>
      <c r="AI34" s="406" t="s">
        <v>34</v>
      </c>
      <c r="AJ34" s="165" t="s">
        <v>43</v>
      </c>
    </row>
    <row r="35" spans="1:36" ht="18" customHeight="1">
      <c r="A35" s="1611"/>
      <c r="B35" s="1707"/>
      <c r="C35" s="79">
        <v>2310</v>
      </c>
      <c r="D35" s="79">
        <v>21</v>
      </c>
      <c r="E35" s="59" t="s">
        <v>179</v>
      </c>
      <c r="F35" s="477" t="s">
        <v>42</v>
      </c>
      <c r="G35" s="63">
        <v>0</v>
      </c>
      <c r="H35" s="63">
        <v>0</v>
      </c>
      <c r="I35" s="63">
        <v>0</v>
      </c>
      <c r="J35" s="63">
        <v>0</v>
      </c>
      <c r="K35" s="164">
        <v>0</v>
      </c>
      <c r="L35" s="63">
        <v>0</v>
      </c>
      <c r="M35" s="63">
        <v>0</v>
      </c>
      <c r="N35" s="63">
        <v>0</v>
      </c>
      <c r="O35" s="63">
        <v>0</v>
      </c>
      <c r="P35" s="164">
        <v>0</v>
      </c>
      <c r="Q35" s="63" t="str">
        <f t="shared" si="0"/>
        <v>○</v>
      </c>
      <c r="R35" s="63" t="str">
        <f t="shared" si="0"/>
        <v>○</v>
      </c>
      <c r="S35" s="63" t="str">
        <f t="shared" si="0"/>
        <v>○</v>
      </c>
      <c r="T35" s="63" t="str">
        <f t="shared" si="0"/>
        <v>○</v>
      </c>
      <c r="U35" s="63" t="str">
        <f t="shared" si="0"/>
        <v>○</v>
      </c>
      <c r="V35" s="849">
        <v>4.7E-2</v>
      </c>
      <c r="W35" s="406" t="s">
        <v>34</v>
      </c>
      <c r="X35" s="63" t="s">
        <v>43</v>
      </c>
      <c r="Y35" s="526">
        <v>4.1000000000000002E-2</v>
      </c>
      <c r="Z35" s="406" t="s">
        <v>34</v>
      </c>
      <c r="AA35" s="164" t="s">
        <v>43</v>
      </c>
      <c r="AB35" s="527">
        <v>4.2000000000000003E-2</v>
      </c>
      <c r="AC35" s="406" t="s">
        <v>34</v>
      </c>
      <c r="AD35" s="63" t="s">
        <v>43</v>
      </c>
      <c r="AE35" s="526">
        <v>0.04</v>
      </c>
      <c r="AF35" s="406" t="s">
        <v>34</v>
      </c>
      <c r="AG35" s="63" t="s">
        <v>43</v>
      </c>
      <c r="AH35" s="526">
        <v>3.9E-2</v>
      </c>
      <c r="AI35" s="406" t="s">
        <v>34</v>
      </c>
      <c r="AJ35" s="165" t="s">
        <v>43</v>
      </c>
    </row>
    <row r="36" spans="1:36" ht="18" customHeight="1" thickBot="1">
      <c r="A36" s="1612"/>
      <c r="B36" s="147" t="s">
        <v>275</v>
      </c>
      <c r="C36" s="482">
        <v>2403</v>
      </c>
      <c r="D36" s="482">
        <v>22</v>
      </c>
      <c r="E36" s="535" t="s">
        <v>71</v>
      </c>
      <c r="F36" s="147" t="s">
        <v>72</v>
      </c>
      <c r="G36" s="148">
        <v>0</v>
      </c>
      <c r="H36" s="148">
        <v>0</v>
      </c>
      <c r="I36" s="148">
        <v>2</v>
      </c>
      <c r="J36" s="148">
        <v>0</v>
      </c>
      <c r="K36" s="536">
        <v>0</v>
      </c>
      <c r="L36" s="148">
        <v>0</v>
      </c>
      <c r="M36" s="148">
        <v>0</v>
      </c>
      <c r="N36" s="148">
        <v>0</v>
      </c>
      <c r="O36" s="148">
        <v>0</v>
      </c>
      <c r="P36" s="536">
        <v>0</v>
      </c>
      <c r="Q36" s="148" t="str">
        <f t="shared" si="0"/>
        <v>○</v>
      </c>
      <c r="R36" s="148" t="str">
        <f t="shared" si="0"/>
        <v>○</v>
      </c>
      <c r="S36" s="148" t="str">
        <f t="shared" si="0"/>
        <v>×</v>
      </c>
      <c r="T36" s="148" t="str">
        <f t="shared" si="0"/>
        <v>○</v>
      </c>
      <c r="U36" s="148" t="str">
        <f t="shared" si="0"/>
        <v>○</v>
      </c>
      <c r="V36" s="916">
        <v>4.8000000000000001E-2</v>
      </c>
      <c r="W36" s="444" t="s">
        <v>34</v>
      </c>
      <c r="X36" s="148" t="s">
        <v>43</v>
      </c>
      <c r="Y36" s="538">
        <v>4.2000000000000003E-2</v>
      </c>
      <c r="Z36" s="444" t="s">
        <v>34</v>
      </c>
      <c r="AA36" s="536" t="s">
        <v>43</v>
      </c>
      <c r="AB36" s="539">
        <v>4.2000000000000003E-2</v>
      </c>
      <c r="AC36" s="444" t="s">
        <v>34</v>
      </c>
      <c r="AD36" s="148" t="s">
        <v>43</v>
      </c>
      <c r="AE36" s="538">
        <v>4.3999999999999997E-2</v>
      </c>
      <c r="AF36" s="444" t="s">
        <v>34</v>
      </c>
      <c r="AG36" s="148" t="s">
        <v>43</v>
      </c>
      <c r="AH36" s="538">
        <v>3.7999999999999999E-2</v>
      </c>
      <c r="AI36" s="444" t="s">
        <v>34</v>
      </c>
      <c r="AJ36" s="537" t="s">
        <v>43</v>
      </c>
    </row>
    <row r="37" spans="1:36" ht="18" customHeight="1" thickTop="1">
      <c r="A37" s="1616" t="s">
        <v>387</v>
      </c>
      <c r="B37" s="1714" t="s">
        <v>352</v>
      </c>
      <c r="C37" s="917">
        <v>2602</v>
      </c>
      <c r="D37" s="128">
        <v>23</v>
      </c>
      <c r="E37" s="129" t="s">
        <v>183</v>
      </c>
      <c r="F37" s="131" t="s">
        <v>42</v>
      </c>
      <c r="G37" s="541">
        <v>0</v>
      </c>
      <c r="H37" s="133">
        <v>0</v>
      </c>
      <c r="I37" s="133">
        <v>0</v>
      </c>
      <c r="J37" s="133">
        <v>0</v>
      </c>
      <c r="K37" s="161">
        <v>0</v>
      </c>
      <c r="L37" s="133">
        <v>0</v>
      </c>
      <c r="M37" s="133">
        <v>0</v>
      </c>
      <c r="N37" s="133">
        <v>0</v>
      </c>
      <c r="O37" s="133">
        <v>0</v>
      </c>
      <c r="P37" s="161">
        <v>0</v>
      </c>
      <c r="Q37" s="541" t="str">
        <f t="shared" ref="Q37:U62" si="1">IF(AND(G37=0,L37=0),"○","×")</f>
        <v>○</v>
      </c>
      <c r="R37" s="133" t="str">
        <f t="shared" si="1"/>
        <v>○</v>
      </c>
      <c r="S37" s="133" t="str">
        <f t="shared" si="1"/>
        <v>○</v>
      </c>
      <c r="T37" s="133" t="str">
        <f t="shared" si="1"/>
        <v>○</v>
      </c>
      <c r="U37" s="162" t="str">
        <f>IF(AND(K37=0,P37=0),"○","×")</f>
        <v>○</v>
      </c>
      <c r="V37" s="517">
        <v>4.3999999999999997E-2</v>
      </c>
      <c r="W37" s="136" t="s">
        <v>34</v>
      </c>
      <c r="X37" s="918" t="s">
        <v>43</v>
      </c>
      <c r="Y37" s="517">
        <v>0.04</v>
      </c>
      <c r="Z37" s="367" t="s">
        <v>34</v>
      </c>
      <c r="AA37" s="161" t="s">
        <v>43</v>
      </c>
      <c r="AB37" s="518">
        <v>4.2999999999999997E-2</v>
      </c>
      <c r="AC37" s="367" t="s">
        <v>34</v>
      </c>
      <c r="AD37" s="132" t="s">
        <v>43</v>
      </c>
      <c r="AE37" s="517">
        <v>4.1000000000000002E-2</v>
      </c>
      <c r="AF37" s="367" t="s">
        <v>34</v>
      </c>
      <c r="AG37" s="132" t="s">
        <v>43</v>
      </c>
      <c r="AH37" s="517">
        <v>4.2000000000000003E-2</v>
      </c>
      <c r="AI37" s="367" t="s">
        <v>34</v>
      </c>
      <c r="AJ37" s="162" t="s">
        <v>43</v>
      </c>
    </row>
    <row r="38" spans="1:36" ht="18" customHeight="1">
      <c r="A38" s="1611"/>
      <c r="B38" s="1707"/>
      <c r="C38" s="60"/>
      <c r="D38" s="60">
        <v>24</v>
      </c>
      <c r="E38" s="61" t="s">
        <v>184</v>
      </c>
      <c r="F38" s="479" t="s">
        <v>42</v>
      </c>
      <c r="G38" s="543">
        <v>0</v>
      </c>
      <c r="H38" s="82">
        <v>0</v>
      </c>
      <c r="I38" s="82">
        <v>0</v>
      </c>
      <c r="J38" s="82">
        <v>0</v>
      </c>
      <c r="K38" s="169" t="s">
        <v>679</v>
      </c>
      <c r="L38" s="82">
        <v>0</v>
      </c>
      <c r="M38" s="82">
        <v>0</v>
      </c>
      <c r="N38" s="82">
        <v>0</v>
      </c>
      <c r="O38" s="82">
        <v>0</v>
      </c>
      <c r="P38" s="169" t="s">
        <v>679</v>
      </c>
      <c r="Q38" s="543" t="str">
        <f t="shared" si="1"/>
        <v>○</v>
      </c>
      <c r="R38" s="82" t="str">
        <f t="shared" si="1"/>
        <v>○</v>
      </c>
      <c r="S38" s="82" t="str">
        <f t="shared" si="1"/>
        <v>○</v>
      </c>
      <c r="T38" s="82" t="str">
        <f t="shared" si="1"/>
        <v>○</v>
      </c>
      <c r="U38" s="170" t="s">
        <v>680</v>
      </c>
      <c r="V38" s="523">
        <v>5.5E-2</v>
      </c>
      <c r="W38" s="67" t="s">
        <v>34</v>
      </c>
      <c r="X38" s="544" t="s">
        <v>43</v>
      </c>
      <c r="Y38" s="523">
        <v>6.2E-2</v>
      </c>
      <c r="Z38" s="387" t="s">
        <v>34</v>
      </c>
      <c r="AA38" s="169" t="s">
        <v>43</v>
      </c>
      <c r="AB38" s="524">
        <v>6.6000000000000003E-2</v>
      </c>
      <c r="AC38" s="387" t="s">
        <v>34</v>
      </c>
      <c r="AD38" s="81" t="s">
        <v>43</v>
      </c>
      <c r="AE38" s="523">
        <v>6.8000000000000005E-2</v>
      </c>
      <c r="AF38" s="387" t="s">
        <v>34</v>
      </c>
      <c r="AG38" s="81" t="s">
        <v>43</v>
      </c>
      <c r="AH38" s="919" t="s">
        <v>681</v>
      </c>
      <c r="AI38" s="920" t="s">
        <v>679</v>
      </c>
      <c r="AJ38" s="921" t="s">
        <v>680</v>
      </c>
    </row>
    <row r="39" spans="1:36" ht="18" customHeight="1">
      <c r="A39" s="1611"/>
      <c r="B39" s="1704" t="s">
        <v>276</v>
      </c>
      <c r="C39" s="79">
        <v>2701</v>
      </c>
      <c r="D39" s="79">
        <v>25</v>
      </c>
      <c r="E39" s="59" t="s">
        <v>74</v>
      </c>
      <c r="F39" s="477" t="s">
        <v>72</v>
      </c>
      <c r="G39" s="540">
        <v>0</v>
      </c>
      <c r="H39" s="64">
        <v>1</v>
      </c>
      <c r="I39" s="64">
        <v>0</v>
      </c>
      <c r="J39" s="64">
        <v>0</v>
      </c>
      <c r="K39" s="164">
        <v>0</v>
      </c>
      <c r="L39" s="64">
        <v>0</v>
      </c>
      <c r="M39" s="64">
        <v>0</v>
      </c>
      <c r="N39" s="64">
        <v>0</v>
      </c>
      <c r="O39" s="64">
        <v>0</v>
      </c>
      <c r="P39" s="164">
        <v>0</v>
      </c>
      <c r="Q39" s="540" t="str">
        <f t="shared" si="1"/>
        <v>○</v>
      </c>
      <c r="R39" s="64" t="str">
        <f t="shared" si="1"/>
        <v>×</v>
      </c>
      <c r="S39" s="64" t="str">
        <f t="shared" si="1"/>
        <v>○</v>
      </c>
      <c r="T39" s="64" t="str">
        <f t="shared" si="1"/>
        <v>○</v>
      </c>
      <c r="U39" s="165" t="str">
        <f t="shared" si="1"/>
        <v>○</v>
      </c>
      <c r="V39" s="526">
        <v>4.3999999999999997E-2</v>
      </c>
      <c r="W39" s="76" t="s">
        <v>34</v>
      </c>
      <c r="X39" s="542" t="s">
        <v>43</v>
      </c>
      <c r="Y39" s="526">
        <v>3.7999999999999999E-2</v>
      </c>
      <c r="Z39" s="406" t="s">
        <v>34</v>
      </c>
      <c r="AA39" s="164" t="s">
        <v>43</v>
      </c>
      <c r="AB39" s="545">
        <v>0.04</v>
      </c>
      <c r="AC39" s="406" t="s">
        <v>34</v>
      </c>
      <c r="AD39" s="63" t="s">
        <v>43</v>
      </c>
      <c r="AE39" s="546">
        <v>4.1000000000000002E-2</v>
      </c>
      <c r="AF39" s="406" t="s">
        <v>34</v>
      </c>
      <c r="AG39" s="63" t="s">
        <v>43</v>
      </c>
      <c r="AH39" s="546">
        <v>4.2000000000000003E-2</v>
      </c>
      <c r="AI39" s="406" t="s">
        <v>34</v>
      </c>
      <c r="AJ39" s="165" t="s">
        <v>43</v>
      </c>
    </row>
    <row r="40" spans="1:36" ht="18" customHeight="1">
      <c r="A40" s="1611"/>
      <c r="B40" s="1704"/>
      <c r="C40" s="79">
        <v>2702</v>
      </c>
      <c r="D40" s="79">
        <v>26</v>
      </c>
      <c r="E40" s="59" t="s">
        <v>75</v>
      </c>
      <c r="F40" s="477" t="s">
        <v>42</v>
      </c>
      <c r="G40" s="540">
        <v>0</v>
      </c>
      <c r="H40" s="64">
        <v>0</v>
      </c>
      <c r="I40" s="64">
        <v>1</v>
      </c>
      <c r="J40" s="64">
        <v>2</v>
      </c>
      <c r="K40" s="164">
        <v>0</v>
      </c>
      <c r="L40" s="64">
        <v>0</v>
      </c>
      <c r="M40" s="64">
        <v>0</v>
      </c>
      <c r="N40" s="64">
        <v>0</v>
      </c>
      <c r="O40" s="64">
        <v>0</v>
      </c>
      <c r="P40" s="164">
        <v>0</v>
      </c>
      <c r="Q40" s="540" t="str">
        <f t="shared" si="1"/>
        <v>○</v>
      </c>
      <c r="R40" s="64" t="str">
        <f t="shared" si="1"/>
        <v>○</v>
      </c>
      <c r="S40" s="64" t="str">
        <f t="shared" si="1"/>
        <v>×</v>
      </c>
      <c r="T40" s="64" t="str">
        <f t="shared" si="1"/>
        <v>×</v>
      </c>
      <c r="U40" s="165" t="str">
        <f t="shared" si="1"/>
        <v>○</v>
      </c>
      <c r="V40" s="526">
        <v>4.2999999999999997E-2</v>
      </c>
      <c r="W40" s="76" t="s">
        <v>34</v>
      </c>
      <c r="X40" s="542" t="s">
        <v>43</v>
      </c>
      <c r="Y40" s="526">
        <v>4.2000000000000003E-2</v>
      </c>
      <c r="Z40" s="406" t="s">
        <v>34</v>
      </c>
      <c r="AA40" s="164" t="s">
        <v>43</v>
      </c>
      <c r="AB40" s="527">
        <v>4.3999999999999997E-2</v>
      </c>
      <c r="AC40" s="406" t="s">
        <v>34</v>
      </c>
      <c r="AD40" s="63" t="s">
        <v>43</v>
      </c>
      <c r="AE40" s="526">
        <v>4.4999999999999998E-2</v>
      </c>
      <c r="AF40" s="406" t="s">
        <v>34</v>
      </c>
      <c r="AG40" s="63" t="s">
        <v>43</v>
      </c>
      <c r="AH40" s="526">
        <v>3.5999999999999997E-2</v>
      </c>
      <c r="AI40" s="406" t="s">
        <v>34</v>
      </c>
      <c r="AJ40" s="165" t="s">
        <v>43</v>
      </c>
    </row>
    <row r="41" spans="1:36" ht="18" customHeight="1" thickBot="1">
      <c r="A41" s="1612"/>
      <c r="B41" s="1705"/>
      <c r="C41" s="88">
        <v>2703</v>
      </c>
      <c r="D41" s="88">
        <v>27</v>
      </c>
      <c r="E41" s="89" t="s">
        <v>353</v>
      </c>
      <c r="F41" s="496" t="s">
        <v>42</v>
      </c>
      <c r="G41" s="547">
        <v>0</v>
      </c>
      <c r="H41" s="92">
        <v>0</v>
      </c>
      <c r="I41" s="92">
        <v>0</v>
      </c>
      <c r="J41" s="92">
        <v>0</v>
      </c>
      <c r="K41" s="93">
        <v>0</v>
      </c>
      <c r="L41" s="92">
        <v>0</v>
      </c>
      <c r="M41" s="92">
        <v>0</v>
      </c>
      <c r="N41" s="92">
        <v>0</v>
      </c>
      <c r="O41" s="92">
        <v>0</v>
      </c>
      <c r="P41" s="93">
        <v>0</v>
      </c>
      <c r="Q41" s="547" t="str">
        <f t="shared" si="1"/>
        <v>○</v>
      </c>
      <c r="R41" s="92" t="str">
        <f t="shared" si="1"/>
        <v>○</v>
      </c>
      <c r="S41" s="92" t="str">
        <f t="shared" si="1"/>
        <v>○</v>
      </c>
      <c r="T41" s="91" t="str">
        <f t="shared" si="1"/>
        <v>○</v>
      </c>
      <c r="U41" s="159" t="str">
        <f t="shared" si="1"/>
        <v>○</v>
      </c>
      <c r="V41" s="520">
        <v>0.05</v>
      </c>
      <c r="W41" s="95" t="s">
        <v>34</v>
      </c>
      <c r="X41" s="548" t="s">
        <v>43</v>
      </c>
      <c r="Y41" s="520">
        <v>4.2000000000000003E-2</v>
      </c>
      <c r="Z41" s="377" t="s">
        <v>34</v>
      </c>
      <c r="AA41" s="158" t="s">
        <v>43</v>
      </c>
      <c r="AB41" s="521">
        <v>0.04</v>
      </c>
      <c r="AC41" s="377" t="s">
        <v>34</v>
      </c>
      <c r="AD41" s="91" t="s">
        <v>43</v>
      </c>
      <c r="AE41" s="520">
        <v>3.7999999999999999E-2</v>
      </c>
      <c r="AF41" s="377" t="s">
        <v>34</v>
      </c>
      <c r="AG41" s="91" t="s">
        <v>43</v>
      </c>
      <c r="AH41" s="520">
        <v>4.1000000000000002E-2</v>
      </c>
      <c r="AI41" s="377" t="s">
        <v>34</v>
      </c>
      <c r="AJ41" s="159" t="s">
        <v>43</v>
      </c>
    </row>
    <row r="42" spans="1:36" ht="18" customHeight="1">
      <c r="A42" s="1610" t="s">
        <v>354</v>
      </c>
      <c r="B42" s="1703" t="s">
        <v>388</v>
      </c>
      <c r="C42" s="185">
        <v>3101</v>
      </c>
      <c r="D42" s="185">
        <v>28</v>
      </c>
      <c r="E42" s="186" t="s">
        <v>682</v>
      </c>
      <c r="F42" s="477" t="s">
        <v>42</v>
      </c>
      <c r="G42" s="540">
        <v>0</v>
      </c>
      <c r="H42" s="64">
        <v>0</v>
      </c>
      <c r="I42" s="64">
        <v>0</v>
      </c>
      <c r="J42" s="64">
        <v>0</v>
      </c>
      <c r="K42" s="164">
        <v>0</v>
      </c>
      <c r="L42" s="64">
        <v>0</v>
      </c>
      <c r="M42" s="64">
        <v>0</v>
      </c>
      <c r="N42" s="64">
        <v>0</v>
      </c>
      <c r="O42" s="64">
        <v>0</v>
      </c>
      <c r="P42" s="164">
        <v>0</v>
      </c>
      <c r="Q42" s="540" t="str">
        <f t="shared" si="1"/>
        <v>○</v>
      </c>
      <c r="R42" s="64" t="str">
        <f t="shared" si="1"/>
        <v>○</v>
      </c>
      <c r="S42" s="64" t="str">
        <f t="shared" si="1"/>
        <v>○</v>
      </c>
      <c r="T42" s="64" t="str">
        <f t="shared" si="1"/>
        <v>○</v>
      </c>
      <c r="U42" s="165" t="str">
        <f t="shared" si="1"/>
        <v>○</v>
      </c>
      <c r="V42" s="526">
        <v>3.9E-2</v>
      </c>
      <c r="W42" s="76" t="s">
        <v>34</v>
      </c>
      <c r="X42" s="542" t="s">
        <v>43</v>
      </c>
      <c r="Y42" s="526">
        <v>3.3000000000000002E-2</v>
      </c>
      <c r="Z42" s="406" t="s">
        <v>34</v>
      </c>
      <c r="AA42" s="164" t="s">
        <v>43</v>
      </c>
      <c r="AB42" s="545">
        <v>3.6999999999999998E-2</v>
      </c>
      <c r="AC42" s="406" t="s">
        <v>34</v>
      </c>
      <c r="AD42" s="63" t="s">
        <v>43</v>
      </c>
      <c r="AE42" s="546">
        <v>3.5000000000000003E-2</v>
      </c>
      <c r="AF42" s="406" t="s">
        <v>34</v>
      </c>
      <c r="AG42" s="63" t="s">
        <v>43</v>
      </c>
      <c r="AH42" s="546">
        <v>3.4000000000000002E-2</v>
      </c>
      <c r="AI42" s="406" t="s">
        <v>34</v>
      </c>
      <c r="AJ42" s="165" t="s">
        <v>43</v>
      </c>
    </row>
    <row r="43" spans="1:36" ht="18" customHeight="1">
      <c r="A43" s="1611"/>
      <c r="B43" s="1704"/>
      <c r="C43" s="79">
        <v>3102</v>
      </c>
      <c r="D43" s="79">
        <v>29</v>
      </c>
      <c r="E43" s="59" t="s">
        <v>683</v>
      </c>
      <c r="F43" s="477" t="s">
        <v>42</v>
      </c>
      <c r="G43" s="540">
        <v>0</v>
      </c>
      <c r="H43" s="64">
        <v>0</v>
      </c>
      <c r="I43" s="64">
        <v>0</v>
      </c>
      <c r="J43" s="64">
        <v>0</v>
      </c>
      <c r="K43" s="164">
        <v>0</v>
      </c>
      <c r="L43" s="64">
        <v>0</v>
      </c>
      <c r="M43" s="64">
        <v>0</v>
      </c>
      <c r="N43" s="64">
        <v>0</v>
      </c>
      <c r="O43" s="64">
        <v>0</v>
      </c>
      <c r="P43" s="164">
        <v>0</v>
      </c>
      <c r="Q43" s="540" t="str">
        <f t="shared" si="1"/>
        <v>○</v>
      </c>
      <c r="R43" s="64" t="str">
        <f t="shared" si="1"/>
        <v>○</v>
      </c>
      <c r="S43" s="64" t="str">
        <f t="shared" si="1"/>
        <v>○</v>
      </c>
      <c r="T43" s="64" t="str">
        <f t="shared" si="1"/>
        <v>○</v>
      </c>
      <c r="U43" s="165" t="str">
        <f t="shared" si="1"/>
        <v>○</v>
      </c>
      <c r="V43" s="526">
        <v>3.5000000000000003E-2</v>
      </c>
      <c r="W43" s="76" t="s">
        <v>34</v>
      </c>
      <c r="X43" s="542" t="s">
        <v>43</v>
      </c>
      <c r="Y43" s="526">
        <v>2.7E-2</v>
      </c>
      <c r="Z43" s="406" t="s">
        <v>34</v>
      </c>
      <c r="AA43" s="164" t="s">
        <v>43</v>
      </c>
      <c r="AB43" s="527">
        <v>2.7E-2</v>
      </c>
      <c r="AC43" s="406" t="s">
        <v>34</v>
      </c>
      <c r="AD43" s="63" t="s">
        <v>43</v>
      </c>
      <c r="AE43" s="526">
        <v>2.9000000000000001E-2</v>
      </c>
      <c r="AF43" s="406" t="s">
        <v>34</v>
      </c>
      <c r="AG43" s="63" t="s">
        <v>43</v>
      </c>
      <c r="AH43" s="526">
        <v>3.5000000000000003E-2</v>
      </c>
      <c r="AI43" s="406" t="s">
        <v>34</v>
      </c>
      <c r="AJ43" s="165" t="s">
        <v>43</v>
      </c>
    </row>
    <row r="44" spans="1:36" ht="18" customHeight="1">
      <c r="A44" s="1611"/>
      <c r="B44" s="1704"/>
      <c r="C44" s="79">
        <v>3104</v>
      </c>
      <c r="D44" s="139">
        <v>30</v>
      </c>
      <c r="E44" s="528" t="s">
        <v>684</v>
      </c>
      <c r="F44" s="549" t="s">
        <v>42</v>
      </c>
      <c r="G44" s="550">
        <v>0</v>
      </c>
      <c r="H44" s="551">
        <v>0</v>
      </c>
      <c r="I44" s="551">
        <v>1</v>
      </c>
      <c r="J44" s="551">
        <v>0</v>
      </c>
      <c r="K44" s="552">
        <v>1</v>
      </c>
      <c r="L44" s="551">
        <v>0</v>
      </c>
      <c r="M44" s="551">
        <v>0</v>
      </c>
      <c r="N44" s="551">
        <v>0</v>
      </c>
      <c r="O44" s="551">
        <v>0</v>
      </c>
      <c r="P44" s="552">
        <v>0</v>
      </c>
      <c r="Q44" s="550" t="str">
        <f t="shared" si="1"/>
        <v>○</v>
      </c>
      <c r="R44" s="551" t="str">
        <f t="shared" si="1"/>
        <v>○</v>
      </c>
      <c r="S44" s="551" t="str">
        <f t="shared" si="1"/>
        <v>×</v>
      </c>
      <c r="T44" s="551" t="str">
        <f t="shared" si="1"/>
        <v>○</v>
      </c>
      <c r="U44" s="553" t="str">
        <f t="shared" si="1"/>
        <v>×</v>
      </c>
      <c r="V44" s="529">
        <v>4.4999999999999998E-2</v>
      </c>
      <c r="W44" s="118" t="s">
        <v>34</v>
      </c>
      <c r="X44" s="119" t="s">
        <v>43</v>
      </c>
      <c r="Y44" s="529">
        <v>3.9E-2</v>
      </c>
      <c r="Z44" s="440" t="s">
        <v>34</v>
      </c>
      <c r="AA44" s="554" t="s">
        <v>43</v>
      </c>
      <c r="AB44" s="530">
        <v>4.1000000000000002E-2</v>
      </c>
      <c r="AC44" s="440" t="s">
        <v>34</v>
      </c>
      <c r="AD44" s="555" t="s">
        <v>43</v>
      </c>
      <c r="AE44" s="529">
        <v>4.2000000000000003E-2</v>
      </c>
      <c r="AF44" s="440" t="s">
        <v>34</v>
      </c>
      <c r="AG44" s="555" t="s">
        <v>43</v>
      </c>
      <c r="AH44" s="529">
        <v>3.5000000000000003E-2</v>
      </c>
      <c r="AI44" s="440" t="s">
        <v>34</v>
      </c>
      <c r="AJ44" s="556" t="s">
        <v>43</v>
      </c>
    </row>
    <row r="45" spans="1:36" ht="18" customHeight="1">
      <c r="A45" s="1611"/>
      <c r="B45" s="1704"/>
      <c r="C45" s="79">
        <v>3105</v>
      </c>
      <c r="D45" s="79">
        <v>31</v>
      </c>
      <c r="E45" s="59" t="s">
        <v>685</v>
      </c>
      <c r="F45" s="477" t="s">
        <v>42</v>
      </c>
      <c r="G45" s="540">
        <v>1</v>
      </c>
      <c r="H45" s="64">
        <v>0</v>
      </c>
      <c r="I45" s="64">
        <v>0</v>
      </c>
      <c r="J45" s="64">
        <v>0</v>
      </c>
      <c r="K45" s="164">
        <v>0</v>
      </c>
      <c r="L45" s="64">
        <v>0</v>
      </c>
      <c r="M45" s="64">
        <v>0</v>
      </c>
      <c r="N45" s="64">
        <v>0</v>
      </c>
      <c r="O45" s="64">
        <v>0</v>
      </c>
      <c r="P45" s="164">
        <v>0</v>
      </c>
      <c r="Q45" s="540" t="str">
        <f t="shared" si="1"/>
        <v>×</v>
      </c>
      <c r="R45" s="64" t="str">
        <f t="shared" si="1"/>
        <v>○</v>
      </c>
      <c r="S45" s="64" t="str">
        <f t="shared" si="1"/>
        <v>○</v>
      </c>
      <c r="T45" s="64" t="str">
        <f t="shared" si="1"/>
        <v>○</v>
      </c>
      <c r="U45" s="165" t="str">
        <f t="shared" si="1"/>
        <v>○</v>
      </c>
      <c r="V45" s="526">
        <v>4.5999999999999999E-2</v>
      </c>
      <c r="W45" s="76" t="s">
        <v>34</v>
      </c>
      <c r="X45" s="542" t="s">
        <v>43</v>
      </c>
      <c r="Y45" s="526">
        <v>3.9E-2</v>
      </c>
      <c r="Z45" s="406" t="s">
        <v>34</v>
      </c>
      <c r="AA45" s="164" t="s">
        <v>43</v>
      </c>
      <c r="AB45" s="527">
        <v>0.04</v>
      </c>
      <c r="AC45" s="406" t="s">
        <v>34</v>
      </c>
      <c r="AD45" s="63" t="s">
        <v>43</v>
      </c>
      <c r="AE45" s="526">
        <v>3.7999999999999999E-2</v>
      </c>
      <c r="AF45" s="406" t="s">
        <v>34</v>
      </c>
      <c r="AG45" s="63" t="s">
        <v>43</v>
      </c>
      <c r="AH45" s="526">
        <v>3.5000000000000003E-2</v>
      </c>
      <c r="AI45" s="406" t="s">
        <v>34</v>
      </c>
      <c r="AJ45" s="165" t="s">
        <v>43</v>
      </c>
    </row>
    <row r="46" spans="1:36" ht="18" customHeight="1">
      <c r="A46" s="1611"/>
      <c r="B46" s="1704"/>
      <c r="C46" s="79">
        <v>3107</v>
      </c>
      <c r="D46" s="79">
        <v>32</v>
      </c>
      <c r="E46" s="59" t="s">
        <v>686</v>
      </c>
      <c r="F46" s="477" t="s">
        <v>42</v>
      </c>
      <c r="G46" s="540">
        <v>0</v>
      </c>
      <c r="H46" s="64">
        <v>0</v>
      </c>
      <c r="I46" s="64">
        <v>0</v>
      </c>
      <c r="J46" s="64">
        <v>0</v>
      </c>
      <c r="K46" s="164">
        <v>0</v>
      </c>
      <c r="L46" s="64">
        <v>0</v>
      </c>
      <c r="M46" s="64">
        <v>0</v>
      </c>
      <c r="N46" s="64">
        <v>0</v>
      </c>
      <c r="O46" s="64">
        <v>0</v>
      </c>
      <c r="P46" s="164">
        <v>0</v>
      </c>
      <c r="Q46" s="540" t="str">
        <f t="shared" si="1"/>
        <v>○</v>
      </c>
      <c r="R46" s="64" t="str">
        <f t="shared" si="1"/>
        <v>○</v>
      </c>
      <c r="S46" s="64" t="str">
        <f t="shared" si="1"/>
        <v>○</v>
      </c>
      <c r="T46" s="64" t="str">
        <f t="shared" si="1"/>
        <v>○</v>
      </c>
      <c r="U46" s="165" t="str">
        <f t="shared" si="1"/>
        <v>○</v>
      </c>
      <c r="V46" s="526">
        <v>4.2999999999999997E-2</v>
      </c>
      <c r="W46" s="76" t="s">
        <v>34</v>
      </c>
      <c r="X46" s="542" t="s">
        <v>43</v>
      </c>
      <c r="Y46" s="526">
        <v>3.5999999999999997E-2</v>
      </c>
      <c r="Z46" s="406" t="s">
        <v>34</v>
      </c>
      <c r="AA46" s="164" t="s">
        <v>43</v>
      </c>
      <c r="AB46" s="527">
        <v>3.5000000000000003E-2</v>
      </c>
      <c r="AC46" s="406" t="s">
        <v>34</v>
      </c>
      <c r="AD46" s="63" t="s">
        <v>43</v>
      </c>
      <c r="AE46" s="526">
        <v>3.5000000000000003E-2</v>
      </c>
      <c r="AF46" s="406" t="s">
        <v>34</v>
      </c>
      <c r="AG46" s="63" t="s">
        <v>43</v>
      </c>
      <c r="AH46" s="526">
        <v>0.03</v>
      </c>
      <c r="AI46" s="406" t="s">
        <v>34</v>
      </c>
      <c r="AJ46" s="165" t="s">
        <v>43</v>
      </c>
    </row>
    <row r="47" spans="1:36" ht="18" customHeight="1">
      <c r="A47" s="1611"/>
      <c r="B47" s="1704"/>
      <c r="C47" s="139">
        <v>3109</v>
      </c>
      <c r="D47" s="139">
        <v>33</v>
      </c>
      <c r="E47" s="528" t="s">
        <v>499</v>
      </c>
      <c r="F47" s="549" t="s">
        <v>42</v>
      </c>
      <c r="G47" s="550">
        <v>0</v>
      </c>
      <c r="H47" s="551">
        <v>0</v>
      </c>
      <c r="I47" s="551">
        <v>0</v>
      </c>
      <c r="J47" s="551">
        <v>0</v>
      </c>
      <c r="K47" s="552">
        <v>0</v>
      </c>
      <c r="L47" s="551">
        <v>0</v>
      </c>
      <c r="M47" s="551">
        <v>0</v>
      </c>
      <c r="N47" s="551">
        <v>0</v>
      </c>
      <c r="O47" s="551">
        <v>0</v>
      </c>
      <c r="P47" s="552">
        <v>0</v>
      </c>
      <c r="Q47" s="550" t="str">
        <f t="shared" si="1"/>
        <v>○</v>
      </c>
      <c r="R47" s="551" t="str">
        <f t="shared" si="1"/>
        <v>○</v>
      </c>
      <c r="S47" s="551" t="str">
        <f t="shared" si="1"/>
        <v>○</v>
      </c>
      <c r="T47" s="551" t="str">
        <f t="shared" si="1"/>
        <v>○</v>
      </c>
      <c r="U47" s="553" t="str">
        <f t="shared" si="1"/>
        <v>○</v>
      </c>
      <c r="V47" s="529">
        <v>5.3999999999999999E-2</v>
      </c>
      <c r="W47" s="118" t="s">
        <v>34</v>
      </c>
      <c r="X47" s="557" t="s">
        <v>43</v>
      </c>
      <c r="Y47" s="529">
        <v>4.8000000000000001E-2</v>
      </c>
      <c r="Z47" s="440" t="s">
        <v>34</v>
      </c>
      <c r="AA47" s="173" t="s">
        <v>43</v>
      </c>
      <c r="AB47" s="530">
        <v>4.2000000000000003E-2</v>
      </c>
      <c r="AC47" s="440" t="s">
        <v>34</v>
      </c>
      <c r="AD47" s="140" t="s">
        <v>43</v>
      </c>
      <c r="AE47" s="529">
        <v>4.4999999999999998E-2</v>
      </c>
      <c r="AF47" s="440" t="s">
        <v>34</v>
      </c>
      <c r="AG47" s="140" t="s">
        <v>43</v>
      </c>
      <c r="AH47" s="529">
        <v>4.4999999999999998E-2</v>
      </c>
      <c r="AI47" s="440" t="s">
        <v>34</v>
      </c>
      <c r="AJ47" s="174" t="s">
        <v>43</v>
      </c>
    </row>
    <row r="48" spans="1:36" ht="18" customHeight="1">
      <c r="A48" s="1611"/>
      <c r="B48" s="1704"/>
      <c r="C48" s="79"/>
      <c r="D48" s="79">
        <v>34</v>
      </c>
      <c r="E48" s="59" t="s">
        <v>687</v>
      </c>
      <c r="F48" s="477" t="s">
        <v>51</v>
      </c>
      <c r="G48" s="540">
        <v>0</v>
      </c>
      <c r="H48" s="64">
        <v>0</v>
      </c>
      <c r="I48" s="64">
        <v>0</v>
      </c>
      <c r="J48" s="64">
        <v>0</v>
      </c>
      <c r="K48" s="164">
        <v>0</v>
      </c>
      <c r="L48" s="64">
        <v>0</v>
      </c>
      <c r="M48" s="64">
        <v>0</v>
      </c>
      <c r="N48" s="64">
        <v>0</v>
      </c>
      <c r="O48" s="64">
        <v>0</v>
      </c>
      <c r="P48" s="164">
        <v>0</v>
      </c>
      <c r="Q48" s="540" t="str">
        <f t="shared" si="1"/>
        <v>○</v>
      </c>
      <c r="R48" s="64" t="str">
        <f t="shared" si="1"/>
        <v>○</v>
      </c>
      <c r="S48" s="64" t="str">
        <f t="shared" si="1"/>
        <v>○</v>
      </c>
      <c r="T48" s="64" t="str">
        <f t="shared" si="1"/>
        <v>○</v>
      </c>
      <c r="U48" s="165" t="str">
        <f t="shared" si="1"/>
        <v>○</v>
      </c>
      <c r="V48" s="526">
        <v>4.2000000000000003E-2</v>
      </c>
      <c r="W48" s="76" t="s">
        <v>34</v>
      </c>
      <c r="X48" s="542" t="s">
        <v>43</v>
      </c>
      <c r="Y48" s="526">
        <v>3.6999999999999998E-2</v>
      </c>
      <c r="Z48" s="406" t="s">
        <v>34</v>
      </c>
      <c r="AA48" s="164" t="s">
        <v>43</v>
      </c>
      <c r="AB48" s="527">
        <v>3.7999999999999999E-2</v>
      </c>
      <c r="AC48" s="406" t="s">
        <v>34</v>
      </c>
      <c r="AD48" s="63" t="s">
        <v>43</v>
      </c>
      <c r="AE48" s="526">
        <v>4.1000000000000002E-2</v>
      </c>
      <c r="AF48" s="406" t="s">
        <v>34</v>
      </c>
      <c r="AG48" s="63" t="s">
        <v>43</v>
      </c>
      <c r="AH48" s="526">
        <v>3.5999999999999997E-2</v>
      </c>
      <c r="AI48" s="406" t="s">
        <v>34</v>
      </c>
      <c r="AJ48" s="165" t="s">
        <v>43</v>
      </c>
    </row>
    <row r="49" spans="1:36" ht="18" customHeight="1">
      <c r="A49" s="1611"/>
      <c r="B49" s="1704"/>
      <c r="C49" s="176">
        <v>3112</v>
      </c>
      <c r="D49" s="79">
        <v>35</v>
      </c>
      <c r="E49" s="59" t="s">
        <v>688</v>
      </c>
      <c r="F49" s="477" t="s">
        <v>42</v>
      </c>
      <c r="G49" s="540">
        <v>0</v>
      </c>
      <c r="H49" s="64">
        <v>0</v>
      </c>
      <c r="I49" s="64">
        <v>0</v>
      </c>
      <c r="J49" s="63">
        <v>0</v>
      </c>
      <c r="K49" s="164">
        <v>0</v>
      </c>
      <c r="L49" s="64">
        <v>0</v>
      </c>
      <c r="M49" s="64">
        <v>0</v>
      </c>
      <c r="N49" s="64">
        <v>0</v>
      </c>
      <c r="O49" s="63">
        <v>0</v>
      </c>
      <c r="P49" s="164">
        <v>0</v>
      </c>
      <c r="Q49" s="540" t="str">
        <f t="shared" si="1"/>
        <v>○</v>
      </c>
      <c r="R49" s="64" t="str">
        <f t="shared" si="1"/>
        <v>○</v>
      </c>
      <c r="S49" s="64" t="str">
        <f t="shared" si="1"/>
        <v>○</v>
      </c>
      <c r="T49" s="63" t="str">
        <f t="shared" si="1"/>
        <v>○</v>
      </c>
      <c r="U49" s="165" t="str">
        <f t="shared" si="1"/>
        <v>○</v>
      </c>
      <c r="V49" s="526">
        <v>4.4999999999999998E-2</v>
      </c>
      <c r="W49" s="76" t="s">
        <v>34</v>
      </c>
      <c r="X49" s="542" t="s">
        <v>43</v>
      </c>
      <c r="Y49" s="526">
        <v>0.04</v>
      </c>
      <c r="Z49" s="406" t="s">
        <v>34</v>
      </c>
      <c r="AA49" s="164" t="s">
        <v>43</v>
      </c>
      <c r="AB49" s="527">
        <v>3.9E-2</v>
      </c>
      <c r="AC49" s="406" t="s">
        <v>34</v>
      </c>
      <c r="AD49" s="63" t="s">
        <v>43</v>
      </c>
      <c r="AE49" s="526">
        <v>4.2999999999999997E-2</v>
      </c>
      <c r="AF49" s="406" t="s">
        <v>34</v>
      </c>
      <c r="AG49" s="63" t="s">
        <v>43</v>
      </c>
      <c r="AH49" s="526">
        <v>3.5999999999999997E-2</v>
      </c>
      <c r="AI49" s="406" t="s">
        <v>34</v>
      </c>
      <c r="AJ49" s="165" t="s">
        <v>43</v>
      </c>
    </row>
    <row r="50" spans="1:36" ht="18" customHeight="1">
      <c r="A50" s="1611"/>
      <c r="B50" s="1704"/>
      <c r="C50" s="79">
        <v>3116</v>
      </c>
      <c r="D50" s="139">
        <v>36</v>
      </c>
      <c r="E50" s="528" t="s">
        <v>689</v>
      </c>
      <c r="F50" s="549" t="s">
        <v>42</v>
      </c>
      <c r="G50" s="550">
        <v>0</v>
      </c>
      <c r="H50" s="551">
        <v>0</v>
      </c>
      <c r="I50" s="551">
        <v>0</v>
      </c>
      <c r="J50" s="551">
        <v>0</v>
      </c>
      <c r="K50" s="552">
        <v>0</v>
      </c>
      <c r="L50" s="551">
        <v>0</v>
      </c>
      <c r="M50" s="551">
        <v>0</v>
      </c>
      <c r="N50" s="551">
        <v>0</v>
      </c>
      <c r="O50" s="551">
        <v>0</v>
      </c>
      <c r="P50" s="552">
        <v>0</v>
      </c>
      <c r="Q50" s="550" t="str">
        <f t="shared" si="1"/>
        <v>○</v>
      </c>
      <c r="R50" s="551" t="str">
        <f t="shared" si="1"/>
        <v>○</v>
      </c>
      <c r="S50" s="551" t="str">
        <f t="shared" si="1"/>
        <v>○</v>
      </c>
      <c r="T50" s="551" t="str">
        <f t="shared" si="1"/>
        <v>○</v>
      </c>
      <c r="U50" s="553" t="str">
        <f t="shared" si="1"/>
        <v>○</v>
      </c>
      <c r="V50" s="529">
        <v>4.8000000000000001E-2</v>
      </c>
      <c r="W50" s="118" t="s">
        <v>34</v>
      </c>
      <c r="X50" s="557" t="s">
        <v>43</v>
      </c>
      <c r="Y50" s="529">
        <v>4.2000000000000003E-2</v>
      </c>
      <c r="Z50" s="440" t="s">
        <v>34</v>
      </c>
      <c r="AA50" s="173" t="s">
        <v>43</v>
      </c>
      <c r="AB50" s="530">
        <v>4.2000000000000003E-2</v>
      </c>
      <c r="AC50" s="440" t="s">
        <v>34</v>
      </c>
      <c r="AD50" s="140" t="s">
        <v>43</v>
      </c>
      <c r="AE50" s="529">
        <v>4.2999999999999997E-2</v>
      </c>
      <c r="AF50" s="440" t="s">
        <v>34</v>
      </c>
      <c r="AG50" s="140" t="s">
        <v>43</v>
      </c>
      <c r="AH50" s="529">
        <v>3.6999999999999998E-2</v>
      </c>
      <c r="AI50" s="440" t="s">
        <v>34</v>
      </c>
      <c r="AJ50" s="174" t="s">
        <v>43</v>
      </c>
    </row>
    <row r="51" spans="1:36" ht="18" customHeight="1">
      <c r="A51" s="1611"/>
      <c r="B51" s="1704"/>
      <c r="C51" s="79">
        <v>3118</v>
      </c>
      <c r="D51" s="79">
        <v>37</v>
      </c>
      <c r="E51" s="59" t="s">
        <v>690</v>
      </c>
      <c r="F51" s="477" t="s">
        <v>42</v>
      </c>
      <c r="G51" s="540">
        <v>0</v>
      </c>
      <c r="H51" s="64">
        <v>0</v>
      </c>
      <c r="I51" s="64">
        <v>0</v>
      </c>
      <c r="J51" s="64">
        <v>0</v>
      </c>
      <c r="K51" s="164">
        <v>0</v>
      </c>
      <c r="L51" s="64">
        <v>0</v>
      </c>
      <c r="M51" s="64">
        <v>0</v>
      </c>
      <c r="N51" s="64">
        <v>0</v>
      </c>
      <c r="O51" s="64">
        <v>0</v>
      </c>
      <c r="P51" s="164">
        <v>0</v>
      </c>
      <c r="Q51" s="540" t="str">
        <f t="shared" si="1"/>
        <v>○</v>
      </c>
      <c r="R51" s="64" t="str">
        <f t="shared" si="1"/>
        <v>○</v>
      </c>
      <c r="S51" s="64" t="str">
        <f t="shared" si="1"/>
        <v>○</v>
      </c>
      <c r="T51" s="64" t="str">
        <f t="shared" si="1"/>
        <v>○</v>
      </c>
      <c r="U51" s="165" t="str">
        <f t="shared" si="1"/>
        <v>○</v>
      </c>
      <c r="V51" s="526">
        <v>0.04</v>
      </c>
      <c r="W51" s="76" t="s">
        <v>34</v>
      </c>
      <c r="X51" s="542" t="s">
        <v>43</v>
      </c>
      <c r="Y51" s="526">
        <v>3.6999999999999998E-2</v>
      </c>
      <c r="Z51" s="406" t="s">
        <v>34</v>
      </c>
      <c r="AA51" s="164" t="s">
        <v>43</v>
      </c>
      <c r="AB51" s="527">
        <v>3.7999999999999999E-2</v>
      </c>
      <c r="AC51" s="406" t="s">
        <v>34</v>
      </c>
      <c r="AD51" s="63" t="s">
        <v>43</v>
      </c>
      <c r="AE51" s="526">
        <v>3.7999999999999999E-2</v>
      </c>
      <c r="AF51" s="406" t="s">
        <v>34</v>
      </c>
      <c r="AG51" s="63" t="s">
        <v>43</v>
      </c>
      <c r="AH51" s="526">
        <v>3.6999999999999998E-2</v>
      </c>
      <c r="AI51" s="406" t="s">
        <v>34</v>
      </c>
      <c r="AJ51" s="165" t="s">
        <v>43</v>
      </c>
    </row>
    <row r="52" spans="1:36" ht="18" customHeight="1">
      <c r="A52" s="1611"/>
      <c r="B52" s="1704"/>
      <c r="C52" s="79">
        <v>3119</v>
      </c>
      <c r="D52" s="79">
        <v>38</v>
      </c>
      <c r="E52" s="103" t="s">
        <v>691</v>
      </c>
      <c r="F52" s="477" t="s">
        <v>42</v>
      </c>
      <c r="G52" s="540">
        <v>0</v>
      </c>
      <c r="H52" s="64">
        <v>0</v>
      </c>
      <c r="I52" s="64">
        <v>0</v>
      </c>
      <c r="J52" s="64">
        <v>0</v>
      </c>
      <c r="K52" s="164">
        <v>0</v>
      </c>
      <c r="L52" s="64">
        <v>0</v>
      </c>
      <c r="M52" s="64">
        <v>0</v>
      </c>
      <c r="N52" s="64">
        <v>0</v>
      </c>
      <c r="O52" s="64">
        <v>0</v>
      </c>
      <c r="P52" s="164">
        <v>0</v>
      </c>
      <c r="Q52" s="540" t="str">
        <f t="shared" si="1"/>
        <v>○</v>
      </c>
      <c r="R52" s="64" t="str">
        <f t="shared" si="1"/>
        <v>○</v>
      </c>
      <c r="S52" s="64" t="str">
        <f t="shared" si="1"/>
        <v>○</v>
      </c>
      <c r="T52" s="64" t="str">
        <f t="shared" si="1"/>
        <v>○</v>
      </c>
      <c r="U52" s="165" t="str">
        <f t="shared" si="1"/>
        <v>○</v>
      </c>
      <c r="V52" s="526">
        <v>3.9E-2</v>
      </c>
      <c r="W52" s="76" t="s">
        <v>34</v>
      </c>
      <c r="X52" s="542" t="s">
        <v>43</v>
      </c>
      <c r="Y52" s="526">
        <v>3.6999999999999998E-2</v>
      </c>
      <c r="Z52" s="406" t="s">
        <v>34</v>
      </c>
      <c r="AA52" s="164" t="s">
        <v>43</v>
      </c>
      <c r="AB52" s="527">
        <v>3.7999999999999999E-2</v>
      </c>
      <c r="AC52" s="406" t="s">
        <v>34</v>
      </c>
      <c r="AD52" s="63" t="s">
        <v>43</v>
      </c>
      <c r="AE52" s="526">
        <v>3.5999999999999997E-2</v>
      </c>
      <c r="AF52" s="406" t="s">
        <v>34</v>
      </c>
      <c r="AG52" s="63" t="s">
        <v>43</v>
      </c>
      <c r="AH52" s="526">
        <v>3.4000000000000002E-2</v>
      </c>
      <c r="AI52" s="406" t="s">
        <v>34</v>
      </c>
      <c r="AJ52" s="165" t="s">
        <v>43</v>
      </c>
    </row>
    <row r="53" spans="1:36" ht="18" customHeight="1">
      <c r="A53" s="1611"/>
      <c r="B53" s="1704"/>
      <c r="C53" s="139">
        <v>3120</v>
      </c>
      <c r="D53" s="79">
        <v>39</v>
      </c>
      <c r="E53" s="59" t="s">
        <v>692</v>
      </c>
      <c r="F53" s="477" t="s">
        <v>42</v>
      </c>
      <c r="G53" s="540">
        <v>0</v>
      </c>
      <c r="H53" s="64">
        <v>0</v>
      </c>
      <c r="I53" s="64">
        <v>0</v>
      </c>
      <c r="J53" s="64">
        <v>0</v>
      </c>
      <c r="K53" s="164">
        <v>0</v>
      </c>
      <c r="L53" s="64">
        <v>0</v>
      </c>
      <c r="M53" s="64">
        <v>0</v>
      </c>
      <c r="N53" s="64">
        <v>0</v>
      </c>
      <c r="O53" s="64">
        <v>0</v>
      </c>
      <c r="P53" s="164">
        <v>0</v>
      </c>
      <c r="Q53" s="540" t="str">
        <f t="shared" si="1"/>
        <v>○</v>
      </c>
      <c r="R53" s="64" t="str">
        <f t="shared" si="1"/>
        <v>○</v>
      </c>
      <c r="S53" s="64" t="str">
        <f t="shared" si="1"/>
        <v>○</v>
      </c>
      <c r="T53" s="64" t="str">
        <f t="shared" si="1"/>
        <v>○</v>
      </c>
      <c r="U53" s="165" t="str">
        <f t="shared" si="1"/>
        <v>○</v>
      </c>
      <c r="V53" s="526">
        <v>4.9000000000000002E-2</v>
      </c>
      <c r="W53" s="76" t="s">
        <v>34</v>
      </c>
      <c r="X53" s="542" t="s">
        <v>43</v>
      </c>
      <c r="Y53" s="526">
        <v>4.2999999999999997E-2</v>
      </c>
      <c r="Z53" s="406" t="s">
        <v>34</v>
      </c>
      <c r="AA53" s="164" t="s">
        <v>43</v>
      </c>
      <c r="AB53" s="527">
        <v>3.5000000000000003E-2</v>
      </c>
      <c r="AC53" s="406" t="s">
        <v>34</v>
      </c>
      <c r="AD53" s="63" t="s">
        <v>43</v>
      </c>
      <c r="AE53" s="526">
        <v>3.5999999999999997E-2</v>
      </c>
      <c r="AF53" s="406" t="s">
        <v>34</v>
      </c>
      <c r="AG53" s="63" t="s">
        <v>43</v>
      </c>
      <c r="AH53" s="526">
        <v>3.5999999999999997E-2</v>
      </c>
      <c r="AI53" s="406" t="s">
        <v>34</v>
      </c>
      <c r="AJ53" s="165" t="s">
        <v>43</v>
      </c>
    </row>
    <row r="54" spans="1:36" ht="18" customHeight="1">
      <c r="A54" s="1611"/>
      <c r="B54" s="1707"/>
      <c r="C54" s="79">
        <v>3121</v>
      </c>
      <c r="D54" s="144">
        <v>40</v>
      </c>
      <c r="E54" s="558" t="s">
        <v>693</v>
      </c>
      <c r="F54" s="559" t="s">
        <v>42</v>
      </c>
      <c r="G54" s="560">
        <v>1</v>
      </c>
      <c r="H54" s="561">
        <v>0</v>
      </c>
      <c r="I54" s="561">
        <v>0</v>
      </c>
      <c r="J54" s="561">
        <v>0</v>
      </c>
      <c r="K54" s="562">
        <v>0</v>
      </c>
      <c r="L54" s="561">
        <v>0</v>
      </c>
      <c r="M54" s="561">
        <v>0</v>
      </c>
      <c r="N54" s="561">
        <v>0</v>
      </c>
      <c r="O54" s="561">
        <v>0</v>
      </c>
      <c r="P54" s="562">
        <v>0</v>
      </c>
      <c r="Q54" s="560" t="str">
        <f t="shared" si="1"/>
        <v>×</v>
      </c>
      <c r="R54" s="561" t="str">
        <f t="shared" si="1"/>
        <v>○</v>
      </c>
      <c r="S54" s="561" t="str">
        <f t="shared" si="1"/>
        <v>○</v>
      </c>
      <c r="T54" s="561" t="str">
        <f t="shared" si="1"/>
        <v>○</v>
      </c>
      <c r="U54" s="563" t="str">
        <f t="shared" si="1"/>
        <v>○</v>
      </c>
      <c r="V54" s="564">
        <v>5.3999999999999999E-2</v>
      </c>
      <c r="W54" s="565" t="s">
        <v>34</v>
      </c>
      <c r="X54" s="566" t="s">
        <v>43</v>
      </c>
      <c r="Y54" s="564">
        <v>4.1000000000000002E-2</v>
      </c>
      <c r="Z54" s="567" t="s">
        <v>34</v>
      </c>
      <c r="AA54" s="568" t="s">
        <v>43</v>
      </c>
      <c r="AB54" s="569">
        <v>4.2000000000000003E-2</v>
      </c>
      <c r="AC54" s="567" t="s">
        <v>34</v>
      </c>
      <c r="AD54" s="570" t="s">
        <v>43</v>
      </c>
      <c r="AE54" s="564">
        <v>4.3999999999999997E-2</v>
      </c>
      <c r="AF54" s="567" t="s">
        <v>34</v>
      </c>
      <c r="AG54" s="570" t="s">
        <v>43</v>
      </c>
      <c r="AH54" s="564">
        <v>3.6999999999999998E-2</v>
      </c>
      <c r="AI54" s="567" t="s">
        <v>34</v>
      </c>
      <c r="AJ54" s="571" t="s">
        <v>43</v>
      </c>
    </row>
    <row r="55" spans="1:36" ht="18" customHeight="1">
      <c r="A55" s="1611"/>
      <c r="B55" s="107" t="s">
        <v>376</v>
      </c>
      <c r="C55" s="104">
        <v>3201</v>
      </c>
      <c r="D55" s="104">
        <v>41</v>
      </c>
      <c r="E55" s="105" t="s">
        <v>190</v>
      </c>
      <c r="F55" s="107" t="s">
        <v>272</v>
      </c>
      <c r="G55" s="572">
        <v>0</v>
      </c>
      <c r="H55" s="109">
        <v>0</v>
      </c>
      <c r="I55" s="109">
        <v>0</v>
      </c>
      <c r="J55" s="108">
        <v>0</v>
      </c>
      <c r="K55" s="531">
        <v>0</v>
      </c>
      <c r="L55" s="109">
        <v>0</v>
      </c>
      <c r="M55" s="109">
        <v>0</v>
      </c>
      <c r="N55" s="109">
        <v>0</v>
      </c>
      <c r="O55" s="108">
        <v>0</v>
      </c>
      <c r="P55" s="531">
        <v>0</v>
      </c>
      <c r="Q55" s="572" t="str">
        <f t="shared" si="1"/>
        <v>○</v>
      </c>
      <c r="R55" s="109" t="str">
        <f t="shared" si="1"/>
        <v>○</v>
      </c>
      <c r="S55" s="109" t="str">
        <f t="shared" si="1"/>
        <v>○</v>
      </c>
      <c r="T55" s="108" t="str">
        <f t="shared" si="1"/>
        <v>○</v>
      </c>
      <c r="U55" s="532" t="str">
        <f t="shared" si="1"/>
        <v>○</v>
      </c>
      <c r="V55" s="523">
        <v>4.5999999999999999E-2</v>
      </c>
      <c r="W55" s="67" t="s">
        <v>34</v>
      </c>
      <c r="X55" s="544" t="s">
        <v>43</v>
      </c>
      <c r="Y55" s="523">
        <v>3.9E-2</v>
      </c>
      <c r="Z55" s="387" t="s">
        <v>34</v>
      </c>
      <c r="AA55" s="169" t="s">
        <v>43</v>
      </c>
      <c r="AB55" s="524">
        <v>3.9E-2</v>
      </c>
      <c r="AC55" s="387" t="s">
        <v>34</v>
      </c>
      <c r="AD55" s="81" t="s">
        <v>43</v>
      </c>
      <c r="AE55" s="523">
        <v>4.2999999999999997E-2</v>
      </c>
      <c r="AF55" s="387" t="s">
        <v>34</v>
      </c>
      <c r="AG55" s="81" t="s">
        <v>43</v>
      </c>
      <c r="AH55" s="523">
        <v>3.9E-2</v>
      </c>
      <c r="AI55" s="387" t="s">
        <v>34</v>
      </c>
      <c r="AJ55" s="170" t="s">
        <v>43</v>
      </c>
    </row>
    <row r="56" spans="1:36" ht="18" customHeight="1" thickBot="1">
      <c r="A56" s="1612"/>
      <c r="B56" s="496" t="s">
        <v>279</v>
      </c>
      <c r="C56" s="88">
        <v>3304</v>
      </c>
      <c r="D56" s="88">
        <v>42</v>
      </c>
      <c r="E56" s="89" t="s">
        <v>80</v>
      </c>
      <c r="F56" s="496" t="s">
        <v>68</v>
      </c>
      <c r="G56" s="547">
        <v>0</v>
      </c>
      <c r="H56" s="92">
        <v>0</v>
      </c>
      <c r="I56" s="92">
        <v>0</v>
      </c>
      <c r="J56" s="91">
        <v>0</v>
      </c>
      <c r="K56" s="93">
        <v>0</v>
      </c>
      <c r="L56" s="92">
        <v>0</v>
      </c>
      <c r="M56" s="92">
        <v>0</v>
      </c>
      <c r="N56" s="92">
        <v>0</v>
      </c>
      <c r="O56" s="91">
        <v>0</v>
      </c>
      <c r="P56" s="93">
        <v>0</v>
      </c>
      <c r="Q56" s="547" t="str">
        <f t="shared" si="1"/>
        <v>○</v>
      </c>
      <c r="R56" s="92" t="str">
        <f t="shared" si="1"/>
        <v>○</v>
      </c>
      <c r="S56" s="92" t="str">
        <f t="shared" si="1"/>
        <v>○</v>
      </c>
      <c r="T56" s="91" t="str">
        <f t="shared" si="1"/>
        <v>○</v>
      </c>
      <c r="U56" s="159" t="str">
        <f t="shared" si="1"/>
        <v>○</v>
      </c>
      <c r="V56" s="520">
        <v>4.2000000000000003E-2</v>
      </c>
      <c r="W56" s="95" t="s">
        <v>34</v>
      </c>
      <c r="X56" s="548" t="s">
        <v>43</v>
      </c>
      <c r="Y56" s="520">
        <v>3.9E-2</v>
      </c>
      <c r="Z56" s="377" t="s">
        <v>34</v>
      </c>
      <c r="AA56" s="158" t="s">
        <v>43</v>
      </c>
      <c r="AB56" s="521">
        <v>3.7999999999999999E-2</v>
      </c>
      <c r="AC56" s="377" t="s">
        <v>34</v>
      </c>
      <c r="AD56" s="91" t="s">
        <v>43</v>
      </c>
      <c r="AE56" s="520">
        <v>4.1000000000000002E-2</v>
      </c>
      <c r="AF56" s="377" t="s">
        <v>34</v>
      </c>
      <c r="AG56" s="91" t="s">
        <v>43</v>
      </c>
      <c r="AH56" s="520">
        <v>3.6999999999999998E-2</v>
      </c>
      <c r="AI56" s="377" t="s">
        <v>34</v>
      </c>
      <c r="AJ56" s="159" t="s">
        <v>43</v>
      </c>
    </row>
    <row r="57" spans="1:36" ht="18" customHeight="1">
      <c r="A57" s="1611" t="s">
        <v>283</v>
      </c>
      <c r="B57" s="1704" t="s">
        <v>355</v>
      </c>
      <c r="C57" s="79">
        <v>4101</v>
      </c>
      <c r="D57" s="79">
        <v>43</v>
      </c>
      <c r="E57" s="59" t="s">
        <v>84</v>
      </c>
      <c r="F57" s="477" t="s">
        <v>42</v>
      </c>
      <c r="G57" s="540">
        <v>0</v>
      </c>
      <c r="H57" s="64">
        <v>0</v>
      </c>
      <c r="I57" s="64">
        <v>0</v>
      </c>
      <c r="J57" s="64">
        <v>0</v>
      </c>
      <c r="K57" s="164">
        <v>0</v>
      </c>
      <c r="L57" s="64">
        <v>0</v>
      </c>
      <c r="M57" s="64">
        <v>0</v>
      </c>
      <c r="N57" s="64">
        <v>0</v>
      </c>
      <c r="O57" s="64">
        <v>0</v>
      </c>
      <c r="P57" s="164">
        <v>0</v>
      </c>
      <c r="Q57" s="540" t="str">
        <f t="shared" si="1"/>
        <v>○</v>
      </c>
      <c r="R57" s="64" t="str">
        <f t="shared" si="1"/>
        <v>○</v>
      </c>
      <c r="S57" s="64" t="str">
        <f t="shared" si="1"/>
        <v>○</v>
      </c>
      <c r="T57" s="64" t="str">
        <f t="shared" si="1"/>
        <v>○</v>
      </c>
      <c r="U57" s="165" t="str">
        <f t="shared" si="1"/>
        <v>○</v>
      </c>
      <c r="V57" s="526">
        <v>3.9E-2</v>
      </c>
      <c r="W57" s="76" t="s">
        <v>34</v>
      </c>
      <c r="X57" s="86" t="s">
        <v>43</v>
      </c>
      <c r="Y57" s="526">
        <v>3.5999999999999997E-2</v>
      </c>
      <c r="Z57" s="406" t="s">
        <v>34</v>
      </c>
      <c r="AA57" s="573" t="s">
        <v>43</v>
      </c>
      <c r="AB57" s="527">
        <v>3.6999999999999998E-2</v>
      </c>
      <c r="AC57" s="406" t="s">
        <v>34</v>
      </c>
      <c r="AD57" s="574" t="s">
        <v>43</v>
      </c>
      <c r="AE57" s="526">
        <v>4.1000000000000002E-2</v>
      </c>
      <c r="AF57" s="406" t="s">
        <v>34</v>
      </c>
      <c r="AG57" s="574" t="s">
        <v>43</v>
      </c>
      <c r="AH57" s="526">
        <v>4.1000000000000002E-2</v>
      </c>
      <c r="AI57" s="406" t="s">
        <v>34</v>
      </c>
      <c r="AJ57" s="575" t="s">
        <v>43</v>
      </c>
    </row>
    <row r="58" spans="1:36" ht="18" customHeight="1">
      <c r="A58" s="1611"/>
      <c r="B58" s="1704"/>
      <c r="C58" s="79">
        <v>4103</v>
      </c>
      <c r="D58" s="79">
        <v>44</v>
      </c>
      <c r="E58" s="59" t="s">
        <v>85</v>
      </c>
      <c r="F58" s="477" t="s">
        <v>51</v>
      </c>
      <c r="G58" s="540">
        <v>0</v>
      </c>
      <c r="H58" s="64">
        <v>0</v>
      </c>
      <c r="I58" s="64">
        <v>0</v>
      </c>
      <c r="J58" s="64">
        <v>0</v>
      </c>
      <c r="K58" s="164">
        <v>0</v>
      </c>
      <c r="L58" s="64">
        <v>0</v>
      </c>
      <c r="M58" s="64">
        <v>0</v>
      </c>
      <c r="N58" s="64">
        <v>0</v>
      </c>
      <c r="O58" s="64">
        <v>0</v>
      </c>
      <c r="P58" s="164">
        <v>0</v>
      </c>
      <c r="Q58" s="540" t="str">
        <f t="shared" si="1"/>
        <v>○</v>
      </c>
      <c r="R58" s="64" t="str">
        <f t="shared" si="1"/>
        <v>○</v>
      </c>
      <c r="S58" s="64" t="str">
        <f t="shared" si="1"/>
        <v>○</v>
      </c>
      <c r="T58" s="64" t="str">
        <f t="shared" si="1"/>
        <v>○</v>
      </c>
      <c r="U58" s="165" t="str">
        <f t="shared" si="1"/>
        <v>○</v>
      </c>
      <c r="V58" s="526">
        <v>4.2999999999999997E-2</v>
      </c>
      <c r="W58" s="76" t="s">
        <v>34</v>
      </c>
      <c r="X58" s="86" t="s">
        <v>43</v>
      </c>
      <c r="Y58" s="526">
        <v>3.2000000000000001E-2</v>
      </c>
      <c r="Z58" s="406" t="s">
        <v>34</v>
      </c>
      <c r="AA58" s="573" t="s">
        <v>43</v>
      </c>
      <c r="AB58" s="527">
        <v>3.4000000000000002E-2</v>
      </c>
      <c r="AC58" s="406" t="s">
        <v>34</v>
      </c>
      <c r="AD58" s="574" t="s">
        <v>43</v>
      </c>
      <c r="AE58" s="526">
        <v>3.9E-2</v>
      </c>
      <c r="AF58" s="406" t="s">
        <v>34</v>
      </c>
      <c r="AG58" s="574" t="s">
        <v>43</v>
      </c>
      <c r="AH58" s="526">
        <v>3.9E-2</v>
      </c>
      <c r="AI58" s="406" t="s">
        <v>34</v>
      </c>
      <c r="AJ58" s="575" t="s">
        <v>43</v>
      </c>
    </row>
    <row r="59" spans="1:36" ht="18" customHeight="1">
      <c r="A59" s="1611"/>
      <c r="B59" s="1704"/>
      <c r="C59" s="79">
        <v>4106</v>
      </c>
      <c r="D59" s="79">
        <v>45</v>
      </c>
      <c r="E59" s="59" t="s">
        <v>89</v>
      </c>
      <c r="F59" s="549" t="s">
        <v>42</v>
      </c>
      <c r="G59" s="550">
        <v>0</v>
      </c>
      <c r="H59" s="551">
        <v>0</v>
      </c>
      <c r="I59" s="551">
        <v>0</v>
      </c>
      <c r="J59" s="551">
        <v>0</v>
      </c>
      <c r="K59" s="552">
        <v>0</v>
      </c>
      <c r="L59" s="551">
        <v>0</v>
      </c>
      <c r="M59" s="551">
        <v>0</v>
      </c>
      <c r="N59" s="551">
        <v>0</v>
      </c>
      <c r="O59" s="551">
        <v>0</v>
      </c>
      <c r="P59" s="552">
        <v>0</v>
      </c>
      <c r="Q59" s="550" t="str">
        <f t="shared" si="1"/>
        <v>○</v>
      </c>
      <c r="R59" s="551" t="str">
        <f t="shared" si="1"/>
        <v>○</v>
      </c>
      <c r="S59" s="551" t="str">
        <f t="shared" si="1"/>
        <v>○</v>
      </c>
      <c r="T59" s="551" t="str">
        <f t="shared" si="1"/>
        <v>○</v>
      </c>
      <c r="U59" s="553" t="str">
        <f t="shared" si="1"/>
        <v>○</v>
      </c>
      <c r="V59" s="576">
        <v>4.8000000000000001E-2</v>
      </c>
      <c r="W59" s="577" t="s">
        <v>34</v>
      </c>
      <c r="X59" s="578" t="s">
        <v>43</v>
      </c>
      <c r="Y59" s="576">
        <v>3.9E-2</v>
      </c>
      <c r="Z59" s="579" t="s">
        <v>34</v>
      </c>
      <c r="AA59" s="580" t="s">
        <v>43</v>
      </c>
      <c r="AB59" s="581">
        <v>3.9E-2</v>
      </c>
      <c r="AC59" s="579" t="s">
        <v>34</v>
      </c>
      <c r="AD59" s="582" t="s">
        <v>43</v>
      </c>
      <c r="AE59" s="576">
        <v>3.7999999999999999E-2</v>
      </c>
      <c r="AF59" s="579" t="s">
        <v>34</v>
      </c>
      <c r="AG59" s="582" t="s">
        <v>43</v>
      </c>
      <c r="AH59" s="576">
        <v>3.6999999999999998E-2</v>
      </c>
      <c r="AI59" s="579" t="s">
        <v>34</v>
      </c>
      <c r="AJ59" s="583" t="s">
        <v>43</v>
      </c>
    </row>
    <row r="60" spans="1:36" ht="18" customHeight="1">
      <c r="A60" s="1611"/>
      <c r="B60" s="1704"/>
      <c r="C60" s="139">
        <v>4109</v>
      </c>
      <c r="D60" s="176">
        <v>46</v>
      </c>
      <c r="E60" s="584" t="s">
        <v>90</v>
      </c>
      <c r="F60" s="477" t="s">
        <v>72</v>
      </c>
      <c r="G60" s="540">
        <v>0</v>
      </c>
      <c r="H60" s="64">
        <v>0</v>
      </c>
      <c r="I60" s="64">
        <v>0</v>
      </c>
      <c r="J60" s="63">
        <v>0</v>
      </c>
      <c r="K60" s="65">
        <v>0</v>
      </c>
      <c r="L60" s="64">
        <v>0</v>
      </c>
      <c r="M60" s="64">
        <v>0</v>
      </c>
      <c r="N60" s="64">
        <v>0</v>
      </c>
      <c r="O60" s="63">
        <v>0</v>
      </c>
      <c r="P60" s="65">
        <v>0</v>
      </c>
      <c r="Q60" s="540" t="str">
        <f t="shared" si="1"/>
        <v>○</v>
      </c>
      <c r="R60" s="64" t="str">
        <f t="shared" si="1"/>
        <v>○</v>
      </c>
      <c r="S60" s="64" t="str">
        <f t="shared" si="1"/>
        <v>○</v>
      </c>
      <c r="T60" s="63" t="str">
        <f t="shared" si="1"/>
        <v>○</v>
      </c>
      <c r="U60" s="165" t="str">
        <f t="shared" si="1"/>
        <v>○</v>
      </c>
      <c r="V60" s="526">
        <v>3.7999999999999999E-2</v>
      </c>
      <c r="W60" s="76" t="s">
        <v>34</v>
      </c>
      <c r="X60" s="86" t="s">
        <v>43</v>
      </c>
      <c r="Y60" s="526">
        <v>2.5000000000000001E-2</v>
      </c>
      <c r="Z60" s="406" t="s">
        <v>34</v>
      </c>
      <c r="AA60" s="573" t="s">
        <v>43</v>
      </c>
      <c r="AB60" s="545">
        <v>3.1E-2</v>
      </c>
      <c r="AC60" s="406" t="s">
        <v>34</v>
      </c>
      <c r="AD60" s="574" t="s">
        <v>43</v>
      </c>
      <c r="AE60" s="546">
        <v>0.03</v>
      </c>
      <c r="AF60" s="406" t="s">
        <v>34</v>
      </c>
      <c r="AG60" s="574" t="s">
        <v>43</v>
      </c>
      <c r="AH60" s="546">
        <v>3.2000000000000001E-2</v>
      </c>
      <c r="AI60" s="406" t="s">
        <v>34</v>
      </c>
      <c r="AJ60" s="575" t="s">
        <v>43</v>
      </c>
    </row>
    <row r="61" spans="1:36" ht="18" customHeight="1">
      <c r="A61" s="1611"/>
      <c r="B61" s="1704"/>
      <c r="C61" s="79">
        <v>4111</v>
      </c>
      <c r="D61" s="79">
        <v>47</v>
      </c>
      <c r="E61" s="59" t="s">
        <v>195</v>
      </c>
      <c r="F61" s="477" t="s">
        <v>72</v>
      </c>
      <c r="G61" s="540">
        <v>0</v>
      </c>
      <c r="H61" s="64">
        <v>0</v>
      </c>
      <c r="I61" s="64">
        <v>0</v>
      </c>
      <c r="J61" s="64">
        <v>0</v>
      </c>
      <c r="K61" s="164">
        <v>0</v>
      </c>
      <c r="L61" s="64">
        <v>0</v>
      </c>
      <c r="M61" s="64">
        <v>0</v>
      </c>
      <c r="N61" s="64">
        <v>0</v>
      </c>
      <c r="O61" s="64">
        <v>0</v>
      </c>
      <c r="P61" s="164">
        <v>0</v>
      </c>
      <c r="Q61" s="540" t="str">
        <f t="shared" si="1"/>
        <v>○</v>
      </c>
      <c r="R61" s="64" t="str">
        <f t="shared" si="1"/>
        <v>○</v>
      </c>
      <c r="S61" s="64" t="str">
        <f t="shared" si="1"/>
        <v>○</v>
      </c>
      <c r="T61" s="64" t="str">
        <f t="shared" si="1"/>
        <v>○</v>
      </c>
      <c r="U61" s="165" t="str">
        <f t="shared" si="1"/>
        <v>○</v>
      </c>
      <c r="V61" s="526">
        <v>3.9E-2</v>
      </c>
      <c r="W61" s="76" t="s">
        <v>34</v>
      </c>
      <c r="X61" s="86" t="s">
        <v>43</v>
      </c>
      <c r="Y61" s="526">
        <v>3.5000000000000003E-2</v>
      </c>
      <c r="Z61" s="406" t="s">
        <v>34</v>
      </c>
      <c r="AA61" s="573" t="s">
        <v>43</v>
      </c>
      <c r="AB61" s="527">
        <v>3.4000000000000002E-2</v>
      </c>
      <c r="AC61" s="406" t="s">
        <v>34</v>
      </c>
      <c r="AD61" s="574" t="s">
        <v>43</v>
      </c>
      <c r="AE61" s="526">
        <v>3.7999999999999999E-2</v>
      </c>
      <c r="AF61" s="406" t="s">
        <v>34</v>
      </c>
      <c r="AG61" s="574" t="s">
        <v>43</v>
      </c>
      <c r="AH61" s="526">
        <v>3.5999999999999997E-2</v>
      </c>
      <c r="AI61" s="406" t="s">
        <v>34</v>
      </c>
      <c r="AJ61" s="575" t="s">
        <v>43</v>
      </c>
    </row>
    <row r="62" spans="1:36" ht="18" customHeight="1" thickBot="1">
      <c r="A62" s="1612"/>
      <c r="B62" s="1705"/>
      <c r="C62" s="88">
        <v>4112</v>
      </c>
      <c r="D62" s="88">
        <v>48</v>
      </c>
      <c r="E62" s="89" t="s">
        <v>92</v>
      </c>
      <c r="F62" s="496" t="s">
        <v>51</v>
      </c>
      <c r="G62" s="547">
        <v>0</v>
      </c>
      <c r="H62" s="92">
        <v>0</v>
      </c>
      <c r="I62" s="92">
        <v>0</v>
      </c>
      <c r="J62" s="92">
        <v>0</v>
      </c>
      <c r="K62" s="93">
        <v>0</v>
      </c>
      <c r="L62" s="92">
        <v>0</v>
      </c>
      <c r="M62" s="92">
        <v>0</v>
      </c>
      <c r="N62" s="92">
        <v>0</v>
      </c>
      <c r="O62" s="92">
        <v>0</v>
      </c>
      <c r="P62" s="93">
        <v>0</v>
      </c>
      <c r="Q62" s="547" t="str">
        <f t="shared" si="1"/>
        <v>○</v>
      </c>
      <c r="R62" s="92" t="str">
        <f t="shared" si="1"/>
        <v>○</v>
      </c>
      <c r="S62" s="92" t="str">
        <f t="shared" si="1"/>
        <v>○</v>
      </c>
      <c r="T62" s="91" t="str">
        <f t="shared" si="1"/>
        <v>○</v>
      </c>
      <c r="U62" s="159" t="str">
        <f t="shared" si="1"/>
        <v>○</v>
      </c>
      <c r="V62" s="520">
        <v>3.7999999999999999E-2</v>
      </c>
      <c r="W62" s="95" t="s">
        <v>34</v>
      </c>
      <c r="X62" s="96" t="s">
        <v>43</v>
      </c>
      <c r="Y62" s="520">
        <v>2.8000000000000001E-2</v>
      </c>
      <c r="Z62" s="377" t="s">
        <v>34</v>
      </c>
      <c r="AA62" s="585" t="s">
        <v>43</v>
      </c>
      <c r="AB62" s="521">
        <v>3.6999999999999998E-2</v>
      </c>
      <c r="AC62" s="377" t="s">
        <v>34</v>
      </c>
      <c r="AD62" s="586" t="s">
        <v>43</v>
      </c>
      <c r="AE62" s="520">
        <v>3.7999999999999999E-2</v>
      </c>
      <c r="AF62" s="377" t="s">
        <v>34</v>
      </c>
      <c r="AG62" s="586" t="s">
        <v>43</v>
      </c>
      <c r="AH62" s="520">
        <v>3.5999999999999997E-2</v>
      </c>
      <c r="AI62" s="377" t="s">
        <v>34</v>
      </c>
      <c r="AJ62" s="587" t="s">
        <v>43</v>
      </c>
    </row>
    <row r="63" spans="1:36" ht="18" customHeight="1" thickTop="1">
      <c r="A63" s="1616" t="s">
        <v>356</v>
      </c>
      <c r="B63" s="1714" t="s">
        <v>357</v>
      </c>
      <c r="C63" s="128">
        <v>4114</v>
      </c>
      <c r="D63" s="128">
        <v>49</v>
      </c>
      <c r="E63" s="129" t="s">
        <v>93</v>
      </c>
      <c r="F63" s="131" t="s">
        <v>42</v>
      </c>
      <c r="G63" s="541">
        <v>0</v>
      </c>
      <c r="H63" s="133">
        <v>0</v>
      </c>
      <c r="I63" s="133">
        <v>0</v>
      </c>
      <c r="J63" s="133">
        <v>0</v>
      </c>
      <c r="K63" s="588">
        <v>0</v>
      </c>
      <c r="L63" s="133">
        <v>0</v>
      </c>
      <c r="M63" s="133">
        <v>0</v>
      </c>
      <c r="N63" s="133">
        <v>0</v>
      </c>
      <c r="O63" s="133">
        <v>0</v>
      </c>
      <c r="P63" s="589">
        <v>0</v>
      </c>
      <c r="Q63" s="541" t="str">
        <f t="shared" ref="Q63:U81" si="2">IF(AND(G63=0,L63=0),"○","×")</f>
        <v>○</v>
      </c>
      <c r="R63" s="133" t="str">
        <f t="shared" si="2"/>
        <v>○</v>
      </c>
      <c r="S63" s="133" t="str">
        <f t="shared" si="2"/>
        <v>○</v>
      </c>
      <c r="T63" s="133" t="str">
        <f t="shared" si="2"/>
        <v>○</v>
      </c>
      <c r="U63" s="162" t="str">
        <f>IF(AND(K63=0,P63=0),"○","×")</f>
        <v>○</v>
      </c>
      <c r="V63" s="517">
        <v>4.9000000000000002E-2</v>
      </c>
      <c r="W63" s="136" t="s">
        <v>161</v>
      </c>
      <c r="X63" s="137" t="s">
        <v>43</v>
      </c>
      <c r="Y63" s="517">
        <v>3.5000000000000003E-2</v>
      </c>
      <c r="Z63" s="136" t="s">
        <v>161</v>
      </c>
      <c r="AA63" s="163" t="s">
        <v>43</v>
      </c>
      <c r="AB63" s="518">
        <v>3.4000000000000002E-2</v>
      </c>
      <c r="AC63" s="367" t="s">
        <v>161</v>
      </c>
      <c r="AD63" s="590" t="s">
        <v>43</v>
      </c>
      <c r="AE63" s="517">
        <v>3.5999999999999997E-2</v>
      </c>
      <c r="AF63" s="367" t="s">
        <v>161</v>
      </c>
      <c r="AG63" s="590" t="s">
        <v>43</v>
      </c>
      <c r="AH63" s="517">
        <v>3.5000000000000003E-2</v>
      </c>
      <c r="AI63" s="367" t="s">
        <v>161</v>
      </c>
      <c r="AJ63" s="591" t="s">
        <v>43</v>
      </c>
    </row>
    <row r="64" spans="1:36" ht="18" customHeight="1">
      <c r="A64" s="1611"/>
      <c r="B64" s="1704"/>
      <c r="C64" s="176">
        <v>4118</v>
      </c>
      <c r="D64" s="79">
        <v>50</v>
      </c>
      <c r="E64" s="59" t="s">
        <v>196</v>
      </c>
      <c r="F64" s="477" t="s">
        <v>72</v>
      </c>
      <c r="G64" s="540">
        <v>0</v>
      </c>
      <c r="H64" s="64">
        <v>0</v>
      </c>
      <c r="I64" s="64">
        <v>0</v>
      </c>
      <c r="J64" s="64">
        <v>0</v>
      </c>
      <c r="K64" s="588">
        <v>0</v>
      </c>
      <c r="L64" s="64">
        <v>0</v>
      </c>
      <c r="M64" s="64">
        <v>0</v>
      </c>
      <c r="N64" s="64">
        <v>0</v>
      </c>
      <c r="O64" s="64">
        <v>0</v>
      </c>
      <c r="P64" s="588">
        <v>0</v>
      </c>
      <c r="Q64" s="540" t="str">
        <f t="shared" si="2"/>
        <v>○</v>
      </c>
      <c r="R64" s="64" t="str">
        <f t="shared" si="2"/>
        <v>○</v>
      </c>
      <c r="S64" s="64" t="str">
        <f t="shared" si="2"/>
        <v>○</v>
      </c>
      <c r="T64" s="64" t="str">
        <f t="shared" si="2"/>
        <v>○</v>
      </c>
      <c r="U64" s="165" t="str">
        <f>IF(AND(K64=0,P64=0),"○","×")</f>
        <v>○</v>
      </c>
      <c r="V64" s="526">
        <v>4.7E-2</v>
      </c>
      <c r="W64" s="76" t="s">
        <v>161</v>
      </c>
      <c r="X64" s="86" t="s">
        <v>43</v>
      </c>
      <c r="Y64" s="526">
        <v>3.5000000000000003E-2</v>
      </c>
      <c r="Z64" s="76" t="s">
        <v>161</v>
      </c>
      <c r="AA64" s="166" t="s">
        <v>43</v>
      </c>
      <c r="AB64" s="527">
        <v>3.6999999999999998E-2</v>
      </c>
      <c r="AC64" s="406" t="s">
        <v>161</v>
      </c>
      <c r="AD64" s="574" t="s">
        <v>43</v>
      </c>
      <c r="AE64" s="526">
        <v>4.1000000000000002E-2</v>
      </c>
      <c r="AF64" s="406" t="s">
        <v>161</v>
      </c>
      <c r="AG64" s="574" t="s">
        <v>43</v>
      </c>
      <c r="AH64" s="526">
        <v>3.9E-2</v>
      </c>
      <c r="AI64" s="406" t="s">
        <v>161</v>
      </c>
      <c r="AJ64" s="575" t="s">
        <v>43</v>
      </c>
    </row>
    <row r="65" spans="1:36" ht="18" customHeight="1">
      <c r="A65" s="1611"/>
      <c r="B65" s="1704"/>
      <c r="C65" s="79">
        <v>4119</v>
      </c>
      <c r="D65" s="79">
        <v>51</v>
      </c>
      <c r="E65" s="59" t="s">
        <v>95</v>
      </c>
      <c r="F65" s="549" t="s">
        <v>96</v>
      </c>
      <c r="G65" s="550">
        <v>0</v>
      </c>
      <c r="H65" s="551">
        <v>0</v>
      </c>
      <c r="I65" s="551">
        <v>0</v>
      </c>
      <c r="J65" s="551">
        <v>0</v>
      </c>
      <c r="K65" s="922" t="s">
        <v>694</v>
      </c>
      <c r="L65" s="551">
        <v>0</v>
      </c>
      <c r="M65" s="551">
        <v>0</v>
      </c>
      <c r="N65" s="551">
        <v>0</v>
      </c>
      <c r="O65" s="551">
        <v>0</v>
      </c>
      <c r="P65" s="922" t="s">
        <v>694</v>
      </c>
      <c r="Q65" s="550" t="str">
        <f t="shared" si="2"/>
        <v>○</v>
      </c>
      <c r="R65" s="551" t="str">
        <f t="shared" si="2"/>
        <v>○</v>
      </c>
      <c r="S65" s="551" t="str">
        <f t="shared" si="2"/>
        <v>○</v>
      </c>
      <c r="T65" s="551" t="str">
        <f t="shared" si="2"/>
        <v>○</v>
      </c>
      <c r="U65" s="553" t="s">
        <v>695</v>
      </c>
      <c r="V65" s="576">
        <v>4.5999999999999999E-2</v>
      </c>
      <c r="W65" s="577" t="s">
        <v>161</v>
      </c>
      <c r="X65" s="578" t="s">
        <v>43</v>
      </c>
      <c r="Y65" s="576">
        <v>4.1000000000000002E-2</v>
      </c>
      <c r="Z65" s="577" t="s">
        <v>161</v>
      </c>
      <c r="AA65" s="593" t="s">
        <v>43</v>
      </c>
      <c r="AB65" s="581">
        <v>4.1000000000000002E-2</v>
      </c>
      <c r="AC65" s="577" t="s">
        <v>161</v>
      </c>
      <c r="AD65" s="582" t="s">
        <v>43</v>
      </c>
      <c r="AE65" s="576">
        <v>4.7E-2</v>
      </c>
      <c r="AF65" s="577" t="s">
        <v>161</v>
      </c>
      <c r="AG65" s="582" t="s">
        <v>43</v>
      </c>
      <c r="AH65" s="617" t="s">
        <v>696</v>
      </c>
      <c r="AI65" s="577" t="s">
        <v>362</v>
      </c>
      <c r="AJ65" s="583" t="s">
        <v>680</v>
      </c>
    </row>
    <row r="66" spans="1:36" ht="18" customHeight="1">
      <c r="A66" s="1611"/>
      <c r="B66" s="1704"/>
      <c r="C66" s="139">
        <v>4120</v>
      </c>
      <c r="D66" s="176">
        <v>52</v>
      </c>
      <c r="E66" s="584" t="s">
        <v>97</v>
      </c>
      <c r="F66" s="477" t="s">
        <v>42</v>
      </c>
      <c r="G66" s="540">
        <v>0</v>
      </c>
      <c r="H66" s="64">
        <v>0</v>
      </c>
      <c r="I66" s="64">
        <v>0</v>
      </c>
      <c r="J66" s="594">
        <v>0</v>
      </c>
      <c r="K66" s="65">
        <v>0</v>
      </c>
      <c r="L66" s="64">
        <v>0</v>
      </c>
      <c r="M66" s="64">
        <v>0</v>
      </c>
      <c r="N66" s="64">
        <v>0</v>
      </c>
      <c r="O66" s="594">
        <v>0</v>
      </c>
      <c r="P66" s="65">
        <v>0</v>
      </c>
      <c r="Q66" s="540" t="str">
        <f t="shared" si="2"/>
        <v>○</v>
      </c>
      <c r="R66" s="64" t="str">
        <f t="shared" si="2"/>
        <v>○</v>
      </c>
      <c r="S66" s="64" t="str">
        <f t="shared" si="2"/>
        <v>○</v>
      </c>
      <c r="T66" s="63" t="str">
        <f t="shared" si="2"/>
        <v>○</v>
      </c>
      <c r="U66" s="165" t="str">
        <f t="shared" si="2"/>
        <v>○</v>
      </c>
      <c r="V66" s="526">
        <v>3.5000000000000003E-2</v>
      </c>
      <c r="W66" s="76" t="s">
        <v>161</v>
      </c>
      <c r="X66" s="86" t="s">
        <v>43</v>
      </c>
      <c r="Y66" s="526">
        <v>3.6999999999999998E-2</v>
      </c>
      <c r="Z66" s="76" t="s">
        <v>161</v>
      </c>
      <c r="AA66" s="166" t="s">
        <v>43</v>
      </c>
      <c r="AB66" s="545">
        <v>3.9E-2</v>
      </c>
      <c r="AC66" s="406" t="s">
        <v>161</v>
      </c>
      <c r="AD66" s="574" t="s">
        <v>43</v>
      </c>
      <c r="AE66" s="546">
        <v>3.7999999999999999E-2</v>
      </c>
      <c r="AF66" s="406" t="s">
        <v>161</v>
      </c>
      <c r="AG66" s="574" t="s">
        <v>43</v>
      </c>
      <c r="AH66" s="546">
        <v>3.5999999999999997E-2</v>
      </c>
      <c r="AI66" s="406" t="s">
        <v>161</v>
      </c>
      <c r="AJ66" s="575" t="s">
        <v>43</v>
      </c>
    </row>
    <row r="67" spans="1:36" ht="18" customHeight="1">
      <c r="A67" s="1611"/>
      <c r="B67" s="1704"/>
      <c r="C67" s="79">
        <v>4121</v>
      </c>
      <c r="D67" s="79">
        <v>53</v>
      </c>
      <c r="E67" s="59" t="s">
        <v>197</v>
      </c>
      <c r="F67" s="155" t="s">
        <v>68</v>
      </c>
      <c r="G67" s="540">
        <v>0</v>
      </c>
      <c r="H67" s="64">
        <v>0</v>
      </c>
      <c r="I67" s="64">
        <v>0</v>
      </c>
      <c r="J67" s="64">
        <v>0</v>
      </c>
      <c r="K67" s="588">
        <v>0</v>
      </c>
      <c r="L67" s="64">
        <v>0</v>
      </c>
      <c r="M67" s="64">
        <v>0</v>
      </c>
      <c r="N67" s="64">
        <v>0</v>
      </c>
      <c r="O67" s="64">
        <v>0</v>
      </c>
      <c r="P67" s="588">
        <v>0</v>
      </c>
      <c r="Q67" s="540" t="str">
        <f t="shared" si="2"/>
        <v>○</v>
      </c>
      <c r="R67" s="64" t="str">
        <f t="shared" si="2"/>
        <v>○</v>
      </c>
      <c r="S67" s="64" t="str">
        <f t="shared" si="2"/>
        <v>○</v>
      </c>
      <c r="T67" s="64" t="str">
        <f t="shared" si="2"/>
        <v>○</v>
      </c>
      <c r="U67" s="165" t="str">
        <f t="shared" si="2"/>
        <v>○</v>
      </c>
      <c r="V67" s="526">
        <v>0.04</v>
      </c>
      <c r="W67" s="76" t="s">
        <v>161</v>
      </c>
      <c r="X67" s="86" t="s">
        <v>43</v>
      </c>
      <c r="Y67" s="526">
        <v>3.4000000000000002E-2</v>
      </c>
      <c r="Z67" s="76" t="s">
        <v>161</v>
      </c>
      <c r="AA67" s="166" t="s">
        <v>43</v>
      </c>
      <c r="AB67" s="527">
        <v>3.5000000000000003E-2</v>
      </c>
      <c r="AC67" s="76" t="s">
        <v>161</v>
      </c>
      <c r="AD67" s="574" t="s">
        <v>43</v>
      </c>
      <c r="AE67" s="526">
        <v>3.5999999999999997E-2</v>
      </c>
      <c r="AF67" s="76" t="s">
        <v>161</v>
      </c>
      <c r="AG67" s="574" t="s">
        <v>43</v>
      </c>
      <c r="AH67" s="526">
        <v>3.5999999999999997E-2</v>
      </c>
      <c r="AI67" s="76" t="s">
        <v>161</v>
      </c>
      <c r="AJ67" s="575" t="s">
        <v>43</v>
      </c>
    </row>
    <row r="68" spans="1:36" ht="18" customHeight="1">
      <c r="A68" s="1611"/>
      <c r="B68" s="1707"/>
      <c r="C68" s="79">
        <v>4122</v>
      </c>
      <c r="D68" s="79">
        <v>54</v>
      </c>
      <c r="E68" s="59" t="s">
        <v>98</v>
      </c>
      <c r="F68" s="479" t="s">
        <v>42</v>
      </c>
      <c r="G68" s="543">
        <v>0</v>
      </c>
      <c r="H68" s="82">
        <v>0</v>
      </c>
      <c r="I68" s="82">
        <v>0</v>
      </c>
      <c r="J68" s="82">
        <v>0</v>
      </c>
      <c r="K68" s="595">
        <v>0</v>
      </c>
      <c r="L68" s="82">
        <v>0</v>
      </c>
      <c r="M68" s="82">
        <v>0</v>
      </c>
      <c r="N68" s="82">
        <v>0</v>
      </c>
      <c r="O68" s="82">
        <v>0</v>
      </c>
      <c r="P68" s="595">
        <v>0</v>
      </c>
      <c r="Q68" s="543" t="str">
        <f t="shared" si="2"/>
        <v>○</v>
      </c>
      <c r="R68" s="82" t="str">
        <f t="shared" si="2"/>
        <v>○</v>
      </c>
      <c r="S68" s="82" t="str">
        <f t="shared" si="2"/>
        <v>○</v>
      </c>
      <c r="T68" s="82" t="str">
        <f t="shared" si="2"/>
        <v>○</v>
      </c>
      <c r="U68" s="170" t="str">
        <f t="shared" si="2"/>
        <v>○</v>
      </c>
      <c r="V68" s="523">
        <v>0.04</v>
      </c>
      <c r="W68" s="67" t="s">
        <v>161</v>
      </c>
      <c r="X68" s="68" t="s">
        <v>43</v>
      </c>
      <c r="Y68" s="523">
        <v>3.4000000000000002E-2</v>
      </c>
      <c r="Z68" s="67" t="s">
        <v>161</v>
      </c>
      <c r="AA68" s="171" t="s">
        <v>43</v>
      </c>
      <c r="AB68" s="524">
        <v>3.4000000000000002E-2</v>
      </c>
      <c r="AC68" s="387" t="s">
        <v>161</v>
      </c>
      <c r="AD68" s="596" t="s">
        <v>43</v>
      </c>
      <c r="AE68" s="523">
        <v>3.7999999999999999E-2</v>
      </c>
      <c r="AF68" s="387" t="s">
        <v>161</v>
      </c>
      <c r="AG68" s="596" t="s">
        <v>43</v>
      </c>
      <c r="AH68" s="523">
        <v>3.9E-2</v>
      </c>
      <c r="AI68" s="387" t="s">
        <v>161</v>
      </c>
      <c r="AJ68" s="597" t="s">
        <v>43</v>
      </c>
    </row>
    <row r="69" spans="1:36" ht="18" customHeight="1">
      <c r="A69" s="1611"/>
      <c r="B69" s="1706" t="s">
        <v>329</v>
      </c>
      <c r="C69" s="121">
        <v>4201</v>
      </c>
      <c r="D69" s="121">
        <v>55</v>
      </c>
      <c r="E69" s="122" t="s">
        <v>285</v>
      </c>
      <c r="F69" s="477" t="s">
        <v>42</v>
      </c>
      <c r="G69" s="540">
        <v>0</v>
      </c>
      <c r="H69" s="64">
        <v>0</v>
      </c>
      <c r="I69" s="64">
        <v>0</v>
      </c>
      <c r="J69" s="64">
        <v>0</v>
      </c>
      <c r="K69" s="588">
        <v>0</v>
      </c>
      <c r="L69" s="64">
        <v>0</v>
      </c>
      <c r="M69" s="64">
        <v>0</v>
      </c>
      <c r="N69" s="64">
        <v>0</v>
      </c>
      <c r="O69" s="64">
        <v>0</v>
      </c>
      <c r="P69" s="588">
        <v>0</v>
      </c>
      <c r="Q69" s="540" t="str">
        <f t="shared" si="2"/>
        <v>○</v>
      </c>
      <c r="R69" s="64" t="str">
        <f t="shared" si="2"/>
        <v>○</v>
      </c>
      <c r="S69" s="64" t="str">
        <f t="shared" si="2"/>
        <v>○</v>
      </c>
      <c r="T69" s="64" t="str">
        <f t="shared" si="2"/>
        <v>○</v>
      </c>
      <c r="U69" s="165" t="str">
        <f t="shared" si="2"/>
        <v>○</v>
      </c>
      <c r="V69" s="526">
        <v>4.3999999999999997E-2</v>
      </c>
      <c r="W69" s="76" t="s">
        <v>161</v>
      </c>
      <c r="X69" s="86" t="s">
        <v>43</v>
      </c>
      <c r="Y69" s="526">
        <v>3.5999999999999997E-2</v>
      </c>
      <c r="Z69" s="76" t="s">
        <v>161</v>
      </c>
      <c r="AA69" s="166" t="s">
        <v>43</v>
      </c>
      <c r="AB69" s="545">
        <v>3.9E-2</v>
      </c>
      <c r="AC69" s="76" t="s">
        <v>161</v>
      </c>
      <c r="AD69" s="574" t="s">
        <v>43</v>
      </c>
      <c r="AE69" s="546">
        <v>4.1000000000000002E-2</v>
      </c>
      <c r="AF69" s="76" t="s">
        <v>161</v>
      </c>
      <c r="AG69" s="574" t="s">
        <v>43</v>
      </c>
      <c r="AH69" s="546">
        <v>3.5000000000000003E-2</v>
      </c>
      <c r="AI69" s="76" t="s">
        <v>161</v>
      </c>
      <c r="AJ69" s="575" t="s">
        <v>43</v>
      </c>
    </row>
    <row r="70" spans="1:36" ht="18" customHeight="1">
      <c r="A70" s="1611"/>
      <c r="B70" s="1704"/>
      <c r="C70" s="79">
        <v>4203</v>
      </c>
      <c r="D70" s="79">
        <v>56</v>
      </c>
      <c r="E70" s="59" t="s">
        <v>286</v>
      </c>
      <c r="F70" s="477" t="s">
        <v>42</v>
      </c>
      <c r="G70" s="540">
        <v>0</v>
      </c>
      <c r="H70" s="64">
        <v>0</v>
      </c>
      <c r="I70" s="64">
        <v>0</v>
      </c>
      <c r="J70" s="64">
        <v>0</v>
      </c>
      <c r="K70" s="588">
        <v>0</v>
      </c>
      <c r="L70" s="64">
        <v>0</v>
      </c>
      <c r="M70" s="64">
        <v>0</v>
      </c>
      <c r="N70" s="64">
        <v>0</v>
      </c>
      <c r="O70" s="64">
        <v>0</v>
      </c>
      <c r="P70" s="588">
        <v>0</v>
      </c>
      <c r="Q70" s="540" t="str">
        <f t="shared" si="2"/>
        <v>○</v>
      </c>
      <c r="R70" s="64" t="str">
        <f t="shared" si="2"/>
        <v>○</v>
      </c>
      <c r="S70" s="64" t="str">
        <f t="shared" si="2"/>
        <v>○</v>
      </c>
      <c r="T70" s="64" t="str">
        <f t="shared" si="2"/>
        <v>○</v>
      </c>
      <c r="U70" s="165" t="str">
        <f t="shared" si="2"/>
        <v>○</v>
      </c>
      <c r="V70" s="526">
        <v>0.05</v>
      </c>
      <c r="W70" s="76" t="s">
        <v>161</v>
      </c>
      <c r="X70" s="86" t="s">
        <v>43</v>
      </c>
      <c r="Y70" s="526">
        <v>3.9E-2</v>
      </c>
      <c r="Z70" s="76" t="s">
        <v>161</v>
      </c>
      <c r="AA70" s="166" t="s">
        <v>43</v>
      </c>
      <c r="AB70" s="527">
        <v>3.6999999999999998E-2</v>
      </c>
      <c r="AC70" s="76" t="s">
        <v>161</v>
      </c>
      <c r="AD70" s="574" t="s">
        <v>43</v>
      </c>
      <c r="AE70" s="526">
        <v>3.9E-2</v>
      </c>
      <c r="AF70" s="76" t="s">
        <v>161</v>
      </c>
      <c r="AG70" s="574" t="s">
        <v>43</v>
      </c>
      <c r="AH70" s="526">
        <v>3.5999999999999997E-2</v>
      </c>
      <c r="AI70" s="76" t="s">
        <v>161</v>
      </c>
      <c r="AJ70" s="575" t="s">
        <v>43</v>
      </c>
    </row>
    <row r="71" spans="1:36" ht="18" customHeight="1">
      <c r="A71" s="1611"/>
      <c r="B71" s="1704"/>
      <c r="C71" s="79">
        <v>4204</v>
      </c>
      <c r="D71" s="79">
        <v>57</v>
      </c>
      <c r="E71" s="59" t="s">
        <v>287</v>
      </c>
      <c r="F71" s="549" t="s">
        <v>72</v>
      </c>
      <c r="G71" s="550">
        <v>0</v>
      </c>
      <c r="H71" s="551">
        <v>0</v>
      </c>
      <c r="I71" s="551">
        <v>0</v>
      </c>
      <c r="J71" s="551">
        <v>0</v>
      </c>
      <c r="K71" s="592">
        <v>1</v>
      </c>
      <c r="L71" s="551">
        <v>0</v>
      </c>
      <c r="M71" s="551">
        <v>0</v>
      </c>
      <c r="N71" s="551">
        <v>0</v>
      </c>
      <c r="O71" s="551">
        <v>0</v>
      </c>
      <c r="P71" s="592">
        <v>0</v>
      </c>
      <c r="Q71" s="550" t="str">
        <f t="shared" si="2"/>
        <v>○</v>
      </c>
      <c r="R71" s="551" t="str">
        <f t="shared" si="2"/>
        <v>○</v>
      </c>
      <c r="S71" s="551" t="str">
        <f t="shared" si="2"/>
        <v>○</v>
      </c>
      <c r="T71" s="551" t="str">
        <f t="shared" si="2"/>
        <v>○</v>
      </c>
      <c r="U71" s="553" t="str">
        <f t="shared" si="2"/>
        <v>×</v>
      </c>
      <c r="V71" s="576">
        <v>4.9000000000000002E-2</v>
      </c>
      <c r="W71" s="577" t="s">
        <v>161</v>
      </c>
      <c r="X71" s="578" t="s">
        <v>43</v>
      </c>
      <c r="Y71" s="576">
        <v>3.6999999999999998E-2</v>
      </c>
      <c r="Z71" s="577" t="s">
        <v>161</v>
      </c>
      <c r="AA71" s="593" t="s">
        <v>43</v>
      </c>
      <c r="AB71" s="581">
        <v>3.6999999999999998E-2</v>
      </c>
      <c r="AC71" s="577" t="s">
        <v>161</v>
      </c>
      <c r="AD71" s="582" t="s">
        <v>43</v>
      </c>
      <c r="AE71" s="576">
        <v>4.1000000000000002E-2</v>
      </c>
      <c r="AF71" s="577" t="s">
        <v>161</v>
      </c>
      <c r="AG71" s="582" t="s">
        <v>43</v>
      </c>
      <c r="AH71" s="576">
        <v>3.7999999999999999E-2</v>
      </c>
      <c r="AI71" s="577" t="s">
        <v>161</v>
      </c>
      <c r="AJ71" s="583" t="s">
        <v>43</v>
      </c>
    </row>
    <row r="72" spans="1:36" ht="18" customHeight="1">
      <c r="A72" s="1611"/>
      <c r="B72" s="1704"/>
      <c r="C72" s="176">
        <v>4205</v>
      </c>
      <c r="D72" s="176">
        <v>58</v>
      </c>
      <c r="E72" s="584" t="s">
        <v>288</v>
      </c>
      <c r="F72" s="477" t="s">
        <v>72</v>
      </c>
      <c r="G72" s="540">
        <v>2</v>
      </c>
      <c r="H72" s="64">
        <v>0</v>
      </c>
      <c r="I72" s="64">
        <v>0</v>
      </c>
      <c r="J72" s="594">
        <v>0</v>
      </c>
      <c r="K72" s="65">
        <v>0</v>
      </c>
      <c r="L72" s="64">
        <v>0</v>
      </c>
      <c r="M72" s="64">
        <v>0</v>
      </c>
      <c r="N72" s="64">
        <v>0</v>
      </c>
      <c r="O72" s="594">
        <v>0</v>
      </c>
      <c r="P72" s="65">
        <v>0</v>
      </c>
      <c r="Q72" s="540" t="str">
        <f t="shared" si="2"/>
        <v>×</v>
      </c>
      <c r="R72" s="64" t="str">
        <f t="shared" si="2"/>
        <v>○</v>
      </c>
      <c r="S72" s="64" t="str">
        <f t="shared" si="2"/>
        <v>○</v>
      </c>
      <c r="T72" s="63" t="str">
        <f t="shared" si="2"/>
        <v>○</v>
      </c>
      <c r="U72" s="165" t="str">
        <f t="shared" si="2"/>
        <v>○</v>
      </c>
      <c r="V72" s="526">
        <v>5.0999999999999997E-2</v>
      </c>
      <c r="W72" s="76" t="s">
        <v>161</v>
      </c>
      <c r="X72" s="86" t="s">
        <v>43</v>
      </c>
      <c r="Y72" s="526">
        <v>3.9E-2</v>
      </c>
      <c r="Z72" s="76" t="s">
        <v>161</v>
      </c>
      <c r="AA72" s="166" t="s">
        <v>43</v>
      </c>
      <c r="AB72" s="545">
        <v>3.6999999999999998E-2</v>
      </c>
      <c r="AC72" s="406" t="s">
        <v>161</v>
      </c>
      <c r="AD72" s="574" t="s">
        <v>43</v>
      </c>
      <c r="AE72" s="546">
        <v>4.2999999999999997E-2</v>
      </c>
      <c r="AF72" s="406" t="s">
        <v>161</v>
      </c>
      <c r="AG72" s="574" t="s">
        <v>43</v>
      </c>
      <c r="AH72" s="546">
        <v>3.6999999999999998E-2</v>
      </c>
      <c r="AI72" s="406" t="s">
        <v>161</v>
      </c>
      <c r="AJ72" s="575" t="s">
        <v>43</v>
      </c>
    </row>
    <row r="73" spans="1:36" ht="18" customHeight="1">
      <c r="A73" s="1611"/>
      <c r="B73" s="1704"/>
      <c r="C73" s="79">
        <v>4206</v>
      </c>
      <c r="D73" s="79">
        <v>59</v>
      </c>
      <c r="E73" s="59" t="s">
        <v>289</v>
      </c>
      <c r="F73" s="477" t="s">
        <v>72</v>
      </c>
      <c r="G73" s="540">
        <v>0</v>
      </c>
      <c r="H73" s="64">
        <v>0</v>
      </c>
      <c r="I73" s="64">
        <v>0</v>
      </c>
      <c r="J73" s="64">
        <v>0</v>
      </c>
      <c r="K73" s="588">
        <v>0</v>
      </c>
      <c r="L73" s="64">
        <v>0</v>
      </c>
      <c r="M73" s="64">
        <v>0</v>
      </c>
      <c r="N73" s="64">
        <v>0</v>
      </c>
      <c r="O73" s="64">
        <v>0</v>
      </c>
      <c r="P73" s="588">
        <v>0</v>
      </c>
      <c r="Q73" s="540" t="str">
        <f t="shared" si="2"/>
        <v>○</v>
      </c>
      <c r="R73" s="64" t="str">
        <f t="shared" si="2"/>
        <v>○</v>
      </c>
      <c r="S73" s="64" t="str">
        <f t="shared" si="2"/>
        <v>○</v>
      </c>
      <c r="T73" s="64" t="str">
        <f t="shared" si="2"/>
        <v>○</v>
      </c>
      <c r="U73" s="165" t="str">
        <f t="shared" si="2"/>
        <v>○</v>
      </c>
      <c r="V73" s="526">
        <v>4.2999999999999997E-2</v>
      </c>
      <c r="W73" s="76" t="s">
        <v>161</v>
      </c>
      <c r="X73" s="86" t="s">
        <v>43</v>
      </c>
      <c r="Y73" s="526">
        <v>3.7999999999999999E-2</v>
      </c>
      <c r="Z73" s="76" t="s">
        <v>161</v>
      </c>
      <c r="AA73" s="166" t="s">
        <v>43</v>
      </c>
      <c r="AB73" s="527">
        <v>3.5999999999999997E-2</v>
      </c>
      <c r="AC73" s="406" t="s">
        <v>161</v>
      </c>
      <c r="AD73" s="574" t="s">
        <v>43</v>
      </c>
      <c r="AE73" s="526">
        <v>3.9E-2</v>
      </c>
      <c r="AF73" s="406" t="s">
        <v>161</v>
      </c>
      <c r="AG73" s="574" t="s">
        <v>43</v>
      </c>
      <c r="AH73" s="526">
        <v>3.6999999999999998E-2</v>
      </c>
      <c r="AI73" s="406" t="s">
        <v>161</v>
      </c>
      <c r="AJ73" s="575" t="s">
        <v>43</v>
      </c>
    </row>
    <row r="74" spans="1:36" ht="18" customHeight="1">
      <c r="A74" s="1611"/>
      <c r="B74" s="1704"/>
      <c r="C74" s="139">
        <v>4207</v>
      </c>
      <c r="D74" s="139">
        <v>60</v>
      </c>
      <c r="E74" s="528" t="s">
        <v>290</v>
      </c>
      <c r="F74" s="549" t="s">
        <v>72</v>
      </c>
      <c r="G74" s="550">
        <v>0</v>
      </c>
      <c r="H74" s="551">
        <v>0</v>
      </c>
      <c r="I74" s="551">
        <v>0</v>
      </c>
      <c r="J74" s="551">
        <v>0</v>
      </c>
      <c r="K74" s="592">
        <v>0</v>
      </c>
      <c r="L74" s="551">
        <v>0</v>
      </c>
      <c r="M74" s="551">
        <v>0</v>
      </c>
      <c r="N74" s="551">
        <v>0</v>
      </c>
      <c r="O74" s="551">
        <v>0</v>
      </c>
      <c r="P74" s="592">
        <v>0</v>
      </c>
      <c r="Q74" s="550" t="str">
        <f t="shared" si="2"/>
        <v>○</v>
      </c>
      <c r="R74" s="551" t="str">
        <f t="shared" si="2"/>
        <v>○</v>
      </c>
      <c r="S74" s="551" t="str">
        <f t="shared" si="2"/>
        <v>○</v>
      </c>
      <c r="T74" s="551" t="str">
        <f t="shared" si="2"/>
        <v>○</v>
      </c>
      <c r="U74" s="553" t="str">
        <f t="shared" si="2"/>
        <v>○</v>
      </c>
      <c r="V74" s="576">
        <v>4.9000000000000002E-2</v>
      </c>
      <c r="W74" s="577" t="s">
        <v>161</v>
      </c>
      <c r="X74" s="578" t="s">
        <v>43</v>
      </c>
      <c r="Y74" s="576">
        <v>3.3000000000000002E-2</v>
      </c>
      <c r="Z74" s="577" t="s">
        <v>161</v>
      </c>
      <c r="AA74" s="593" t="s">
        <v>43</v>
      </c>
      <c r="AB74" s="581">
        <v>3.5999999999999997E-2</v>
      </c>
      <c r="AC74" s="579" t="s">
        <v>161</v>
      </c>
      <c r="AD74" s="582" t="s">
        <v>43</v>
      </c>
      <c r="AE74" s="576">
        <v>4.1000000000000002E-2</v>
      </c>
      <c r="AF74" s="579" t="s">
        <v>161</v>
      </c>
      <c r="AG74" s="582" t="s">
        <v>43</v>
      </c>
      <c r="AH74" s="576">
        <v>4.1000000000000002E-2</v>
      </c>
      <c r="AI74" s="579" t="s">
        <v>161</v>
      </c>
      <c r="AJ74" s="583" t="s">
        <v>43</v>
      </c>
    </row>
    <row r="75" spans="1:36" ht="18" customHeight="1">
      <c r="A75" s="1611"/>
      <c r="B75" s="1704"/>
      <c r="C75" s="79">
        <v>4208</v>
      </c>
      <c r="D75" s="79">
        <v>61</v>
      </c>
      <c r="E75" s="59" t="s">
        <v>291</v>
      </c>
      <c r="F75" s="477" t="s">
        <v>72</v>
      </c>
      <c r="G75" s="540">
        <v>1</v>
      </c>
      <c r="H75" s="64">
        <v>0</v>
      </c>
      <c r="I75" s="64">
        <v>0</v>
      </c>
      <c r="J75" s="64">
        <v>0</v>
      </c>
      <c r="K75" s="588">
        <v>0</v>
      </c>
      <c r="L75" s="64">
        <v>0</v>
      </c>
      <c r="M75" s="64">
        <v>0</v>
      </c>
      <c r="N75" s="64">
        <v>0</v>
      </c>
      <c r="O75" s="64">
        <v>0</v>
      </c>
      <c r="P75" s="588">
        <v>0</v>
      </c>
      <c r="Q75" s="540" t="str">
        <f t="shared" si="2"/>
        <v>×</v>
      </c>
      <c r="R75" s="64" t="str">
        <f t="shared" si="2"/>
        <v>○</v>
      </c>
      <c r="S75" s="64" t="str">
        <f t="shared" si="2"/>
        <v>○</v>
      </c>
      <c r="T75" s="64" t="str">
        <f t="shared" si="2"/>
        <v>○</v>
      </c>
      <c r="U75" s="165" t="str">
        <f t="shared" si="2"/>
        <v>○</v>
      </c>
      <c r="V75" s="526">
        <v>0.05</v>
      </c>
      <c r="W75" s="76" t="s">
        <v>161</v>
      </c>
      <c r="X75" s="86" t="s">
        <v>43</v>
      </c>
      <c r="Y75" s="526">
        <v>3.6999999999999998E-2</v>
      </c>
      <c r="Z75" s="76" t="s">
        <v>161</v>
      </c>
      <c r="AA75" s="166" t="s">
        <v>43</v>
      </c>
      <c r="AB75" s="527">
        <v>0.04</v>
      </c>
      <c r="AC75" s="406" t="s">
        <v>161</v>
      </c>
      <c r="AD75" s="574" t="s">
        <v>43</v>
      </c>
      <c r="AE75" s="526">
        <v>4.2999999999999997E-2</v>
      </c>
      <c r="AF75" s="406" t="s">
        <v>161</v>
      </c>
      <c r="AG75" s="574" t="s">
        <v>43</v>
      </c>
      <c r="AH75" s="526">
        <v>0.04</v>
      </c>
      <c r="AI75" s="406" t="s">
        <v>161</v>
      </c>
      <c r="AJ75" s="575" t="s">
        <v>43</v>
      </c>
    </row>
    <row r="76" spans="1:36" ht="18" customHeight="1" thickBot="1">
      <c r="A76" s="1612"/>
      <c r="B76" s="1705"/>
      <c r="C76" s="88">
        <v>4209</v>
      </c>
      <c r="D76" s="88">
        <v>62</v>
      </c>
      <c r="E76" s="598" t="s">
        <v>292</v>
      </c>
      <c r="F76" s="496" t="s">
        <v>72</v>
      </c>
      <c r="G76" s="547">
        <v>0</v>
      </c>
      <c r="H76" s="92">
        <v>0</v>
      </c>
      <c r="I76" s="92">
        <v>0</v>
      </c>
      <c r="J76" s="92">
        <v>0</v>
      </c>
      <c r="K76" s="93">
        <v>0</v>
      </c>
      <c r="L76" s="92">
        <v>0</v>
      </c>
      <c r="M76" s="92">
        <v>0</v>
      </c>
      <c r="N76" s="92">
        <v>0</v>
      </c>
      <c r="O76" s="92">
        <v>0</v>
      </c>
      <c r="P76" s="93">
        <v>0</v>
      </c>
      <c r="Q76" s="547" t="str">
        <f t="shared" si="2"/>
        <v>○</v>
      </c>
      <c r="R76" s="92" t="str">
        <f t="shared" si="2"/>
        <v>○</v>
      </c>
      <c r="S76" s="92" t="str">
        <f t="shared" si="2"/>
        <v>○</v>
      </c>
      <c r="T76" s="91" t="str">
        <f t="shared" si="2"/>
        <v>○</v>
      </c>
      <c r="U76" s="159" t="str">
        <f t="shared" si="2"/>
        <v>○</v>
      </c>
      <c r="V76" s="520">
        <v>4.8000000000000001E-2</v>
      </c>
      <c r="W76" s="95" t="s">
        <v>161</v>
      </c>
      <c r="X76" s="96" t="s">
        <v>43</v>
      </c>
      <c r="Y76" s="520">
        <v>3.5000000000000003E-2</v>
      </c>
      <c r="Z76" s="95" t="s">
        <v>161</v>
      </c>
      <c r="AA76" s="227" t="s">
        <v>43</v>
      </c>
      <c r="AB76" s="521">
        <v>3.7999999999999999E-2</v>
      </c>
      <c r="AC76" s="377" t="s">
        <v>161</v>
      </c>
      <c r="AD76" s="586" t="s">
        <v>43</v>
      </c>
      <c r="AE76" s="520">
        <v>0.04</v>
      </c>
      <c r="AF76" s="377" t="s">
        <v>161</v>
      </c>
      <c r="AG76" s="586" t="s">
        <v>43</v>
      </c>
      <c r="AH76" s="520">
        <v>3.7999999999999999E-2</v>
      </c>
      <c r="AI76" s="377" t="s">
        <v>161</v>
      </c>
      <c r="AJ76" s="587" t="s">
        <v>43</v>
      </c>
    </row>
    <row r="77" spans="1:36" ht="18" customHeight="1">
      <c r="A77" s="1610" t="s">
        <v>358</v>
      </c>
      <c r="B77" s="1703" t="s">
        <v>359</v>
      </c>
      <c r="C77" s="185">
        <v>5101</v>
      </c>
      <c r="D77" s="185">
        <v>63</v>
      </c>
      <c r="E77" s="599" t="s">
        <v>295</v>
      </c>
      <c r="F77" s="820" t="s">
        <v>51</v>
      </c>
      <c r="G77" s="540">
        <v>0</v>
      </c>
      <c r="H77" s="64">
        <v>0</v>
      </c>
      <c r="I77" s="64">
        <v>0</v>
      </c>
      <c r="J77" s="64">
        <v>0</v>
      </c>
      <c r="K77" s="588">
        <v>0</v>
      </c>
      <c r="L77" s="64">
        <v>0</v>
      </c>
      <c r="M77" s="64">
        <v>0</v>
      </c>
      <c r="N77" s="64">
        <v>0</v>
      </c>
      <c r="O77" s="64">
        <v>0</v>
      </c>
      <c r="P77" s="588">
        <v>0</v>
      </c>
      <c r="Q77" s="540" t="str">
        <f t="shared" si="2"/>
        <v>○</v>
      </c>
      <c r="R77" s="64" t="str">
        <f t="shared" si="2"/>
        <v>○</v>
      </c>
      <c r="S77" s="64" t="str">
        <f t="shared" si="2"/>
        <v>○</v>
      </c>
      <c r="T77" s="64" t="str">
        <f t="shared" si="2"/>
        <v>○</v>
      </c>
      <c r="U77" s="165" t="str">
        <f t="shared" si="2"/>
        <v>○</v>
      </c>
      <c r="V77" s="526">
        <v>4.7E-2</v>
      </c>
      <c r="W77" s="76" t="s">
        <v>34</v>
      </c>
      <c r="X77" s="542" t="s">
        <v>43</v>
      </c>
      <c r="Y77" s="526">
        <v>3.7999999999999999E-2</v>
      </c>
      <c r="Z77" s="76" t="s">
        <v>34</v>
      </c>
      <c r="AA77" s="600" t="s">
        <v>43</v>
      </c>
      <c r="AB77" s="545">
        <v>3.5999999999999997E-2</v>
      </c>
      <c r="AC77" s="76" t="s">
        <v>34</v>
      </c>
      <c r="AD77" s="63" t="s">
        <v>43</v>
      </c>
      <c r="AE77" s="546">
        <v>4.2999999999999997E-2</v>
      </c>
      <c r="AF77" s="76" t="s">
        <v>34</v>
      </c>
      <c r="AG77" s="63" t="s">
        <v>43</v>
      </c>
      <c r="AH77" s="546">
        <v>3.9E-2</v>
      </c>
      <c r="AI77" s="76" t="s">
        <v>34</v>
      </c>
      <c r="AJ77" s="165" t="s">
        <v>43</v>
      </c>
    </row>
    <row r="78" spans="1:36" ht="18" customHeight="1">
      <c r="A78" s="1611"/>
      <c r="B78" s="1704"/>
      <c r="C78" s="79">
        <v>5103</v>
      </c>
      <c r="D78" s="79">
        <v>64</v>
      </c>
      <c r="E78" s="59" t="s">
        <v>109</v>
      </c>
      <c r="F78" s="477" t="s">
        <v>72</v>
      </c>
      <c r="G78" s="540">
        <v>1</v>
      </c>
      <c r="H78" s="64">
        <v>0</v>
      </c>
      <c r="I78" s="64">
        <v>0</v>
      </c>
      <c r="J78" s="64">
        <v>0</v>
      </c>
      <c r="K78" s="923" t="s">
        <v>127</v>
      </c>
      <c r="L78" s="64">
        <v>0</v>
      </c>
      <c r="M78" s="64">
        <v>0</v>
      </c>
      <c r="N78" s="64">
        <v>0</v>
      </c>
      <c r="O78" s="64">
        <v>0</v>
      </c>
      <c r="P78" s="588" t="s">
        <v>127</v>
      </c>
      <c r="Q78" s="540" t="str">
        <f t="shared" si="2"/>
        <v>×</v>
      </c>
      <c r="R78" s="64" t="str">
        <f t="shared" si="2"/>
        <v>○</v>
      </c>
      <c r="S78" s="64" t="str">
        <f t="shared" si="2"/>
        <v>○</v>
      </c>
      <c r="T78" s="64" t="str">
        <f t="shared" si="2"/>
        <v>○</v>
      </c>
      <c r="U78" s="165" t="s">
        <v>697</v>
      </c>
      <c r="V78" s="526">
        <v>4.5999999999999999E-2</v>
      </c>
      <c r="W78" s="76" t="s">
        <v>34</v>
      </c>
      <c r="X78" s="542" t="s">
        <v>43</v>
      </c>
      <c r="Y78" s="526">
        <v>3.5999999999999997E-2</v>
      </c>
      <c r="Z78" s="76" t="s">
        <v>34</v>
      </c>
      <c r="AA78" s="600" t="s">
        <v>43</v>
      </c>
      <c r="AB78" s="527">
        <v>3.7999999999999999E-2</v>
      </c>
      <c r="AC78" s="76" t="s">
        <v>34</v>
      </c>
      <c r="AD78" s="63" t="s">
        <v>43</v>
      </c>
      <c r="AE78" s="526">
        <v>3.9E-2</v>
      </c>
      <c r="AF78" s="76" t="s">
        <v>34</v>
      </c>
      <c r="AG78" s="63" t="s">
        <v>43</v>
      </c>
      <c r="AH78" s="924" t="s">
        <v>698</v>
      </c>
      <c r="AI78" s="76" t="s">
        <v>362</v>
      </c>
      <c r="AJ78" s="165" t="s">
        <v>162</v>
      </c>
    </row>
    <row r="79" spans="1:36" ht="18" customHeight="1">
      <c r="A79" s="1611"/>
      <c r="B79" s="1704"/>
      <c r="C79" s="79">
        <v>5107</v>
      </c>
      <c r="D79" s="79">
        <v>65</v>
      </c>
      <c r="E79" s="59" t="s">
        <v>110</v>
      </c>
      <c r="F79" s="549" t="s">
        <v>42</v>
      </c>
      <c r="G79" s="550">
        <v>0</v>
      </c>
      <c r="H79" s="551">
        <v>0</v>
      </c>
      <c r="I79" s="551">
        <v>0</v>
      </c>
      <c r="J79" s="551">
        <v>0</v>
      </c>
      <c r="K79" s="592">
        <v>0</v>
      </c>
      <c r="L79" s="551">
        <v>0</v>
      </c>
      <c r="M79" s="551">
        <v>0</v>
      </c>
      <c r="N79" s="551">
        <v>0</v>
      </c>
      <c r="O79" s="551">
        <v>0</v>
      </c>
      <c r="P79" s="592">
        <v>0</v>
      </c>
      <c r="Q79" s="550" t="str">
        <f t="shared" si="2"/>
        <v>○</v>
      </c>
      <c r="R79" s="551" t="str">
        <f t="shared" si="2"/>
        <v>○</v>
      </c>
      <c r="S79" s="551" t="str">
        <f t="shared" si="2"/>
        <v>○</v>
      </c>
      <c r="T79" s="551" t="str">
        <f t="shared" si="2"/>
        <v>○</v>
      </c>
      <c r="U79" s="553" t="str">
        <f>IF(AND(K79=0,P79=0),"○","×")</f>
        <v>○</v>
      </c>
      <c r="V79" s="576">
        <v>4.8000000000000001E-2</v>
      </c>
      <c r="W79" s="577" t="s">
        <v>161</v>
      </c>
      <c r="X79" s="601" t="s">
        <v>43</v>
      </c>
      <c r="Y79" s="576">
        <v>3.5000000000000003E-2</v>
      </c>
      <c r="Z79" s="577" t="s">
        <v>161</v>
      </c>
      <c r="AA79" s="602" t="s">
        <v>43</v>
      </c>
      <c r="AB79" s="581">
        <v>3.6999999999999998E-2</v>
      </c>
      <c r="AC79" s="577" t="s">
        <v>161</v>
      </c>
      <c r="AD79" s="603" t="s">
        <v>43</v>
      </c>
      <c r="AE79" s="576">
        <v>3.9E-2</v>
      </c>
      <c r="AF79" s="577" t="s">
        <v>161</v>
      </c>
      <c r="AG79" s="603" t="s">
        <v>43</v>
      </c>
      <c r="AH79" s="576">
        <v>3.9E-2</v>
      </c>
      <c r="AI79" s="577" t="s">
        <v>161</v>
      </c>
      <c r="AJ79" s="553" t="s">
        <v>43</v>
      </c>
    </row>
    <row r="80" spans="1:36" ht="18" customHeight="1">
      <c r="A80" s="1611"/>
      <c r="B80" s="1704"/>
      <c r="C80" s="176">
        <v>5108</v>
      </c>
      <c r="D80" s="176">
        <v>66</v>
      </c>
      <c r="E80" s="584" t="s">
        <v>210</v>
      </c>
      <c r="F80" s="477" t="s">
        <v>42</v>
      </c>
      <c r="G80" s="540">
        <v>0</v>
      </c>
      <c r="H80" s="64">
        <v>0</v>
      </c>
      <c r="I80" s="64">
        <v>0</v>
      </c>
      <c r="J80" s="594">
        <v>0</v>
      </c>
      <c r="K80" s="65" t="s">
        <v>127</v>
      </c>
      <c r="L80" s="64">
        <v>0</v>
      </c>
      <c r="M80" s="64">
        <v>0</v>
      </c>
      <c r="N80" s="64">
        <v>0</v>
      </c>
      <c r="O80" s="594">
        <v>0</v>
      </c>
      <c r="P80" s="65" t="s">
        <v>127</v>
      </c>
      <c r="Q80" s="540" t="str">
        <f t="shared" si="2"/>
        <v>○</v>
      </c>
      <c r="R80" s="64" t="str">
        <f t="shared" si="2"/>
        <v>○</v>
      </c>
      <c r="S80" s="64" t="str">
        <f t="shared" si="2"/>
        <v>○</v>
      </c>
      <c r="T80" s="63" t="str">
        <f t="shared" si="2"/>
        <v>○</v>
      </c>
      <c r="U80" s="165" t="s">
        <v>697</v>
      </c>
      <c r="V80" s="526">
        <v>0.04</v>
      </c>
      <c r="W80" s="76" t="s">
        <v>161</v>
      </c>
      <c r="X80" s="542" t="s">
        <v>43</v>
      </c>
      <c r="Y80" s="526">
        <v>3.2000000000000001E-2</v>
      </c>
      <c r="Z80" s="76" t="s">
        <v>161</v>
      </c>
      <c r="AA80" s="600" t="s">
        <v>43</v>
      </c>
      <c r="AB80" s="545">
        <v>0.04</v>
      </c>
      <c r="AC80" s="76" t="s">
        <v>161</v>
      </c>
      <c r="AD80" s="63" t="s">
        <v>43</v>
      </c>
      <c r="AE80" s="546">
        <v>4.3999999999999997E-2</v>
      </c>
      <c r="AF80" s="76" t="s">
        <v>161</v>
      </c>
      <c r="AG80" s="63" t="s">
        <v>43</v>
      </c>
      <c r="AH80" s="925" t="s">
        <v>699</v>
      </c>
      <c r="AI80" s="76" t="s">
        <v>362</v>
      </c>
      <c r="AJ80" s="165" t="s">
        <v>162</v>
      </c>
    </row>
    <row r="81" spans="1:36" ht="18" customHeight="1" thickBot="1">
      <c r="A81" s="1612"/>
      <c r="B81" s="1705"/>
      <c r="C81" s="88">
        <v>5111</v>
      </c>
      <c r="D81" s="88">
        <v>67</v>
      </c>
      <c r="E81" s="89" t="s">
        <v>211</v>
      </c>
      <c r="F81" s="496" t="s">
        <v>42</v>
      </c>
      <c r="G81" s="547">
        <v>0</v>
      </c>
      <c r="H81" s="92">
        <v>0</v>
      </c>
      <c r="I81" s="92">
        <v>0</v>
      </c>
      <c r="J81" s="92">
        <v>1</v>
      </c>
      <c r="K81" s="93">
        <v>0</v>
      </c>
      <c r="L81" s="92">
        <v>0</v>
      </c>
      <c r="M81" s="92">
        <v>0</v>
      </c>
      <c r="N81" s="92">
        <v>0</v>
      </c>
      <c r="O81" s="92">
        <v>0</v>
      </c>
      <c r="P81" s="93">
        <v>0</v>
      </c>
      <c r="Q81" s="547" t="str">
        <f t="shared" si="2"/>
        <v>○</v>
      </c>
      <c r="R81" s="92" t="str">
        <f t="shared" si="2"/>
        <v>○</v>
      </c>
      <c r="S81" s="92" t="str">
        <f t="shared" si="2"/>
        <v>○</v>
      </c>
      <c r="T81" s="91" t="str">
        <f t="shared" si="2"/>
        <v>×</v>
      </c>
      <c r="U81" s="159" t="str">
        <f>IF(AND(K81=0,P81=0),"○","×")</f>
        <v>○</v>
      </c>
      <c r="V81" s="520">
        <v>0.04</v>
      </c>
      <c r="W81" s="95" t="s">
        <v>161</v>
      </c>
      <c r="X81" s="548" t="s">
        <v>43</v>
      </c>
      <c r="Y81" s="520">
        <v>2.9000000000000001E-2</v>
      </c>
      <c r="Z81" s="95" t="s">
        <v>161</v>
      </c>
      <c r="AA81" s="604" t="s">
        <v>43</v>
      </c>
      <c r="AB81" s="521">
        <v>3.6999999999999998E-2</v>
      </c>
      <c r="AC81" s="95" t="s">
        <v>161</v>
      </c>
      <c r="AD81" s="91" t="s">
        <v>43</v>
      </c>
      <c r="AE81" s="520">
        <v>3.9E-2</v>
      </c>
      <c r="AF81" s="95" t="s">
        <v>161</v>
      </c>
      <c r="AG81" s="91" t="s">
        <v>43</v>
      </c>
      <c r="AH81" s="520">
        <v>3.7999999999999999E-2</v>
      </c>
      <c r="AI81" s="95" t="s">
        <v>161</v>
      </c>
      <c r="AJ81" s="159" t="s">
        <v>43</v>
      </c>
    </row>
    <row r="82" spans="1:36" ht="18" customHeight="1" thickTop="1">
      <c r="A82" s="1616" t="s">
        <v>358</v>
      </c>
      <c r="B82" s="1706" t="s">
        <v>296</v>
      </c>
      <c r="C82" s="121">
        <v>5201</v>
      </c>
      <c r="D82" s="121">
        <v>68</v>
      </c>
      <c r="E82" s="122" t="s">
        <v>112</v>
      </c>
      <c r="F82" s="825" t="s">
        <v>54</v>
      </c>
      <c r="G82" s="73">
        <v>0</v>
      </c>
      <c r="H82" s="73">
        <v>0</v>
      </c>
      <c r="I82" s="73">
        <v>0</v>
      </c>
      <c r="J82" s="73">
        <v>0</v>
      </c>
      <c r="K82" s="63">
        <v>0</v>
      </c>
      <c r="L82" s="541">
        <v>0</v>
      </c>
      <c r="M82" s="133">
        <v>0</v>
      </c>
      <c r="N82" s="133">
        <v>0</v>
      </c>
      <c r="O82" s="133">
        <v>0</v>
      </c>
      <c r="P82" s="161">
        <v>0</v>
      </c>
      <c r="Q82" s="133" t="str">
        <f t="shared" ref="Q82:U97" si="3">IF(AND(G82=0,L82=0),"○","×")</f>
        <v>○</v>
      </c>
      <c r="R82" s="133" t="str">
        <f t="shared" si="3"/>
        <v>○</v>
      </c>
      <c r="S82" s="133" t="str">
        <f t="shared" si="3"/>
        <v>○</v>
      </c>
      <c r="T82" s="133" t="str">
        <f t="shared" si="3"/>
        <v>○</v>
      </c>
      <c r="U82" s="162" t="str">
        <f t="shared" si="3"/>
        <v>○</v>
      </c>
      <c r="V82" s="606">
        <v>4.2000000000000003E-2</v>
      </c>
      <c r="W82" s="605" t="s">
        <v>161</v>
      </c>
      <c r="X82" s="72" t="s">
        <v>43</v>
      </c>
      <c r="Y82" s="517">
        <v>3.4000000000000002E-2</v>
      </c>
      <c r="Z82" s="136" t="s">
        <v>161</v>
      </c>
      <c r="AA82" s="132" t="s">
        <v>43</v>
      </c>
      <c r="AB82" s="517">
        <v>3.5999999999999997E-2</v>
      </c>
      <c r="AC82" s="136" t="s">
        <v>161</v>
      </c>
      <c r="AD82" s="132" t="s">
        <v>43</v>
      </c>
      <c r="AE82" s="517">
        <v>5.0999999999999997E-2</v>
      </c>
      <c r="AF82" s="136" t="s">
        <v>161</v>
      </c>
      <c r="AG82" s="132" t="s">
        <v>43</v>
      </c>
      <c r="AH82" s="517">
        <v>4.3999999999999997E-2</v>
      </c>
      <c r="AI82" s="136" t="s">
        <v>161</v>
      </c>
      <c r="AJ82" s="162" t="s">
        <v>43</v>
      </c>
    </row>
    <row r="83" spans="1:36" ht="18" customHeight="1">
      <c r="A83" s="1611"/>
      <c r="B83" s="1704"/>
      <c r="C83" s="79">
        <v>5203</v>
      </c>
      <c r="D83" s="79">
        <v>69</v>
      </c>
      <c r="E83" s="59" t="s">
        <v>113</v>
      </c>
      <c r="F83" s="477" t="s">
        <v>42</v>
      </c>
      <c r="G83" s="64">
        <v>0</v>
      </c>
      <c r="H83" s="64">
        <v>0</v>
      </c>
      <c r="I83" s="64">
        <v>0</v>
      </c>
      <c r="J83" s="64">
        <v>0</v>
      </c>
      <c r="K83" s="63">
        <v>0</v>
      </c>
      <c r="L83" s="540">
        <v>0</v>
      </c>
      <c r="M83" s="64">
        <v>0</v>
      </c>
      <c r="N83" s="64">
        <v>0</v>
      </c>
      <c r="O83" s="64">
        <v>0</v>
      </c>
      <c r="P83" s="164">
        <v>0</v>
      </c>
      <c r="Q83" s="64" t="str">
        <f t="shared" si="3"/>
        <v>○</v>
      </c>
      <c r="R83" s="64" t="str">
        <f t="shared" si="3"/>
        <v>○</v>
      </c>
      <c r="S83" s="64" t="str">
        <f t="shared" si="3"/>
        <v>○</v>
      </c>
      <c r="T83" s="64" t="str">
        <f t="shared" si="3"/>
        <v>○</v>
      </c>
      <c r="U83" s="165" t="str">
        <f t="shared" si="3"/>
        <v>○</v>
      </c>
      <c r="V83" s="526">
        <v>4.2000000000000003E-2</v>
      </c>
      <c r="W83" s="76" t="s">
        <v>161</v>
      </c>
      <c r="X83" s="63" t="s">
        <v>43</v>
      </c>
      <c r="Y83" s="526">
        <v>3.2000000000000001E-2</v>
      </c>
      <c r="Z83" s="76" t="s">
        <v>161</v>
      </c>
      <c r="AA83" s="63" t="s">
        <v>43</v>
      </c>
      <c r="AB83" s="526">
        <v>2.8000000000000001E-2</v>
      </c>
      <c r="AC83" s="76" t="s">
        <v>161</v>
      </c>
      <c r="AD83" s="63" t="s">
        <v>43</v>
      </c>
      <c r="AE83" s="526">
        <v>3.1E-2</v>
      </c>
      <c r="AF83" s="76" t="s">
        <v>161</v>
      </c>
      <c r="AG83" s="63" t="s">
        <v>43</v>
      </c>
      <c r="AH83" s="526">
        <v>3.4000000000000002E-2</v>
      </c>
      <c r="AI83" s="76" t="s">
        <v>161</v>
      </c>
      <c r="AJ83" s="165" t="s">
        <v>43</v>
      </c>
    </row>
    <row r="84" spans="1:36" ht="18" customHeight="1">
      <c r="A84" s="1611"/>
      <c r="B84" s="1704"/>
      <c r="C84" s="139">
        <v>5207</v>
      </c>
      <c r="D84" s="139">
        <v>70</v>
      </c>
      <c r="E84" s="528" t="s">
        <v>114</v>
      </c>
      <c r="F84" s="549" t="s">
        <v>42</v>
      </c>
      <c r="G84" s="607">
        <v>0</v>
      </c>
      <c r="H84" s="551">
        <v>0</v>
      </c>
      <c r="I84" s="551">
        <v>0</v>
      </c>
      <c r="J84" s="551">
        <v>0</v>
      </c>
      <c r="K84" s="603">
        <v>0</v>
      </c>
      <c r="L84" s="608">
        <v>0</v>
      </c>
      <c r="M84" s="551">
        <v>0</v>
      </c>
      <c r="N84" s="551">
        <v>0</v>
      </c>
      <c r="O84" s="551">
        <v>0</v>
      </c>
      <c r="P84" s="552">
        <v>0</v>
      </c>
      <c r="Q84" s="551" t="str">
        <f t="shared" si="3"/>
        <v>○</v>
      </c>
      <c r="R84" s="551" t="str">
        <f t="shared" si="3"/>
        <v>○</v>
      </c>
      <c r="S84" s="551" t="str">
        <f t="shared" si="3"/>
        <v>○</v>
      </c>
      <c r="T84" s="551" t="str">
        <f t="shared" si="3"/>
        <v>○</v>
      </c>
      <c r="U84" s="553" t="str">
        <f t="shared" si="3"/>
        <v>○</v>
      </c>
      <c r="V84" s="576">
        <v>4.1000000000000002E-2</v>
      </c>
      <c r="W84" s="609" t="s">
        <v>161</v>
      </c>
      <c r="X84" s="610" t="s">
        <v>43</v>
      </c>
      <c r="Y84" s="576">
        <v>3.5000000000000003E-2</v>
      </c>
      <c r="Z84" s="609" t="s">
        <v>161</v>
      </c>
      <c r="AA84" s="610" t="s">
        <v>43</v>
      </c>
      <c r="AB84" s="576">
        <v>3.5999999999999997E-2</v>
      </c>
      <c r="AC84" s="609" t="s">
        <v>161</v>
      </c>
      <c r="AD84" s="610" t="s">
        <v>43</v>
      </c>
      <c r="AE84" s="576">
        <v>3.6999999999999998E-2</v>
      </c>
      <c r="AF84" s="609" t="s">
        <v>161</v>
      </c>
      <c r="AG84" s="610" t="s">
        <v>43</v>
      </c>
      <c r="AH84" s="576">
        <v>3.4000000000000002E-2</v>
      </c>
      <c r="AI84" s="609" t="s">
        <v>161</v>
      </c>
      <c r="AJ84" s="611" t="s">
        <v>43</v>
      </c>
    </row>
    <row r="85" spans="1:36" ht="18" customHeight="1">
      <c r="A85" s="1611"/>
      <c r="B85" s="1704"/>
      <c r="C85" s="79">
        <v>5208</v>
      </c>
      <c r="D85" s="79">
        <v>71</v>
      </c>
      <c r="E85" s="59" t="s">
        <v>115</v>
      </c>
      <c r="F85" s="477" t="s">
        <v>116</v>
      </c>
      <c r="G85" s="64">
        <v>0</v>
      </c>
      <c r="H85" s="64">
        <v>0</v>
      </c>
      <c r="I85" s="64">
        <v>0</v>
      </c>
      <c r="J85" s="64">
        <v>0</v>
      </c>
      <c r="K85" s="63">
        <v>0</v>
      </c>
      <c r="L85" s="540">
        <v>0</v>
      </c>
      <c r="M85" s="64">
        <v>0</v>
      </c>
      <c r="N85" s="64">
        <v>0</v>
      </c>
      <c r="O85" s="64">
        <v>0</v>
      </c>
      <c r="P85" s="164">
        <v>0</v>
      </c>
      <c r="Q85" s="64" t="str">
        <f t="shared" si="3"/>
        <v>○</v>
      </c>
      <c r="R85" s="64" t="str">
        <f t="shared" si="3"/>
        <v>○</v>
      </c>
      <c r="S85" s="64" t="str">
        <f t="shared" si="3"/>
        <v>○</v>
      </c>
      <c r="T85" s="64" t="str">
        <f t="shared" si="3"/>
        <v>○</v>
      </c>
      <c r="U85" s="165" t="str">
        <f t="shared" si="3"/>
        <v>○</v>
      </c>
      <c r="V85" s="526">
        <v>4.9000000000000002E-2</v>
      </c>
      <c r="W85" s="76" t="s">
        <v>161</v>
      </c>
      <c r="X85" s="63" t="s">
        <v>43</v>
      </c>
      <c r="Y85" s="526">
        <v>3.7999999999999999E-2</v>
      </c>
      <c r="Z85" s="76" t="s">
        <v>161</v>
      </c>
      <c r="AA85" s="63" t="s">
        <v>43</v>
      </c>
      <c r="AB85" s="526">
        <v>3.9E-2</v>
      </c>
      <c r="AC85" s="76" t="s">
        <v>161</v>
      </c>
      <c r="AD85" s="63" t="s">
        <v>43</v>
      </c>
      <c r="AE85" s="526">
        <v>3.7999999999999999E-2</v>
      </c>
      <c r="AF85" s="76" t="s">
        <v>161</v>
      </c>
      <c r="AG85" s="63" t="s">
        <v>43</v>
      </c>
      <c r="AH85" s="526">
        <v>3.9E-2</v>
      </c>
      <c r="AI85" s="76" t="s">
        <v>161</v>
      </c>
      <c r="AJ85" s="165" t="s">
        <v>43</v>
      </c>
    </row>
    <row r="86" spans="1:36" ht="18" customHeight="1">
      <c r="A86" s="1611"/>
      <c r="B86" s="1704"/>
      <c r="C86" s="79">
        <v>5209</v>
      </c>
      <c r="D86" s="79">
        <v>72</v>
      </c>
      <c r="E86" s="59" t="s">
        <v>117</v>
      </c>
      <c r="F86" s="477" t="s">
        <v>118</v>
      </c>
      <c r="G86" s="64">
        <v>0</v>
      </c>
      <c r="H86" s="64">
        <v>0</v>
      </c>
      <c r="I86" s="64">
        <v>0</v>
      </c>
      <c r="J86" s="64">
        <v>0</v>
      </c>
      <c r="K86" s="63">
        <v>0</v>
      </c>
      <c r="L86" s="540">
        <v>0</v>
      </c>
      <c r="M86" s="64">
        <v>0</v>
      </c>
      <c r="N86" s="64">
        <v>0</v>
      </c>
      <c r="O86" s="64">
        <v>0</v>
      </c>
      <c r="P86" s="164">
        <v>0</v>
      </c>
      <c r="Q86" s="64" t="str">
        <f t="shared" si="3"/>
        <v>○</v>
      </c>
      <c r="R86" s="64" t="str">
        <f t="shared" si="3"/>
        <v>○</v>
      </c>
      <c r="S86" s="64" t="str">
        <f t="shared" si="3"/>
        <v>○</v>
      </c>
      <c r="T86" s="64" t="str">
        <f t="shared" si="3"/>
        <v>○</v>
      </c>
      <c r="U86" s="165" t="str">
        <f t="shared" si="3"/>
        <v>○</v>
      </c>
      <c r="V86" s="526">
        <v>3.3000000000000002E-2</v>
      </c>
      <c r="W86" s="76" t="s">
        <v>161</v>
      </c>
      <c r="X86" s="63" t="s">
        <v>43</v>
      </c>
      <c r="Y86" s="526">
        <v>2.8000000000000001E-2</v>
      </c>
      <c r="Z86" s="76" t="s">
        <v>161</v>
      </c>
      <c r="AA86" s="63" t="s">
        <v>43</v>
      </c>
      <c r="AB86" s="526">
        <v>0.03</v>
      </c>
      <c r="AC86" s="76" t="s">
        <v>161</v>
      </c>
      <c r="AD86" s="63" t="s">
        <v>43</v>
      </c>
      <c r="AE86" s="526">
        <v>3.5000000000000003E-2</v>
      </c>
      <c r="AF86" s="76" t="s">
        <v>161</v>
      </c>
      <c r="AG86" s="63" t="s">
        <v>43</v>
      </c>
      <c r="AH86" s="526">
        <v>3.4000000000000002E-2</v>
      </c>
      <c r="AI86" s="76" t="s">
        <v>161</v>
      </c>
      <c r="AJ86" s="165" t="s">
        <v>43</v>
      </c>
    </row>
    <row r="87" spans="1:36" ht="18" customHeight="1">
      <c r="A87" s="1611"/>
      <c r="B87" s="1707"/>
      <c r="C87" s="60">
        <v>5210</v>
      </c>
      <c r="D87" s="60">
        <v>73</v>
      </c>
      <c r="E87" s="61" t="s">
        <v>119</v>
      </c>
      <c r="F87" s="479" t="s">
        <v>118</v>
      </c>
      <c r="G87" s="82">
        <v>0</v>
      </c>
      <c r="H87" s="82">
        <v>0</v>
      </c>
      <c r="I87" s="82">
        <v>0</v>
      </c>
      <c r="J87" s="82">
        <v>0</v>
      </c>
      <c r="K87" s="82">
        <v>0</v>
      </c>
      <c r="L87" s="543">
        <v>0</v>
      </c>
      <c r="M87" s="82">
        <v>0</v>
      </c>
      <c r="N87" s="82">
        <v>0</v>
      </c>
      <c r="O87" s="82">
        <v>0</v>
      </c>
      <c r="P87" s="83">
        <v>0</v>
      </c>
      <c r="Q87" s="82" t="str">
        <f t="shared" si="3"/>
        <v>○</v>
      </c>
      <c r="R87" s="82" t="str">
        <f t="shared" si="3"/>
        <v>○</v>
      </c>
      <c r="S87" s="82" t="str">
        <f t="shared" si="3"/>
        <v>○</v>
      </c>
      <c r="T87" s="82" t="str">
        <f t="shared" si="3"/>
        <v>○</v>
      </c>
      <c r="U87" s="84" t="str">
        <f t="shared" si="3"/>
        <v>○</v>
      </c>
      <c r="V87" s="523">
        <v>4.2999999999999997E-2</v>
      </c>
      <c r="W87" s="67" t="s">
        <v>161</v>
      </c>
      <c r="X87" s="81" t="s">
        <v>43</v>
      </c>
      <c r="Y87" s="523">
        <v>2.9000000000000001E-2</v>
      </c>
      <c r="Z87" s="67" t="s">
        <v>161</v>
      </c>
      <c r="AA87" s="81" t="s">
        <v>43</v>
      </c>
      <c r="AB87" s="523">
        <v>2.8000000000000001E-2</v>
      </c>
      <c r="AC87" s="67" t="s">
        <v>161</v>
      </c>
      <c r="AD87" s="81" t="s">
        <v>43</v>
      </c>
      <c r="AE87" s="523">
        <v>3.7999999999999999E-2</v>
      </c>
      <c r="AF87" s="67" t="s">
        <v>161</v>
      </c>
      <c r="AG87" s="81" t="s">
        <v>43</v>
      </c>
      <c r="AH87" s="523">
        <v>3.5999999999999997E-2</v>
      </c>
      <c r="AI87" s="67" t="s">
        <v>161</v>
      </c>
      <c r="AJ87" s="170" t="s">
        <v>43</v>
      </c>
    </row>
    <row r="88" spans="1:36" ht="18" customHeight="1" thickBot="1">
      <c r="A88" s="1612"/>
      <c r="B88" s="825" t="s">
        <v>297</v>
      </c>
      <c r="C88" s="79">
        <v>5301</v>
      </c>
      <c r="D88" s="79">
        <v>74</v>
      </c>
      <c r="E88" s="59" t="s">
        <v>121</v>
      </c>
      <c r="F88" s="477" t="s">
        <v>42</v>
      </c>
      <c r="G88" s="64">
        <v>0</v>
      </c>
      <c r="H88" s="64">
        <v>0</v>
      </c>
      <c r="I88" s="64">
        <v>0</v>
      </c>
      <c r="J88" s="64">
        <v>0</v>
      </c>
      <c r="K88" s="63">
        <v>0</v>
      </c>
      <c r="L88" s="540">
        <v>0</v>
      </c>
      <c r="M88" s="64">
        <v>0</v>
      </c>
      <c r="N88" s="64">
        <v>0</v>
      </c>
      <c r="O88" s="64">
        <v>0</v>
      </c>
      <c r="P88" s="164">
        <v>0</v>
      </c>
      <c r="Q88" s="64" t="str">
        <f t="shared" si="3"/>
        <v>○</v>
      </c>
      <c r="R88" s="64" t="str">
        <f t="shared" si="3"/>
        <v>○</v>
      </c>
      <c r="S88" s="64" t="str">
        <f t="shared" si="3"/>
        <v>○</v>
      </c>
      <c r="T88" s="64" t="str">
        <f t="shared" si="3"/>
        <v>○</v>
      </c>
      <c r="U88" s="165" t="str">
        <f t="shared" si="3"/>
        <v>○</v>
      </c>
      <c r="V88" s="526">
        <v>4.4999999999999998E-2</v>
      </c>
      <c r="W88" s="76" t="s">
        <v>161</v>
      </c>
      <c r="X88" s="63" t="s">
        <v>43</v>
      </c>
      <c r="Y88" s="526">
        <v>0.04</v>
      </c>
      <c r="Z88" s="76" t="s">
        <v>161</v>
      </c>
      <c r="AA88" s="63" t="s">
        <v>43</v>
      </c>
      <c r="AB88" s="526">
        <v>3.3000000000000002E-2</v>
      </c>
      <c r="AC88" s="76" t="s">
        <v>161</v>
      </c>
      <c r="AD88" s="63" t="s">
        <v>43</v>
      </c>
      <c r="AE88" s="526">
        <v>4.2999999999999997E-2</v>
      </c>
      <c r="AF88" s="76" t="s">
        <v>161</v>
      </c>
      <c r="AG88" s="63" t="s">
        <v>43</v>
      </c>
      <c r="AH88" s="526">
        <v>3.9E-2</v>
      </c>
      <c r="AI88" s="76" t="s">
        <v>161</v>
      </c>
      <c r="AJ88" s="165" t="s">
        <v>43</v>
      </c>
    </row>
    <row r="89" spans="1:36" ht="18" customHeight="1">
      <c r="A89" s="1708" t="s">
        <v>360</v>
      </c>
      <c r="B89" s="1703" t="s">
        <v>299</v>
      </c>
      <c r="C89" s="185">
        <v>301</v>
      </c>
      <c r="D89" s="185">
        <v>75</v>
      </c>
      <c r="E89" s="186" t="s">
        <v>335</v>
      </c>
      <c r="F89" s="824" t="s">
        <v>72</v>
      </c>
      <c r="G89" s="612">
        <v>0</v>
      </c>
      <c r="H89" s="612">
        <v>3</v>
      </c>
      <c r="I89" s="612">
        <v>0</v>
      </c>
      <c r="J89" s="612">
        <v>0</v>
      </c>
      <c r="K89" s="612">
        <v>0</v>
      </c>
      <c r="L89" s="613">
        <v>0</v>
      </c>
      <c r="M89" s="612">
        <v>0</v>
      </c>
      <c r="N89" s="612">
        <v>0</v>
      </c>
      <c r="O89" s="612">
        <v>0</v>
      </c>
      <c r="P89" s="614">
        <v>0</v>
      </c>
      <c r="Q89" s="612" t="str">
        <f t="shared" si="3"/>
        <v>○</v>
      </c>
      <c r="R89" s="612" t="str">
        <f t="shared" si="3"/>
        <v>×</v>
      </c>
      <c r="S89" s="612" t="str">
        <f t="shared" si="3"/>
        <v>○</v>
      </c>
      <c r="T89" s="612" t="str">
        <f t="shared" si="3"/>
        <v>○</v>
      </c>
      <c r="U89" s="615" t="str">
        <f t="shared" si="3"/>
        <v>○</v>
      </c>
      <c r="V89" s="616">
        <v>5.5E-2</v>
      </c>
      <c r="W89" s="100" t="s">
        <v>161</v>
      </c>
      <c r="X89" s="188" t="s">
        <v>43</v>
      </c>
      <c r="Y89" s="616">
        <v>4.7E-2</v>
      </c>
      <c r="Z89" s="100" t="s">
        <v>161</v>
      </c>
      <c r="AA89" s="188" t="s">
        <v>43</v>
      </c>
      <c r="AB89" s="616">
        <v>5.1999999999999998E-2</v>
      </c>
      <c r="AC89" s="100" t="s">
        <v>161</v>
      </c>
      <c r="AD89" s="188" t="s">
        <v>43</v>
      </c>
      <c r="AE89" s="616">
        <v>4.8000000000000001E-2</v>
      </c>
      <c r="AF89" s="100" t="s">
        <v>161</v>
      </c>
      <c r="AG89" s="188" t="s">
        <v>43</v>
      </c>
      <c r="AH89" s="616">
        <v>3.4000000000000002E-2</v>
      </c>
      <c r="AI89" s="100" t="s">
        <v>161</v>
      </c>
      <c r="AJ89" s="190" t="s">
        <v>43</v>
      </c>
    </row>
    <row r="90" spans="1:36" ht="18" customHeight="1">
      <c r="A90" s="1709"/>
      <c r="B90" s="1711"/>
      <c r="C90" s="79">
        <v>6101</v>
      </c>
      <c r="D90" s="79">
        <v>76</v>
      </c>
      <c r="E90" s="59" t="s">
        <v>361</v>
      </c>
      <c r="F90" s="477" t="s">
        <v>118</v>
      </c>
      <c r="G90" s="64">
        <v>0</v>
      </c>
      <c r="H90" s="64">
        <v>0</v>
      </c>
      <c r="I90" s="64">
        <v>1</v>
      </c>
      <c r="J90" s="64">
        <v>0</v>
      </c>
      <c r="K90" s="63">
        <v>0</v>
      </c>
      <c r="L90" s="540">
        <v>0</v>
      </c>
      <c r="M90" s="64">
        <v>0</v>
      </c>
      <c r="N90" s="64">
        <v>0</v>
      </c>
      <c r="O90" s="64">
        <v>0</v>
      </c>
      <c r="P90" s="164">
        <v>0</v>
      </c>
      <c r="Q90" s="64" t="str">
        <f t="shared" si="3"/>
        <v>○</v>
      </c>
      <c r="R90" s="64" t="str">
        <f t="shared" si="3"/>
        <v>○</v>
      </c>
      <c r="S90" s="64" t="str">
        <f t="shared" si="3"/>
        <v>×</v>
      </c>
      <c r="T90" s="64" t="str">
        <f t="shared" si="3"/>
        <v>○</v>
      </c>
      <c r="U90" s="165" t="str">
        <f t="shared" si="3"/>
        <v>○</v>
      </c>
      <c r="V90" s="526">
        <v>5.1999999999999998E-2</v>
      </c>
      <c r="W90" s="76" t="s">
        <v>34</v>
      </c>
      <c r="X90" s="63" t="s">
        <v>43</v>
      </c>
      <c r="Y90" s="526">
        <v>4.7E-2</v>
      </c>
      <c r="Z90" s="76" t="s">
        <v>34</v>
      </c>
      <c r="AA90" s="63" t="s">
        <v>43</v>
      </c>
      <c r="AB90" s="526">
        <v>0.05</v>
      </c>
      <c r="AC90" s="76" t="s">
        <v>34</v>
      </c>
      <c r="AD90" s="63" t="s">
        <v>43</v>
      </c>
      <c r="AE90" s="526">
        <v>4.8000000000000001E-2</v>
      </c>
      <c r="AF90" s="76" t="s">
        <v>34</v>
      </c>
      <c r="AG90" s="63" t="s">
        <v>43</v>
      </c>
      <c r="AH90" s="526">
        <v>0.04</v>
      </c>
      <c r="AI90" s="76" t="s">
        <v>34</v>
      </c>
      <c r="AJ90" s="165" t="s">
        <v>43</v>
      </c>
    </row>
    <row r="91" spans="1:36" ht="18" customHeight="1">
      <c r="A91" s="1709"/>
      <c r="B91" s="1711"/>
      <c r="C91" s="79">
        <v>6103</v>
      </c>
      <c r="D91" s="139">
        <v>77</v>
      </c>
      <c r="E91" s="528" t="s">
        <v>300</v>
      </c>
      <c r="F91" s="549" t="s">
        <v>118</v>
      </c>
      <c r="G91" s="551" t="s">
        <v>127</v>
      </c>
      <c r="H91" s="551">
        <v>0</v>
      </c>
      <c r="I91" s="607">
        <v>0</v>
      </c>
      <c r="J91" s="551" t="s">
        <v>127</v>
      </c>
      <c r="K91" s="607">
        <v>0</v>
      </c>
      <c r="L91" s="550" t="s">
        <v>127</v>
      </c>
      <c r="M91" s="551">
        <v>0</v>
      </c>
      <c r="N91" s="607">
        <v>0</v>
      </c>
      <c r="O91" s="551" t="s">
        <v>127</v>
      </c>
      <c r="P91" s="649">
        <v>0</v>
      </c>
      <c r="Q91" s="551" t="s">
        <v>697</v>
      </c>
      <c r="R91" s="551" t="str">
        <f t="shared" si="3"/>
        <v>○</v>
      </c>
      <c r="S91" s="551" t="str">
        <f t="shared" si="3"/>
        <v>○</v>
      </c>
      <c r="T91" s="551" t="s">
        <v>697</v>
      </c>
      <c r="U91" s="553" t="str">
        <f t="shared" si="3"/>
        <v>○</v>
      </c>
      <c r="V91" s="617" t="s">
        <v>700</v>
      </c>
      <c r="W91" s="609" t="s">
        <v>362</v>
      </c>
      <c r="X91" s="618" t="s">
        <v>162</v>
      </c>
      <c r="Y91" s="619">
        <v>3.4000000000000002E-2</v>
      </c>
      <c r="Z91" s="609" t="s">
        <v>34</v>
      </c>
      <c r="AA91" s="618" t="s">
        <v>701</v>
      </c>
      <c r="AB91" s="619">
        <v>3.7999999999999999E-2</v>
      </c>
      <c r="AC91" s="609" t="s">
        <v>34</v>
      </c>
      <c r="AD91" s="618" t="s">
        <v>701</v>
      </c>
      <c r="AE91" s="617" t="s">
        <v>702</v>
      </c>
      <c r="AF91" s="609" t="s">
        <v>362</v>
      </c>
      <c r="AG91" s="618" t="s">
        <v>680</v>
      </c>
      <c r="AH91" s="619">
        <v>3.5999999999999997E-2</v>
      </c>
      <c r="AI91" s="609" t="s">
        <v>703</v>
      </c>
      <c r="AJ91" s="620" t="s">
        <v>701</v>
      </c>
    </row>
    <row r="92" spans="1:36" ht="18" customHeight="1">
      <c r="A92" s="1709"/>
      <c r="B92" s="1712"/>
      <c r="C92" s="60">
        <v>6202</v>
      </c>
      <c r="D92" s="60">
        <v>78</v>
      </c>
      <c r="E92" s="621" t="s">
        <v>363</v>
      </c>
      <c r="F92" s="205" t="s">
        <v>302</v>
      </c>
      <c r="G92" s="82">
        <v>0</v>
      </c>
      <c r="H92" s="82">
        <v>0</v>
      </c>
      <c r="I92" s="82">
        <v>0</v>
      </c>
      <c r="J92" s="82">
        <v>0</v>
      </c>
      <c r="K92" s="82">
        <v>0</v>
      </c>
      <c r="L92" s="543">
        <v>0</v>
      </c>
      <c r="M92" s="82">
        <v>0</v>
      </c>
      <c r="N92" s="82">
        <v>0</v>
      </c>
      <c r="O92" s="82">
        <v>0</v>
      </c>
      <c r="P92" s="83">
        <v>0</v>
      </c>
      <c r="Q92" s="82" t="str">
        <f>IF(AND(G92=0,L92=0),"○","×")</f>
        <v>○</v>
      </c>
      <c r="R92" s="82" t="str">
        <f t="shared" si="3"/>
        <v>○</v>
      </c>
      <c r="S92" s="82" t="str">
        <f t="shared" si="3"/>
        <v>○</v>
      </c>
      <c r="T92" s="82" t="str">
        <f t="shared" si="3"/>
        <v>○</v>
      </c>
      <c r="U92" s="84" t="str">
        <f t="shared" si="3"/>
        <v>○</v>
      </c>
      <c r="V92" s="390">
        <v>4.9000000000000002E-2</v>
      </c>
      <c r="W92" s="67" t="s">
        <v>34</v>
      </c>
      <c r="X92" s="81" t="s">
        <v>43</v>
      </c>
      <c r="Y92" s="523">
        <v>0.04</v>
      </c>
      <c r="Z92" s="67" t="s">
        <v>34</v>
      </c>
      <c r="AA92" s="81" t="s">
        <v>43</v>
      </c>
      <c r="AB92" s="523">
        <v>4.5999999999999999E-2</v>
      </c>
      <c r="AC92" s="67" t="s">
        <v>34</v>
      </c>
      <c r="AD92" s="81" t="s">
        <v>43</v>
      </c>
      <c r="AE92" s="523">
        <v>4.1000000000000002E-2</v>
      </c>
      <c r="AF92" s="67" t="s">
        <v>34</v>
      </c>
      <c r="AG92" s="81" t="s">
        <v>43</v>
      </c>
      <c r="AH92" s="523">
        <v>0.04</v>
      </c>
      <c r="AI92" s="67" t="s">
        <v>34</v>
      </c>
      <c r="AJ92" s="170" t="s">
        <v>43</v>
      </c>
    </row>
    <row r="93" spans="1:36" ht="18" customHeight="1" thickBot="1">
      <c r="A93" s="1710"/>
      <c r="B93" s="622" t="s">
        <v>704</v>
      </c>
      <c r="D93" s="60">
        <v>79</v>
      </c>
      <c r="E93" s="621" t="s">
        <v>705</v>
      </c>
      <c r="F93" s="205" t="s">
        <v>706</v>
      </c>
      <c r="G93" s="622" t="s">
        <v>127</v>
      </c>
      <c r="H93" s="149">
        <v>0</v>
      </c>
      <c r="I93" s="209">
        <v>0</v>
      </c>
      <c r="J93" s="149">
        <v>0</v>
      </c>
      <c r="K93" s="149">
        <v>0</v>
      </c>
      <c r="L93" s="622" t="s">
        <v>127</v>
      </c>
      <c r="M93" s="149">
        <v>0</v>
      </c>
      <c r="N93" s="209">
        <v>0</v>
      </c>
      <c r="O93" s="149">
        <v>0</v>
      </c>
      <c r="P93" s="150">
        <v>0</v>
      </c>
      <c r="Q93" s="149" t="s">
        <v>697</v>
      </c>
      <c r="R93" s="149" t="str">
        <f t="shared" si="3"/>
        <v>○</v>
      </c>
      <c r="S93" s="149" t="str">
        <f t="shared" si="3"/>
        <v>○</v>
      </c>
      <c r="T93" s="149" t="str">
        <f t="shared" si="3"/>
        <v>○</v>
      </c>
      <c r="U93" s="151" t="str">
        <f t="shared" si="3"/>
        <v>○</v>
      </c>
      <c r="V93" s="623" t="s">
        <v>707</v>
      </c>
      <c r="W93" s="67" t="s">
        <v>362</v>
      </c>
      <c r="X93" s="81" t="s">
        <v>162</v>
      </c>
      <c r="Y93" s="390">
        <v>4.1000000000000002E-2</v>
      </c>
      <c r="Z93" s="67" t="s">
        <v>34</v>
      </c>
      <c r="AA93" s="81" t="s">
        <v>701</v>
      </c>
      <c r="AB93" s="390">
        <v>4.1000000000000002E-2</v>
      </c>
      <c r="AC93" s="67" t="s">
        <v>34</v>
      </c>
      <c r="AD93" s="81" t="s">
        <v>701</v>
      </c>
      <c r="AE93" s="390">
        <v>4.9000000000000002E-2</v>
      </c>
      <c r="AF93" s="67" t="s">
        <v>34</v>
      </c>
      <c r="AG93" s="81" t="s">
        <v>701</v>
      </c>
      <c r="AH93" s="390">
        <v>4.5999999999999999E-2</v>
      </c>
      <c r="AI93" s="67" t="s">
        <v>34</v>
      </c>
      <c r="AJ93" s="170" t="s">
        <v>701</v>
      </c>
    </row>
    <row r="94" spans="1:36" ht="18" customHeight="1">
      <c r="A94" s="1610" t="s">
        <v>379</v>
      </c>
      <c r="B94" s="1703" t="s">
        <v>338</v>
      </c>
      <c r="C94" s="185">
        <v>7102</v>
      </c>
      <c r="D94" s="185">
        <v>80</v>
      </c>
      <c r="E94" s="186" t="s">
        <v>131</v>
      </c>
      <c r="F94" s="824" t="s">
        <v>339</v>
      </c>
      <c r="G94" s="64">
        <v>0</v>
      </c>
      <c r="H94" s="64">
        <v>0</v>
      </c>
      <c r="I94" s="64">
        <v>0</v>
      </c>
      <c r="J94" s="64">
        <v>0</v>
      </c>
      <c r="K94" s="63">
        <v>0</v>
      </c>
      <c r="L94" s="540">
        <v>0</v>
      </c>
      <c r="M94" s="64">
        <v>0</v>
      </c>
      <c r="N94" s="64">
        <v>0</v>
      </c>
      <c r="O94" s="64">
        <v>0</v>
      </c>
      <c r="P94" s="164">
        <v>0</v>
      </c>
      <c r="Q94" s="64" t="str">
        <f t="shared" ref="Q94:S109" si="4">IF(AND(G94=0,L94=0),"○","×")</f>
        <v>○</v>
      </c>
      <c r="R94" s="64" t="str">
        <f t="shared" si="3"/>
        <v>○</v>
      </c>
      <c r="S94" s="64" t="str">
        <f t="shared" si="3"/>
        <v>○</v>
      </c>
      <c r="T94" s="64" t="str">
        <f t="shared" si="3"/>
        <v>○</v>
      </c>
      <c r="U94" s="165" t="str">
        <f t="shared" si="3"/>
        <v>○</v>
      </c>
      <c r="V94" s="616">
        <v>4.7E-2</v>
      </c>
      <c r="W94" s="100" t="s">
        <v>34</v>
      </c>
      <c r="X94" s="624" t="s">
        <v>43</v>
      </c>
      <c r="Y94" s="616">
        <v>3.7999999999999999E-2</v>
      </c>
      <c r="Z94" s="100" t="s">
        <v>34</v>
      </c>
      <c r="AA94" s="624" t="s">
        <v>43</v>
      </c>
      <c r="AB94" s="616">
        <v>4.2999999999999997E-2</v>
      </c>
      <c r="AC94" s="100" t="s">
        <v>34</v>
      </c>
      <c r="AD94" s="624" t="s">
        <v>43</v>
      </c>
      <c r="AE94" s="616">
        <v>3.6999999999999998E-2</v>
      </c>
      <c r="AF94" s="100" t="s">
        <v>34</v>
      </c>
      <c r="AG94" s="624" t="s">
        <v>43</v>
      </c>
      <c r="AH94" s="926" t="s">
        <v>708</v>
      </c>
      <c r="AI94" s="100" t="s">
        <v>34</v>
      </c>
      <c r="AJ94" s="625" t="s">
        <v>43</v>
      </c>
    </row>
    <row r="95" spans="1:36" ht="18" customHeight="1">
      <c r="A95" s="1611"/>
      <c r="B95" s="1704"/>
      <c r="C95" s="79">
        <v>7103</v>
      </c>
      <c r="D95" s="79">
        <v>81</v>
      </c>
      <c r="E95" s="59" t="s">
        <v>133</v>
      </c>
      <c r="F95" s="477" t="s">
        <v>339</v>
      </c>
      <c r="G95" s="64">
        <v>0</v>
      </c>
      <c r="H95" s="64">
        <v>0</v>
      </c>
      <c r="I95" s="64">
        <v>0</v>
      </c>
      <c r="J95" s="64">
        <v>0</v>
      </c>
      <c r="K95" s="63">
        <v>0</v>
      </c>
      <c r="L95" s="540">
        <v>0</v>
      </c>
      <c r="M95" s="64">
        <v>0</v>
      </c>
      <c r="N95" s="64">
        <v>0</v>
      </c>
      <c r="O95" s="64">
        <v>0</v>
      </c>
      <c r="P95" s="164">
        <v>0</v>
      </c>
      <c r="Q95" s="64" t="str">
        <f t="shared" si="4"/>
        <v>○</v>
      </c>
      <c r="R95" s="64" t="str">
        <f t="shared" si="3"/>
        <v>○</v>
      </c>
      <c r="S95" s="64" t="str">
        <f t="shared" si="3"/>
        <v>○</v>
      </c>
      <c r="T95" s="64" t="str">
        <f t="shared" si="3"/>
        <v>○</v>
      </c>
      <c r="U95" s="165" t="str">
        <f t="shared" si="3"/>
        <v>○</v>
      </c>
      <c r="V95" s="526">
        <v>4.2999999999999997E-2</v>
      </c>
      <c r="W95" s="76" t="s">
        <v>34</v>
      </c>
      <c r="X95" s="574" t="s">
        <v>43</v>
      </c>
      <c r="Y95" s="526">
        <v>3.6999999999999998E-2</v>
      </c>
      <c r="Z95" s="76" t="s">
        <v>34</v>
      </c>
      <c r="AA95" s="574" t="s">
        <v>43</v>
      </c>
      <c r="AB95" s="526">
        <v>3.6999999999999998E-2</v>
      </c>
      <c r="AC95" s="76" t="s">
        <v>34</v>
      </c>
      <c r="AD95" s="574" t="s">
        <v>43</v>
      </c>
      <c r="AE95" s="526">
        <v>3.7999999999999999E-2</v>
      </c>
      <c r="AF95" s="76" t="s">
        <v>34</v>
      </c>
      <c r="AG95" s="574" t="s">
        <v>43</v>
      </c>
      <c r="AH95" s="526">
        <v>3.6999999999999998E-2</v>
      </c>
      <c r="AI95" s="76" t="s">
        <v>34</v>
      </c>
      <c r="AJ95" s="575" t="s">
        <v>43</v>
      </c>
    </row>
    <row r="96" spans="1:36" ht="18" customHeight="1">
      <c r="A96" s="1611"/>
      <c r="B96" s="1707"/>
      <c r="C96" s="79">
        <v>7104</v>
      </c>
      <c r="D96" s="139">
        <v>82</v>
      </c>
      <c r="E96" s="528" t="s">
        <v>134</v>
      </c>
      <c r="F96" s="479" t="s">
        <v>42</v>
      </c>
      <c r="G96" s="82">
        <v>0</v>
      </c>
      <c r="H96" s="82">
        <v>0</v>
      </c>
      <c r="I96" s="82">
        <v>0</v>
      </c>
      <c r="J96" s="82">
        <v>0</v>
      </c>
      <c r="K96" s="82">
        <v>0</v>
      </c>
      <c r="L96" s="543">
        <v>0</v>
      </c>
      <c r="M96" s="82">
        <v>0</v>
      </c>
      <c r="N96" s="82">
        <v>0</v>
      </c>
      <c r="O96" s="82">
        <v>0</v>
      </c>
      <c r="P96" s="83">
        <v>0</v>
      </c>
      <c r="Q96" s="82" t="str">
        <f t="shared" si="4"/>
        <v>○</v>
      </c>
      <c r="R96" s="82" t="str">
        <f t="shared" si="3"/>
        <v>○</v>
      </c>
      <c r="S96" s="82" t="str">
        <f t="shared" si="3"/>
        <v>○</v>
      </c>
      <c r="T96" s="82" t="str">
        <f t="shared" si="3"/>
        <v>○</v>
      </c>
      <c r="U96" s="170" t="str">
        <f t="shared" si="3"/>
        <v>○</v>
      </c>
      <c r="V96" s="523">
        <v>4.3999999999999997E-2</v>
      </c>
      <c r="W96" s="67" t="s">
        <v>34</v>
      </c>
      <c r="X96" s="596" t="s">
        <v>43</v>
      </c>
      <c r="Y96" s="523">
        <v>3.5000000000000003E-2</v>
      </c>
      <c r="Z96" s="67" t="s">
        <v>34</v>
      </c>
      <c r="AA96" s="596" t="s">
        <v>43</v>
      </c>
      <c r="AB96" s="523">
        <v>0.04</v>
      </c>
      <c r="AC96" s="67" t="s">
        <v>34</v>
      </c>
      <c r="AD96" s="596" t="s">
        <v>43</v>
      </c>
      <c r="AE96" s="523">
        <v>3.5999999999999997E-2</v>
      </c>
      <c r="AF96" s="67" t="s">
        <v>34</v>
      </c>
      <c r="AG96" s="596" t="s">
        <v>43</v>
      </c>
      <c r="AH96" s="523">
        <v>3.3000000000000002E-2</v>
      </c>
      <c r="AI96" s="67" t="s">
        <v>34</v>
      </c>
      <c r="AJ96" s="597" t="s">
        <v>43</v>
      </c>
    </row>
    <row r="97" spans="1:39" ht="18" customHeight="1" thickBot="1">
      <c r="A97" s="1612"/>
      <c r="B97" s="147" t="s">
        <v>225</v>
      </c>
      <c r="C97" s="482">
        <v>7601</v>
      </c>
      <c r="D97" s="482">
        <v>83</v>
      </c>
      <c r="E97" s="535" t="s">
        <v>226</v>
      </c>
      <c r="F97" s="147" t="s">
        <v>339</v>
      </c>
      <c r="G97" s="149">
        <v>0</v>
      </c>
      <c r="H97" s="149">
        <v>6</v>
      </c>
      <c r="I97" s="149">
        <v>0</v>
      </c>
      <c r="J97" s="149">
        <v>2</v>
      </c>
      <c r="K97" s="149">
        <v>2</v>
      </c>
      <c r="L97" s="622">
        <v>0</v>
      </c>
      <c r="M97" s="149">
        <v>0</v>
      </c>
      <c r="N97" s="149">
        <v>0</v>
      </c>
      <c r="O97" s="149">
        <v>0</v>
      </c>
      <c r="P97" s="150">
        <v>0</v>
      </c>
      <c r="Q97" s="149" t="str">
        <f t="shared" si="4"/>
        <v>○</v>
      </c>
      <c r="R97" s="149" t="str">
        <f t="shared" si="3"/>
        <v>×</v>
      </c>
      <c r="S97" s="149" t="str">
        <f t="shared" si="3"/>
        <v>○</v>
      </c>
      <c r="T97" s="148" t="str">
        <f t="shared" si="3"/>
        <v>×</v>
      </c>
      <c r="U97" s="537" t="str">
        <f t="shared" si="3"/>
        <v>×</v>
      </c>
      <c r="V97" s="538">
        <v>4.3999999999999997E-2</v>
      </c>
      <c r="W97" s="152" t="s">
        <v>34</v>
      </c>
      <c r="X97" s="626" t="s">
        <v>43</v>
      </c>
      <c r="Y97" s="538">
        <v>4.5999999999999999E-2</v>
      </c>
      <c r="Z97" s="152" t="s">
        <v>34</v>
      </c>
      <c r="AA97" s="626" t="s">
        <v>43</v>
      </c>
      <c r="AB97" s="538">
        <v>4.2000000000000003E-2</v>
      </c>
      <c r="AC97" s="152" t="s">
        <v>34</v>
      </c>
      <c r="AD97" s="626" t="s">
        <v>43</v>
      </c>
      <c r="AE97" s="538">
        <v>4.2000000000000003E-2</v>
      </c>
      <c r="AF97" s="152" t="s">
        <v>34</v>
      </c>
      <c r="AG97" s="626" t="s">
        <v>43</v>
      </c>
      <c r="AH97" s="538">
        <v>3.5999999999999997E-2</v>
      </c>
      <c r="AI97" s="152" t="s">
        <v>34</v>
      </c>
      <c r="AJ97" s="627" t="s">
        <v>43</v>
      </c>
    </row>
    <row r="98" spans="1:39" ht="18" customHeight="1">
      <c r="A98" s="1610" t="s">
        <v>389</v>
      </c>
      <c r="B98" s="479" t="s">
        <v>341</v>
      </c>
      <c r="C98" s="60">
        <v>8101</v>
      </c>
      <c r="D98" s="60">
        <v>84</v>
      </c>
      <c r="E98" s="61" t="s">
        <v>137</v>
      </c>
      <c r="F98" s="477" t="s">
        <v>42</v>
      </c>
      <c r="G98" s="64">
        <v>0</v>
      </c>
      <c r="H98" s="64">
        <v>0</v>
      </c>
      <c r="I98" s="64">
        <v>0</v>
      </c>
      <c r="J98" s="64">
        <v>0</v>
      </c>
      <c r="K98" s="64">
        <v>0</v>
      </c>
      <c r="L98" s="540">
        <v>0</v>
      </c>
      <c r="M98" s="64">
        <v>0</v>
      </c>
      <c r="N98" s="64">
        <v>0</v>
      </c>
      <c r="O98" s="64">
        <v>0</v>
      </c>
      <c r="P98" s="65">
        <v>0</v>
      </c>
      <c r="Q98" s="64" t="str">
        <f t="shared" si="4"/>
        <v>○</v>
      </c>
      <c r="R98" s="64" t="str">
        <f t="shared" si="4"/>
        <v>○</v>
      </c>
      <c r="S98" s="64" t="str">
        <f>IF(AND(I98=0,N98=0),"○","×")</f>
        <v>○</v>
      </c>
      <c r="T98" s="64" t="str">
        <f t="shared" ref="T98:U110" si="5">IF(AND(J98=0,O98=0),"○","×")</f>
        <v>○</v>
      </c>
      <c r="U98" s="66" t="str">
        <f t="shared" si="5"/>
        <v>○</v>
      </c>
      <c r="V98" s="526">
        <v>4.8000000000000001E-2</v>
      </c>
      <c r="W98" s="76" t="s">
        <v>161</v>
      </c>
      <c r="X98" s="574" t="s">
        <v>43</v>
      </c>
      <c r="Y98" s="526">
        <v>4.2000000000000003E-2</v>
      </c>
      <c r="Z98" s="76" t="s">
        <v>161</v>
      </c>
      <c r="AA98" s="574" t="s">
        <v>43</v>
      </c>
      <c r="AB98" s="526">
        <v>4.2000000000000003E-2</v>
      </c>
      <c r="AC98" s="76" t="s">
        <v>161</v>
      </c>
      <c r="AD98" s="574" t="s">
        <v>43</v>
      </c>
      <c r="AE98" s="526">
        <v>4.3999999999999997E-2</v>
      </c>
      <c r="AF98" s="76" t="s">
        <v>161</v>
      </c>
      <c r="AG98" s="574" t="s">
        <v>43</v>
      </c>
      <c r="AH98" s="526">
        <v>4.2000000000000003E-2</v>
      </c>
      <c r="AI98" s="76" t="s">
        <v>161</v>
      </c>
      <c r="AJ98" s="575" t="s">
        <v>43</v>
      </c>
    </row>
    <row r="99" spans="1:39" ht="18" customHeight="1">
      <c r="A99" s="1611"/>
      <c r="B99" s="107" t="s">
        <v>380</v>
      </c>
      <c r="C99" s="104">
        <v>8201</v>
      </c>
      <c r="D99" s="104">
        <v>85</v>
      </c>
      <c r="E99" s="105" t="s">
        <v>229</v>
      </c>
      <c r="F99" s="107" t="s">
        <v>42</v>
      </c>
      <c r="G99" s="109">
        <v>0</v>
      </c>
      <c r="H99" s="109">
        <v>0</v>
      </c>
      <c r="I99" s="109">
        <v>0</v>
      </c>
      <c r="J99" s="108">
        <v>0</v>
      </c>
      <c r="K99" s="108">
        <v>0</v>
      </c>
      <c r="L99" s="572">
        <v>0</v>
      </c>
      <c r="M99" s="109">
        <v>0</v>
      </c>
      <c r="N99" s="109">
        <v>0</v>
      </c>
      <c r="O99" s="108">
        <v>0</v>
      </c>
      <c r="P99" s="531">
        <v>0</v>
      </c>
      <c r="Q99" s="109" t="str">
        <f t="shared" si="4"/>
        <v>○</v>
      </c>
      <c r="R99" s="109" t="str">
        <f t="shared" si="4"/>
        <v>○</v>
      </c>
      <c r="S99" s="109" t="str">
        <f>IF(AND(I99=0,N99=0),"○","×")</f>
        <v>○</v>
      </c>
      <c r="T99" s="108" t="str">
        <f t="shared" si="5"/>
        <v>○</v>
      </c>
      <c r="U99" s="532" t="str">
        <f t="shared" si="5"/>
        <v>○</v>
      </c>
      <c r="V99" s="533">
        <v>5.5E-2</v>
      </c>
      <c r="W99" s="112" t="s">
        <v>161</v>
      </c>
      <c r="X99" s="628" t="s">
        <v>43</v>
      </c>
      <c r="Y99" s="533">
        <v>4.2999999999999997E-2</v>
      </c>
      <c r="Z99" s="112" t="s">
        <v>161</v>
      </c>
      <c r="AA99" s="628" t="s">
        <v>43</v>
      </c>
      <c r="AB99" s="533">
        <v>4.7E-2</v>
      </c>
      <c r="AC99" s="112" t="s">
        <v>161</v>
      </c>
      <c r="AD99" s="628" t="s">
        <v>43</v>
      </c>
      <c r="AE99" s="533">
        <v>4.3999999999999997E-2</v>
      </c>
      <c r="AF99" s="112" t="s">
        <v>161</v>
      </c>
      <c r="AG99" s="628" t="s">
        <v>43</v>
      </c>
      <c r="AH99" s="533">
        <v>0.04</v>
      </c>
      <c r="AI99" s="112" t="s">
        <v>161</v>
      </c>
      <c r="AJ99" s="629" t="s">
        <v>43</v>
      </c>
    </row>
    <row r="100" spans="1:39" ht="18" customHeight="1">
      <c r="A100" s="1611"/>
      <c r="B100" s="107" t="s">
        <v>381</v>
      </c>
      <c r="C100" s="104">
        <v>8301</v>
      </c>
      <c r="D100" s="104">
        <v>86</v>
      </c>
      <c r="E100" s="105" t="s">
        <v>231</v>
      </c>
      <c r="F100" s="479" t="s">
        <v>42</v>
      </c>
      <c r="G100" s="82">
        <v>0</v>
      </c>
      <c r="H100" s="82">
        <v>0</v>
      </c>
      <c r="I100" s="82">
        <v>0</v>
      </c>
      <c r="J100" s="81">
        <v>0</v>
      </c>
      <c r="K100" s="81">
        <v>0</v>
      </c>
      <c r="L100" s="543">
        <v>0</v>
      </c>
      <c r="M100" s="82">
        <v>0</v>
      </c>
      <c r="N100" s="82">
        <v>0</v>
      </c>
      <c r="O100" s="81">
        <v>0</v>
      </c>
      <c r="P100" s="169">
        <v>0</v>
      </c>
      <c r="Q100" s="82" t="str">
        <f t="shared" si="4"/>
        <v>○</v>
      </c>
      <c r="R100" s="82" t="str">
        <f t="shared" si="4"/>
        <v>○</v>
      </c>
      <c r="S100" s="82" t="str">
        <f>IF(AND(I100=0,N100=0),"○","×")</f>
        <v>○</v>
      </c>
      <c r="T100" s="81" t="str">
        <f t="shared" si="5"/>
        <v>○</v>
      </c>
      <c r="U100" s="170" t="str">
        <f t="shared" si="5"/>
        <v>○</v>
      </c>
      <c r="V100" s="523">
        <v>4.3999999999999997E-2</v>
      </c>
      <c r="W100" s="67" t="s">
        <v>161</v>
      </c>
      <c r="X100" s="596" t="s">
        <v>43</v>
      </c>
      <c r="Y100" s="523">
        <v>4.3999999999999997E-2</v>
      </c>
      <c r="Z100" s="67" t="s">
        <v>161</v>
      </c>
      <c r="AA100" s="596" t="s">
        <v>43</v>
      </c>
      <c r="AB100" s="523">
        <v>4.2999999999999997E-2</v>
      </c>
      <c r="AC100" s="67" t="s">
        <v>161</v>
      </c>
      <c r="AD100" s="596" t="s">
        <v>43</v>
      </c>
      <c r="AE100" s="523">
        <v>0.04</v>
      </c>
      <c r="AF100" s="67" t="s">
        <v>161</v>
      </c>
      <c r="AG100" s="596" t="s">
        <v>43</v>
      </c>
      <c r="AH100" s="523">
        <v>3.5999999999999997E-2</v>
      </c>
      <c r="AI100" s="67" t="s">
        <v>161</v>
      </c>
      <c r="AJ100" s="597" t="s">
        <v>43</v>
      </c>
    </row>
    <row r="101" spans="1:39" ht="18" customHeight="1" thickBot="1">
      <c r="A101" s="1612"/>
      <c r="B101" s="147" t="s">
        <v>232</v>
      </c>
      <c r="C101" s="482">
        <v>8501</v>
      </c>
      <c r="D101" s="482">
        <v>87</v>
      </c>
      <c r="E101" s="535" t="s">
        <v>233</v>
      </c>
      <c r="F101" s="147" t="s">
        <v>272</v>
      </c>
      <c r="G101" s="149">
        <v>0</v>
      </c>
      <c r="H101" s="149">
        <v>0</v>
      </c>
      <c r="I101" s="149">
        <v>0</v>
      </c>
      <c r="J101" s="148">
        <v>0</v>
      </c>
      <c r="K101" s="149">
        <v>0</v>
      </c>
      <c r="L101" s="622">
        <v>0</v>
      </c>
      <c r="M101" s="149">
        <v>0</v>
      </c>
      <c r="N101" s="149">
        <v>0</v>
      </c>
      <c r="O101" s="148">
        <v>0</v>
      </c>
      <c r="P101" s="150">
        <v>0</v>
      </c>
      <c r="Q101" s="149" t="str">
        <f t="shared" si="4"/>
        <v>○</v>
      </c>
      <c r="R101" s="149" t="str">
        <f t="shared" si="4"/>
        <v>○</v>
      </c>
      <c r="S101" s="149" t="str">
        <f>IF(AND(I101=0,N101=0),"○","×")</f>
        <v>○</v>
      </c>
      <c r="T101" s="148" t="str">
        <f t="shared" si="5"/>
        <v>○</v>
      </c>
      <c r="U101" s="537" t="str">
        <f t="shared" si="5"/>
        <v>○</v>
      </c>
      <c r="V101" s="538">
        <v>4.7E-2</v>
      </c>
      <c r="W101" s="152" t="s">
        <v>161</v>
      </c>
      <c r="X101" s="626" t="s">
        <v>43</v>
      </c>
      <c r="Y101" s="538">
        <v>3.7999999999999999E-2</v>
      </c>
      <c r="Z101" s="152" t="s">
        <v>161</v>
      </c>
      <c r="AA101" s="626" t="s">
        <v>43</v>
      </c>
      <c r="AB101" s="538">
        <v>4.2999999999999997E-2</v>
      </c>
      <c r="AC101" s="152" t="s">
        <v>161</v>
      </c>
      <c r="AD101" s="626" t="s">
        <v>43</v>
      </c>
      <c r="AE101" s="538">
        <v>3.9E-2</v>
      </c>
      <c r="AF101" s="152" t="s">
        <v>161</v>
      </c>
      <c r="AG101" s="626" t="s">
        <v>43</v>
      </c>
      <c r="AH101" s="538">
        <v>3.5999999999999997E-2</v>
      </c>
      <c r="AI101" s="152" t="s">
        <v>161</v>
      </c>
      <c r="AJ101" s="627" t="s">
        <v>43</v>
      </c>
    </row>
    <row r="102" spans="1:39" ht="18" customHeight="1" thickTop="1">
      <c r="A102" s="1610" t="s">
        <v>308</v>
      </c>
      <c r="B102" s="489" t="s">
        <v>309</v>
      </c>
      <c r="C102" s="488">
        <v>101</v>
      </c>
      <c r="D102" s="488">
        <v>88</v>
      </c>
      <c r="E102" s="630" t="s">
        <v>310</v>
      </c>
      <c r="F102" s="489" t="s">
        <v>118</v>
      </c>
      <c r="G102" s="631">
        <v>0</v>
      </c>
      <c r="H102" s="631">
        <v>0</v>
      </c>
      <c r="I102" s="631">
        <v>1</v>
      </c>
      <c r="J102" s="631">
        <v>0</v>
      </c>
      <c r="K102" s="631">
        <v>0</v>
      </c>
      <c r="L102" s="632">
        <v>0</v>
      </c>
      <c r="M102" s="633">
        <v>0</v>
      </c>
      <c r="N102" s="633">
        <v>0</v>
      </c>
      <c r="O102" s="633">
        <v>0</v>
      </c>
      <c r="P102" s="634">
        <v>0</v>
      </c>
      <c r="Q102" s="632" t="str">
        <f t="shared" si="4"/>
        <v>○</v>
      </c>
      <c r="R102" s="633" t="str">
        <f t="shared" si="4"/>
        <v>○</v>
      </c>
      <c r="S102" s="633" t="str">
        <f t="shared" si="4"/>
        <v>×</v>
      </c>
      <c r="T102" s="633" t="str">
        <f t="shared" si="5"/>
        <v>○</v>
      </c>
      <c r="U102" s="635" t="str">
        <f t="shared" si="5"/>
        <v>○</v>
      </c>
      <c r="V102" s="636">
        <v>4.9000000000000002E-2</v>
      </c>
      <c r="W102" s="637" t="s">
        <v>161</v>
      </c>
      <c r="X102" s="638" t="s">
        <v>43</v>
      </c>
      <c r="Y102" s="639">
        <v>4.3999999999999997E-2</v>
      </c>
      <c r="Z102" s="640" t="s">
        <v>161</v>
      </c>
      <c r="AA102" s="641" t="s">
        <v>43</v>
      </c>
      <c r="AB102" s="639">
        <v>4.7E-2</v>
      </c>
      <c r="AC102" s="640" t="s">
        <v>161</v>
      </c>
      <c r="AD102" s="641" t="s">
        <v>43</v>
      </c>
      <c r="AE102" s="639">
        <v>4.5999999999999999E-2</v>
      </c>
      <c r="AF102" s="640" t="s">
        <v>161</v>
      </c>
      <c r="AG102" s="641" t="s">
        <v>43</v>
      </c>
      <c r="AH102" s="639">
        <v>4.4999999999999998E-2</v>
      </c>
      <c r="AI102" s="640" t="s">
        <v>161</v>
      </c>
      <c r="AJ102" s="642" t="s">
        <v>43</v>
      </c>
    </row>
    <row r="103" spans="1:39" ht="18" customHeight="1">
      <c r="A103" s="1611"/>
      <c r="B103" s="107" t="s">
        <v>311</v>
      </c>
      <c r="C103" s="104">
        <v>801</v>
      </c>
      <c r="D103" s="104">
        <v>89</v>
      </c>
      <c r="E103" s="105" t="s">
        <v>364</v>
      </c>
      <c r="F103" s="107" t="s">
        <v>709</v>
      </c>
      <c r="G103" s="572">
        <v>0</v>
      </c>
      <c r="H103" s="109">
        <v>0</v>
      </c>
      <c r="I103" s="109">
        <v>0</v>
      </c>
      <c r="J103" s="643">
        <v>0</v>
      </c>
      <c r="K103" s="643">
        <v>0</v>
      </c>
      <c r="L103" s="572">
        <v>0</v>
      </c>
      <c r="M103" s="109">
        <v>0</v>
      </c>
      <c r="N103" s="109">
        <v>0</v>
      </c>
      <c r="O103" s="643">
        <v>0</v>
      </c>
      <c r="P103" s="644">
        <v>0</v>
      </c>
      <c r="Q103" s="572" t="str">
        <f t="shared" si="4"/>
        <v>○</v>
      </c>
      <c r="R103" s="109" t="str">
        <f t="shared" si="4"/>
        <v>○</v>
      </c>
      <c r="S103" s="109" t="str">
        <f t="shared" si="4"/>
        <v>○</v>
      </c>
      <c r="T103" s="108" t="str">
        <f t="shared" si="5"/>
        <v>○</v>
      </c>
      <c r="U103" s="532" t="str">
        <f t="shared" si="5"/>
        <v>○</v>
      </c>
      <c r="V103" s="533">
        <v>0.05</v>
      </c>
      <c r="W103" s="112" t="s">
        <v>161</v>
      </c>
      <c r="X103" s="108" t="s">
        <v>43</v>
      </c>
      <c r="Y103" s="533">
        <v>4.2000000000000003E-2</v>
      </c>
      <c r="Z103" s="112" t="s">
        <v>161</v>
      </c>
      <c r="AA103" s="108" t="s">
        <v>43</v>
      </c>
      <c r="AB103" s="533">
        <v>4.2999999999999997E-2</v>
      </c>
      <c r="AC103" s="112" t="s">
        <v>161</v>
      </c>
      <c r="AD103" s="108" t="s">
        <v>43</v>
      </c>
      <c r="AE103" s="533">
        <v>4.4999999999999998E-2</v>
      </c>
      <c r="AF103" s="112" t="s">
        <v>161</v>
      </c>
      <c r="AG103" s="108" t="s">
        <v>43</v>
      </c>
      <c r="AH103" s="533">
        <v>4.1000000000000002E-2</v>
      </c>
      <c r="AI103" s="112" t="s">
        <v>161</v>
      </c>
      <c r="AJ103" s="532" t="s">
        <v>43</v>
      </c>
    </row>
    <row r="104" spans="1:39" ht="18" customHeight="1">
      <c r="A104" s="1611"/>
      <c r="B104" s="107" t="s">
        <v>365</v>
      </c>
      <c r="C104" s="104">
        <v>401</v>
      </c>
      <c r="D104" s="104">
        <v>90</v>
      </c>
      <c r="E104" s="105" t="s">
        <v>239</v>
      </c>
      <c r="F104" s="107" t="s">
        <v>42</v>
      </c>
      <c r="G104" s="572">
        <v>0</v>
      </c>
      <c r="H104" s="109">
        <v>0</v>
      </c>
      <c r="I104" s="109">
        <v>0</v>
      </c>
      <c r="J104" s="643">
        <v>0</v>
      </c>
      <c r="K104" s="643">
        <v>0</v>
      </c>
      <c r="L104" s="572">
        <v>0</v>
      </c>
      <c r="M104" s="109">
        <v>0</v>
      </c>
      <c r="N104" s="109">
        <v>0</v>
      </c>
      <c r="O104" s="643">
        <v>0</v>
      </c>
      <c r="P104" s="644">
        <v>0</v>
      </c>
      <c r="Q104" s="572" t="str">
        <f t="shared" si="4"/>
        <v>○</v>
      </c>
      <c r="R104" s="109" t="str">
        <f t="shared" si="4"/>
        <v>○</v>
      </c>
      <c r="S104" s="109" t="str">
        <f t="shared" si="4"/>
        <v>○</v>
      </c>
      <c r="T104" s="108" t="str">
        <f t="shared" si="5"/>
        <v>○</v>
      </c>
      <c r="U104" s="532" t="str">
        <f t="shared" si="5"/>
        <v>○</v>
      </c>
      <c r="V104" s="533">
        <v>4.2999999999999997E-2</v>
      </c>
      <c r="W104" s="112" t="s">
        <v>161</v>
      </c>
      <c r="X104" s="628" t="s">
        <v>43</v>
      </c>
      <c r="Y104" s="533">
        <v>3.6999999999999998E-2</v>
      </c>
      <c r="Z104" s="112" t="s">
        <v>161</v>
      </c>
      <c r="AA104" s="628" t="s">
        <v>43</v>
      </c>
      <c r="AB104" s="533">
        <v>3.6999999999999998E-2</v>
      </c>
      <c r="AC104" s="112" t="s">
        <v>161</v>
      </c>
      <c r="AD104" s="628" t="s">
        <v>43</v>
      </c>
      <c r="AE104" s="533">
        <v>3.6999999999999998E-2</v>
      </c>
      <c r="AF104" s="112" t="s">
        <v>161</v>
      </c>
      <c r="AG104" s="628" t="s">
        <v>43</v>
      </c>
      <c r="AH104" s="533">
        <v>3.3000000000000002E-2</v>
      </c>
      <c r="AI104" s="112" t="s">
        <v>161</v>
      </c>
      <c r="AJ104" s="629" t="s">
        <v>43</v>
      </c>
    </row>
    <row r="105" spans="1:39" ht="18" customHeight="1" thickBot="1">
      <c r="A105" s="1612"/>
      <c r="B105" s="496" t="s">
        <v>313</v>
      </c>
      <c r="C105" s="88">
        <v>201</v>
      </c>
      <c r="D105" s="88">
        <v>91</v>
      </c>
      <c r="E105" s="89" t="s">
        <v>241</v>
      </c>
      <c r="F105" s="496" t="s">
        <v>42</v>
      </c>
      <c r="G105" s="92">
        <v>0</v>
      </c>
      <c r="H105" s="92">
        <v>2</v>
      </c>
      <c r="I105" s="92">
        <v>0</v>
      </c>
      <c r="J105" s="92">
        <v>0</v>
      </c>
      <c r="K105" s="92">
        <v>0</v>
      </c>
      <c r="L105" s="547">
        <v>0</v>
      </c>
      <c r="M105" s="92">
        <v>0</v>
      </c>
      <c r="N105" s="92">
        <v>0</v>
      </c>
      <c r="O105" s="92">
        <v>0</v>
      </c>
      <c r="P105" s="93">
        <v>0</v>
      </c>
      <c r="Q105" s="547" t="str">
        <f t="shared" si="4"/>
        <v>○</v>
      </c>
      <c r="R105" s="92" t="str">
        <f t="shared" si="4"/>
        <v>×</v>
      </c>
      <c r="S105" s="92" t="str">
        <f t="shared" si="4"/>
        <v>○</v>
      </c>
      <c r="T105" s="63" t="str">
        <f t="shared" si="5"/>
        <v>○</v>
      </c>
      <c r="U105" s="165" t="str">
        <f t="shared" si="5"/>
        <v>○</v>
      </c>
      <c r="V105" s="520">
        <v>4.9000000000000002E-2</v>
      </c>
      <c r="W105" s="95" t="s">
        <v>161</v>
      </c>
      <c r="X105" s="586" t="s">
        <v>43</v>
      </c>
      <c r="Y105" s="520">
        <v>4.2000000000000003E-2</v>
      </c>
      <c r="Z105" s="95" t="s">
        <v>161</v>
      </c>
      <c r="AA105" s="586" t="s">
        <v>43</v>
      </c>
      <c r="AB105" s="520">
        <v>0.04</v>
      </c>
      <c r="AC105" s="95" t="s">
        <v>161</v>
      </c>
      <c r="AD105" s="586" t="s">
        <v>43</v>
      </c>
      <c r="AE105" s="520">
        <v>4.2000000000000003E-2</v>
      </c>
      <c r="AF105" s="95" t="s">
        <v>161</v>
      </c>
      <c r="AG105" s="586" t="s">
        <v>43</v>
      </c>
      <c r="AH105" s="520">
        <v>4.4999999999999998E-2</v>
      </c>
      <c r="AI105" s="95" t="s">
        <v>161</v>
      </c>
      <c r="AJ105" s="587" t="s">
        <v>43</v>
      </c>
    </row>
    <row r="106" spans="1:39" ht="18" customHeight="1">
      <c r="A106" s="1713" t="s">
        <v>366</v>
      </c>
      <c r="B106" s="489" t="s">
        <v>382</v>
      </c>
      <c r="C106" s="488">
        <v>601</v>
      </c>
      <c r="D106" s="488">
        <v>92</v>
      </c>
      <c r="E106" s="630" t="s">
        <v>243</v>
      </c>
      <c r="F106" s="489" t="s">
        <v>118</v>
      </c>
      <c r="G106" s="631">
        <v>0</v>
      </c>
      <c r="H106" s="631">
        <v>0</v>
      </c>
      <c r="I106" s="631">
        <v>0</v>
      </c>
      <c r="J106" s="631">
        <v>0</v>
      </c>
      <c r="K106" s="631">
        <v>0</v>
      </c>
      <c r="L106" s="645">
        <v>0</v>
      </c>
      <c r="M106" s="631">
        <v>0</v>
      </c>
      <c r="N106" s="631">
        <v>0</v>
      </c>
      <c r="O106" s="631">
        <v>0</v>
      </c>
      <c r="P106" s="646">
        <v>0</v>
      </c>
      <c r="Q106" s="645" t="str">
        <f t="shared" si="4"/>
        <v>○</v>
      </c>
      <c r="R106" s="631" t="str">
        <f t="shared" si="4"/>
        <v>○</v>
      </c>
      <c r="S106" s="631" t="str">
        <f t="shared" si="4"/>
        <v>○</v>
      </c>
      <c r="T106" s="631" t="str">
        <f t="shared" si="5"/>
        <v>○</v>
      </c>
      <c r="U106" s="647" t="str">
        <f t="shared" si="5"/>
        <v>○</v>
      </c>
      <c r="V106" s="636">
        <v>3.9E-2</v>
      </c>
      <c r="W106" s="637" t="s">
        <v>161</v>
      </c>
      <c r="X106" s="638" t="s">
        <v>43</v>
      </c>
      <c r="Y106" s="636">
        <v>3.3000000000000002E-2</v>
      </c>
      <c r="Z106" s="637" t="s">
        <v>161</v>
      </c>
      <c r="AA106" s="638" t="s">
        <v>43</v>
      </c>
      <c r="AB106" s="636">
        <v>3.3000000000000002E-2</v>
      </c>
      <c r="AC106" s="637" t="s">
        <v>161</v>
      </c>
      <c r="AD106" s="638" t="s">
        <v>43</v>
      </c>
      <c r="AE106" s="636">
        <v>3.5000000000000003E-2</v>
      </c>
      <c r="AF106" s="637" t="s">
        <v>161</v>
      </c>
      <c r="AG106" s="638" t="s">
        <v>43</v>
      </c>
      <c r="AH106" s="636">
        <v>3.1E-2</v>
      </c>
      <c r="AI106" s="637" t="s">
        <v>161</v>
      </c>
      <c r="AJ106" s="648" t="s">
        <v>43</v>
      </c>
    </row>
    <row r="107" spans="1:39" ht="18" customHeight="1">
      <c r="A107" s="1666"/>
      <c r="B107" s="107" t="s">
        <v>139</v>
      </c>
      <c r="C107" s="104">
        <v>702</v>
      </c>
      <c r="D107" s="104">
        <v>93</v>
      </c>
      <c r="E107" s="105" t="s">
        <v>140</v>
      </c>
      <c r="F107" s="107" t="s">
        <v>118</v>
      </c>
      <c r="G107" s="572">
        <v>0</v>
      </c>
      <c r="H107" s="109">
        <v>0</v>
      </c>
      <c r="I107" s="109">
        <v>0</v>
      </c>
      <c r="J107" s="643">
        <v>0</v>
      </c>
      <c r="K107" s="643">
        <v>0</v>
      </c>
      <c r="L107" s="572">
        <v>0</v>
      </c>
      <c r="M107" s="109">
        <v>0</v>
      </c>
      <c r="N107" s="109">
        <v>0</v>
      </c>
      <c r="O107" s="643">
        <v>0</v>
      </c>
      <c r="P107" s="644">
        <v>0</v>
      </c>
      <c r="Q107" s="572" t="str">
        <f t="shared" si="4"/>
        <v>○</v>
      </c>
      <c r="R107" s="109" t="str">
        <f t="shared" si="4"/>
        <v>○</v>
      </c>
      <c r="S107" s="109" t="str">
        <f t="shared" si="4"/>
        <v>○</v>
      </c>
      <c r="T107" s="108" t="str">
        <f t="shared" si="5"/>
        <v>○</v>
      </c>
      <c r="U107" s="532" t="str">
        <f t="shared" si="5"/>
        <v>○</v>
      </c>
      <c r="V107" s="533">
        <v>4.1000000000000002E-2</v>
      </c>
      <c r="W107" s="112" t="s">
        <v>161</v>
      </c>
      <c r="X107" s="628" t="s">
        <v>43</v>
      </c>
      <c r="Y107" s="533">
        <v>3.9E-2</v>
      </c>
      <c r="Z107" s="112" t="s">
        <v>161</v>
      </c>
      <c r="AA107" s="628" t="s">
        <v>43</v>
      </c>
      <c r="AB107" s="533">
        <v>3.5999999999999997E-2</v>
      </c>
      <c r="AC107" s="112" t="s">
        <v>161</v>
      </c>
      <c r="AD107" s="628" t="s">
        <v>43</v>
      </c>
      <c r="AE107" s="533">
        <v>3.5999999999999997E-2</v>
      </c>
      <c r="AF107" s="112" t="s">
        <v>161</v>
      </c>
      <c r="AG107" s="628" t="s">
        <v>43</v>
      </c>
      <c r="AH107" s="533">
        <v>3.7999999999999999E-2</v>
      </c>
      <c r="AI107" s="112" t="s">
        <v>161</v>
      </c>
      <c r="AJ107" s="629" t="s">
        <v>43</v>
      </c>
    </row>
    <row r="108" spans="1:39" ht="18" customHeight="1" thickBot="1">
      <c r="A108" s="1667"/>
      <c r="B108" s="496" t="s">
        <v>367</v>
      </c>
      <c r="C108" s="88">
        <v>901</v>
      </c>
      <c r="D108" s="88">
        <v>94</v>
      </c>
      <c r="E108" s="89" t="s">
        <v>368</v>
      </c>
      <c r="F108" s="496" t="s">
        <v>118</v>
      </c>
      <c r="G108" s="92">
        <v>0</v>
      </c>
      <c r="H108" s="92">
        <v>0</v>
      </c>
      <c r="I108" s="92">
        <v>0</v>
      </c>
      <c r="J108" s="92">
        <v>0</v>
      </c>
      <c r="K108" s="92">
        <v>0</v>
      </c>
      <c r="L108" s="547">
        <v>0</v>
      </c>
      <c r="M108" s="92">
        <v>0</v>
      </c>
      <c r="N108" s="92">
        <v>0</v>
      </c>
      <c r="O108" s="92">
        <v>0</v>
      </c>
      <c r="P108" s="93">
        <v>0</v>
      </c>
      <c r="Q108" s="547" t="str">
        <f t="shared" si="4"/>
        <v>○</v>
      </c>
      <c r="R108" s="92" t="str">
        <f t="shared" si="4"/>
        <v>○</v>
      </c>
      <c r="S108" s="92" t="str">
        <f t="shared" si="4"/>
        <v>○</v>
      </c>
      <c r="T108" s="63" t="str">
        <f t="shared" si="5"/>
        <v>○</v>
      </c>
      <c r="U108" s="165" t="str">
        <f t="shared" si="5"/>
        <v>○</v>
      </c>
      <c r="V108" s="520">
        <v>3.9E-2</v>
      </c>
      <c r="W108" s="95" t="s">
        <v>161</v>
      </c>
      <c r="X108" s="586" t="s">
        <v>43</v>
      </c>
      <c r="Y108" s="520">
        <v>0.03</v>
      </c>
      <c r="Z108" s="95" t="s">
        <v>161</v>
      </c>
      <c r="AA108" s="586" t="s">
        <v>43</v>
      </c>
      <c r="AB108" s="520">
        <v>3.1E-2</v>
      </c>
      <c r="AC108" s="95" t="s">
        <v>161</v>
      </c>
      <c r="AD108" s="586" t="s">
        <v>43</v>
      </c>
      <c r="AE108" s="520">
        <v>3.2000000000000001E-2</v>
      </c>
      <c r="AF108" s="95" t="s">
        <v>161</v>
      </c>
      <c r="AG108" s="586" t="s">
        <v>43</v>
      </c>
      <c r="AH108" s="520">
        <v>3.4000000000000002E-2</v>
      </c>
      <c r="AI108" s="95" t="s">
        <v>161</v>
      </c>
      <c r="AJ108" s="587" t="s">
        <v>43</v>
      </c>
    </row>
    <row r="109" spans="1:39" ht="18" customHeight="1">
      <c r="A109" s="1635" t="s">
        <v>315</v>
      </c>
      <c r="B109" s="489" t="s">
        <v>369</v>
      </c>
      <c r="C109" s="488">
        <v>9102</v>
      </c>
      <c r="D109" s="488">
        <v>95</v>
      </c>
      <c r="E109" s="630" t="s">
        <v>143</v>
      </c>
      <c r="F109" s="489" t="s">
        <v>118</v>
      </c>
      <c r="G109" s="631">
        <v>0</v>
      </c>
      <c r="H109" s="631">
        <v>0</v>
      </c>
      <c r="I109" s="631">
        <v>0</v>
      </c>
      <c r="J109" s="631">
        <v>0</v>
      </c>
      <c r="K109" s="631">
        <v>0</v>
      </c>
      <c r="L109" s="645">
        <v>0</v>
      </c>
      <c r="M109" s="631">
        <v>0</v>
      </c>
      <c r="N109" s="631">
        <v>0</v>
      </c>
      <c r="O109" s="631">
        <v>0</v>
      </c>
      <c r="P109" s="646">
        <v>0</v>
      </c>
      <c r="Q109" s="645" t="str">
        <f t="shared" si="4"/>
        <v>○</v>
      </c>
      <c r="R109" s="631" t="str">
        <f t="shared" si="4"/>
        <v>○</v>
      </c>
      <c r="S109" s="631" t="str">
        <f t="shared" si="4"/>
        <v>○</v>
      </c>
      <c r="T109" s="631" t="str">
        <f t="shared" si="5"/>
        <v>○</v>
      </c>
      <c r="U109" s="647" t="str">
        <f t="shared" si="5"/>
        <v>○</v>
      </c>
      <c r="V109" s="636">
        <v>4.2000000000000003E-2</v>
      </c>
      <c r="W109" s="637" t="s">
        <v>161</v>
      </c>
      <c r="X109" s="638" t="s">
        <v>43</v>
      </c>
      <c r="Y109" s="636">
        <v>3.9E-2</v>
      </c>
      <c r="Z109" s="637" t="s">
        <v>161</v>
      </c>
      <c r="AA109" s="638" t="s">
        <v>43</v>
      </c>
      <c r="AB109" s="636">
        <v>4.2999999999999997E-2</v>
      </c>
      <c r="AC109" s="637" t="s">
        <v>161</v>
      </c>
      <c r="AD109" s="638" t="s">
        <v>43</v>
      </c>
      <c r="AE109" s="636">
        <v>4.5999999999999999E-2</v>
      </c>
      <c r="AF109" s="637" t="s">
        <v>161</v>
      </c>
      <c r="AG109" s="638" t="s">
        <v>43</v>
      </c>
      <c r="AH109" s="636">
        <v>3.4000000000000002E-2</v>
      </c>
      <c r="AI109" s="637" t="s">
        <v>161</v>
      </c>
      <c r="AJ109" s="648" t="s">
        <v>43</v>
      </c>
    </row>
    <row r="110" spans="1:39" ht="18" customHeight="1" thickBot="1">
      <c r="A110" s="1636"/>
      <c r="B110" s="496" t="s">
        <v>248</v>
      </c>
      <c r="C110" s="88">
        <v>9201</v>
      </c>
      <c r="D110" s="88">
        <v>96</v>
      </c>
      <c r="E110" s="89" t="s">
        <v>249</v>
      </c>
      <c r="F110" s="496" t="s">
        <v>118</v>
      </c>
      <c r="G110" s="622">
        <v>0</v>
      </c>
      <c r="H110" s="149">
        <v>0</v>
      </c>
      <c r="I110" s="149">
        <v>0</v>
      </c>
      <c r="J110" s="149">
        <v>0</v>
      </c>
      <c r="K110" s="149">
        <v>0</v>
      </c>
      <c r="L110" s="622">
        <v>0</v>
      </c>
      <c r="M110" s="149">
        <v>0</v>
      </c>
      <c r="N110" s="149">
        <v>0</v>
      </c>
      <c r="O110" s="149">
        <v>0</v>
      </c>
      <c r="P110" s="150">
        <v>0</v>
      </c>
      <c r="Q110" s="622" t="str">
        <f t="shared" ref="Q110:S110" si="6">IF(AND(G110=0,L110=0),"○","×")</f>
        <v>○</v>
      </c>
      <c r="R110" s="149" t="str">
        <f t="shared" si="6"/>
        <v>○</v>
      </c>
      <c r="S110" s="149" t="str">
        <f t="shared" si="6"/>
        <v>○</v>
      </c>
      <c r="T110" s="148" t="str">
        <f t="shared" si="5"/>
        <v>○</v>
      </c>
      <c r="U110" s="537" t="str">
        <f t="shared" si="5"/>
        <v>○</v>
      </c>
      <c r="V110" s="520">
        <v>4.3999999999999997E-2</v>
      </c>
      <c r="W110" s="95" t="s">
        <v>161</v>
      </c>
      <c r="X110" s="586" t="s">
        <v>43</v>
      </c>
      <c r="Y110" s="520">
        <v>0.04</v>
      </c>
      <c r="Z110" s="95" t="s">
        <v>161</v>
      </c>
      <c r="AA110" s="586" t="s">
        <v>43</v>
      </c>
      <c r="AB110" s="520">
        <v>3.6999999999999998E-2</v>
      </c>
      <c r="AC110" s="95" t="s">
        <v>161</v>
      </c>
      <c r="AD110" s="586" t="s">
        <v>43</v>
      </c>
      <c r="AE110" s="520">
        <v>4.2999999999999997E-2</v>
      </c>
      <c r="AF110" s="95" t="s">
        <v>161</v>
      </c>
      <c r="AG110" s="586" t="s">
        <v>43</v>
      </c>
      <c r="AH110" s="520">
        <v>3.5000000000000003E-2</v>
      </c>
      <c r="AI110" s="95" t="s">
        <v>161</v>
      </c>
      <c r="AJ110" s="587" t="s">
        <v>43</v>
      </c>
    </row>
    <row r="111" spans="1:39" ht="16.2" thickBot="1"/>
    <row r="112" spans="1:39" s="2" customFormat="1" ht="15.9" customHeight="1" thickTop="1" thickBot="1">
      <c r="A112" s="1244" t="s">
        <v>531</v>
      </c>
      <c r="B112" s="1245" t="s">
        <v>532</v>
      </c>
      <c r="C112" s="1246">
        <v>1250</v>
      </c>
      <c r="D112" s="1246">
        <v>1</v>
      </c>
      <c r="E112" s="1247" t="s">
        <v>533</v>
      </c>
      <c r="F112" s="1245" t="s">
        <v>767</v>
      </c>
      <c r="G112" s="1111">
        <v>0</v>
      </c>
      <c r="H112" s="1111">
        <v>0</v>
      </c>
      <c r="I112" s="1111">
        <v>0</v>
      </c>
      <c r="J112" s="1111">
        <v>0</v>
      </c>
      <c r="K112" s="1112">
        <v>0</v>
      </c>
      <c r="L112" s="1111">
        <v>1</v>
      </c>
      <c r="M112" s="1111">
        <v>0</v>
      </c>
      <c r="N112" s="1111">
        <v>0</v>
      </c>
      <c r="O112" s="1111">
        <v>0</v>
      </c>
      <c r="P112" s="1112">
        <v>0</v>
      </c>
      <c r="Q112" s="1111" t="str">
        <f t="shared" ref="Q112:U136" si="7">IF((G112&gt;0)+(L112&gt;0),"×","○")</f>
        <v>×</v>
      </c>
      <c r="R112" s="1111" t="str">
        <f t="shared" si="7"/>
        <v>○</v>
      </c>
      <c r="S112" s="1111" t="str">
        <f t="shared" si="7"/>
        <v>○</v>
      </c>
      <c r="T112" s="1111" t="str">
        <f t="shared" si="7"/>
        <v>○</v>
      </c>
      <c r="U112" s="1113" t="str">
        <f t="shared" si="7"/>
        <v>○</v>
      </c>
      <c r="V112" s="1248">
        <v>5.2999999999999999E-2</v>
      </c>
      <c r="W112" s="1249" t="s">
        <v>534</v>
      </c>
      <c r="X112" s="1118" t="s">
        <v>43</v>
      </c>
      <c r="Y112" s="1248">
        <v>4.2999999999999997E-2</v>
      </c>
      <c r="Z112" s="1249" t="s">
        <v>534</v>
      </c>
      <c r="AA112" s="1118" t="s">
        <v>43</v>
      </c>
      <c r="AB112" s="1248">
        <v>4.4999999999999998E-2</v>
      </c>
      <c r="AC112" s="1249" t="s">
        <v>534</v>
      </c>
      <c r="AD112" s="1118" t="s">
        <v>43</v>
      </c>
      <c r="AE112" s="1248">
        <v>0.04</v>
      </c>
      <c r="AF112" s="1249" t="s">
        <v>534</v>
      </c>
      <c r="AG112" s="1118" t="s">
        <v>43</v>
      </c>
      <c r="AH112" s="1248">
        <v>0.04</v>
      </c>
      <c r="AI112" s="1249" t="s">
        <v>534</v>
      </c>
      <c r="AJ112" s="1119" t="s">
        <v>43</v>
      </c>
      <c r="AK112" s="954"/>
      <c r="AL112" s="954"/>
      <c r="AM112" s="954"/>
    </row>
    <row r="113" spans="1:39" s="2" customFormat="1" ht="15.9" customHeight="1">
      <c r="A113" s="1716" t="s">
        <v>843</v>
      </c>
      <c r="B113" s="1250" t="s">
        <v>536</v>
      </c>
      <c r="C113" s="14">
        <v>1350</v>
      </c>
      <c r="D113" s="14">
        <v>2</v>
      </c>
      <c r="E113" s="2" t="s">
        <v>844</v>
      </c>
      <c r="F113" s="1250" t="s">
        <v>42</v>
      </c>
      <c r="G113" s="948">
        <v>0</v>
      </c>
      <c r="H113" s="948">
        <v>0</v>
      </c>
      <c r="I113" s="948">
        <v>0</v>
      </c>
      <c r="J113" s="948">
        <v>0</v>
      </c>
      <c r="K113" s="1155">
        <v>0</v>
      </c>
      <c r="L113" s="948">
        <v>0</v>
      </c>
      <c r="M113" s="948">
        <v>0</v>
      </c>
      <c r="N113" s="948">
        <v>0</v>
      </c>
      <c r="O113" s="948">
        <v>0</v>
      </c>
      <c r="P113" s="1155">
        <v>0</v>
      </c>
      <c r="Q113" s="948" t="str">
        <f t="shared" si="7"/>
        <v>○</v>
      </c>
      <c r="R113" s="948" t="str">
        <f t="shared" si="7"/>
        <v>○</v>
      </c>
      <c r="S113" s="948" t="str">
        <f t="shared" si="7"/>
        <v>○</v>
      </c>
      <c r="T113" s="948" t="str">
        <f t="shared" si="7"/>
        <v>○</v>
      </c>
      <c r="U113" s="950" t="str">
        <f t="shared" si="7"/>
        <v>○</v>
      </c>
      <c r="V113" s="1251">
        <v>4.8000000000000001E-2</v>
      </c>
      <c r="W113" s="1252" t="s">
        <v>534</v>
      </c>
      <c r="X113" s="1042" t="s">
        <v>43</v>
      </c>
      <c r="Y113" s="1251">
        <v>3.9E-2</v>
      </c>
      <c r="Z113" s="1252" t="s">
        <v>534</v>
      </c>
      <c r="AA113" s="1042" t="s">
        <v>43</v>
      </c>
      <c r="AB113" s="1251">
        <v>3.9E-2</v>
      </c>
      <c r="AC113" s="1252" t="s">
        <v>534</v>
      </c>
      <c r="AD113" s="1042" t="s">
        <v>43</v>
      </c>
      <c r="AE113" s="1251">
        <v>3.6999999999999998E-2</v>
      </c>
      <c r="AF113" s="1252" t="s">
        <v>534</v>
      </c>
      <c r="AG113" s="1042" t="s">
        <v>43</v>
      </c>
      <c r="AH113" s="1251">
        <v>3.4000000000000002E-2</v>
      </c>
      <c r="AI113" s="1252" t="s">
        <v>534</v>
      </c>
      <c r="AJ113" s="1253" t="s">
        <v>43</v>
      </c>
      <c r="AK113" s="954"/>
      <c r="AL113" s="954"/>
      <c r="AM113" s="954"/>
    </row>
    <row r="114" spans="1:39" s="2" customFormat="1" ht="15.9" customHeight="1">
      <c r="A114" s="1717"/>
      <c r="B114" s="1719" t="s">
        <v>845</v>
      </c>
      <c r="C114" s="957">
        <v>1450</v>
      </c>
      <c r="D114" s="957">
        <v>3</v>
      </c>
      <c r="E114" s="17" t="s">
        <v>846</v>
      </c>
      <c r="F114" s="956" t="s">
        <v>42</v>
      </c>
      <c r="G114" s="960">
        <v>0</v>
      </c>
      <c r="H114" s="960">
        <v>0</v>
      </c>
      <c r="I114" s="960">
        <v>0</v>
      </c>
      <c r="J114" s="960">
        <v>0</v>
      </c>
      <c r="K114" s="961">
        <v>0</v>
      </c>
      <c r="L114" s="960">
        <v>0</v>
      </c>
      <c r="M114" s="960">
        <v>0</v>
      </c>
      <c r="N114" s="960">
        <v>0</v>
      </c>
      <c r="O114" s="960">
        <v>0</v>
      </c>
      <c r="P114" s="961">
        <v>0</v>
      </c>
      <c r="Q114" s="960" t="str">
        <f t="shared" si="7"/>
        <v>○</v>
      </c>
      <c r="R114" s="960" t="str">
        <f t="shared" si="7"/>
        <v>○</v>
      </c>
      <c r="S114" s="960" t="str">
        <f t="shared" si="7"/>
        <v>○</v>
      </c>
      <c r="T114" s="960" t="str">
        <f t="shared" si="7"/>
        <v>○</v>
      </c>
      <c r="U114" s="962" t="str">
        <f t="shared" si="7"/>
        <v>○</v>
      </c>
      <c r="V114" s="963">
        <v>0.05</v>
      </c>
      <c r="W114" s="1254" t="s">
        <v>534</v>
      </c>
      <c r="X114" s="1255" t="s">
        <v>43</v>
      </c>
      <c r="Y114" s="963">
        <v>4.3999999999999997E-2</v>
      </c>
      <c r="Z114" s="1254" t="s">
        <v>534</v>
      </c>
      <c r="AA114" s="1255" t="s">
        <v>43</v>
      </c>
      <c r="AB114" s="963">
        <v>4.3999999999999997E-2</v>
      </c>
      <c r="AC114" s="1254" t="s">
        <v>534</v>
      </c>
      <c r="AD114" s="1255" t="s">
        <v>43</v>
      </c>
      <c r="AE114" s="963">
        <v>4.2999999999999997E-2</v>
      </c>
      <c r="AF114" s="1254" t="s">
        <v>534</v>
      </c>
      <c r="AG114" s="1255" t="s">
        <v>43</v>
      </c>
      <c r="AH114" s="963">
        <v>3.3000000000000002E-2</v>
      </c>
      <c r="AI114" s="1254" t="s">
        <v>534</v>
      </c>
      <c r="AJ114" s="1256" t="s">
        <v>43</v>
      </c>
      <c r="AK114" s="954"/>
      <c r="AL114" s="954"/>
      <c r="AM114" s="954"/>
    </row>
    <row r="115" spans="1:39" s="2" customFormat="1" ht="15.9" customHeight="1">
      <c r="A115" s="1717"/>
      <c r="B115" s="1647"/>
      <c r="C115" s="1257">
        <v>1452</v>
      </c>
      <c r="D115" s="1257">
        <v>4</v>
      </c>
      <c r="E115" s="1258" t="s">
        <v>541</v>
      </c>
      <c r="F115" s="1259" t="s">
        <v>42</v>
      </c>
      <c r="G115" s="1144">
        <v>0</v>
      </c>
      <c r="H115" s="1144">
        <v>0</v>
      </c>
      <c r="I115" s="1144">
        <v>0</v>
      </c>
      <c r="J115" s="1144">
        <v>0</v>
      </c>
      <c r="K115" s="1145">
        <v>0</v>
      </c>
      <c r="L115" s="1144">
        <v>1</v>
      </c>
      <c r="M115" s="1144">
        <v>0</v>
      </c>
      <c r="N115" s="1144">
        <v>0</v>
      </c>
      <c r="O115" s="1144">
        <v>0</v>
      </c>
      <c r="P115" s="1145">
        <v>0</v>
      </c>
      <c r="Q115" s="1144" t="str">
        <f t="shared" si="7"/>
        <v>×</v>
      </c>
      <c r="R115" s="1144" t="str">
        <f t="shared" si="7"/>
        <v>○</v>
      </c>
      <c r="S115" s="1144" t="str">
        <f t="shared" si="7"/>
        <v>○</v>
      </c>
      <c r="T115" s="1144" t="str">
        <f t="shared" si="7"/>
        <v>○</v>
      </c>
      <c r="U115" s="1206" t="str">
        <f t="shared" si="7"/>
        <v>○</v>
      </c>
      <c r="V115" s="1260">
        <v>5.5E-2</v>
      </c>
      <c r="W115" s="1261" t="s">
        <v>534</v>
      </c>
      <c r="X115" s="1262" t="s">
        <v>43</v>
      </c>
      <c r="Y115" s="1260">
        <v>4.2999999999999997E-2</v>
      </c>
      <c r="Z115" s="1261" t="s">
        <v>534</v>
      </c>
      <c r="AA115" s="1262" t="s">
        <v>43</v>
      </c>
      <c r="AB115" s="1260">
        <v>4.5999999999999999E-2</v>
      </c>
      <c r="AC115" s="1261" t="s">
        <v>534</v>
      </c>
      <c r="AD115" s="1262" t="s">
        <v>43</v>
      </c>
      <c r="AE115" s="1260">
        <v>0.05</v>
      </c>
      <c r="AF115" s="1261" t="s">
        <v>534</v>
      </c>
      <c r="AG115" s="1262" t="s">
        <v>43</v>
      </c>
      <c r="AH115" s="1260">
        <v>4.7E-2</v>
      </c>
      <c r="AI115" s="1261" t="s">
        <v>534</v>
      </c>
      <c r="AJ115" s="1263" t="s">
        <v>43</v>
      </c>
      <c r="AK115" s="954"/>
      <c r="AL115" s="954"/>
      <c r="AM115" s="954"/>
    </row>
    <row r="116" spans="1:39" s="2" customFormat="1" ht="15.9" customHeight="1" thickBot="1">
      <c r="A116" s="1718"/>
      <c r="B116" s="1264" t="s">
        <v>847</v>
      </c>
      <c r="C116" s="1265">
        <v>1550</v>
      </c>
      <c r="D116" s="14">
        <v>5</v>
      </c>
      <c r="E116" s="1266" t="s">
        <v>848</v>
      </c>
      <c r="F116" s="1264" t="s">
        <v>849</v>
      </c>
      <c r="G116" s="1211">
        <v>0</v>
      </c>
      <c r="H116" s="1211">
        <v>2</v>
      </c>
      <c r="I116" s="1211">
        <v>0</v>
      </c>
      <c r="J116" s="1211">
        <v>0</v>
      </c>
      <c r="K116" s="1212">
        <v>0</v>
      </c>
      <c r="L116" s="1211">
        <v>0</v>
      </c>
      <c r="M116" s="1211">
        <v>0</v>
      </c>
      <c r="N116" s="1211">
        <v>0</v>
      </c>
      <c r="O116" s="1211">
        <v>0</v>
      </c>
      <c r="P116" s="1212">
        <v>0</v>
      </c>
      <c r="Q116" s="1211" t="str">
        <f t="shared" si="7"/>
        <v>○</v>
      </c>
      <c r="R116" s="1211" t="str">
        <f t="shared" si="7"/>
        <v>×</v>
      </c>
      <c r="S116" s="1211" t="str">
        <f t="shared" si="7"/>
        <v>○</v>
      </c>
      <c r="T116" s="1211" t="str">
        <f t="shared" si="7"/>
        <v>○</v>
      </c>
      <c r="U116" s="1213" t="str">
        <f t="shared" si="7"/>
        <v>○</v>
      </c>
      <c r="V116" s="1267">
        <v>4.3999999999999997E-2</v>
      </c>
      <c r="W116" s="1268" t="s">
        <v>534</v>
      </c>
      <c r="X116" s="1269" t="s">
        <v>43</v>
      </c>
      <c r="Y116" s="1267">
        <v>4.3999999999999997E-2</v>
      </c>
      <c r="Z116" s="1268" t="s">
        <v>534</v>
      </c>
      <c r="AA116" s="1269" t="s">
        <v>43</v>
      </c>
      <c r="AB116" s="1267">
        <v>3.1E-2</v>
      </c>
      <c r="AC116" s="1268" t="s">
        <v>534</v>
      </c>
      <c r="AD116" s="1269" t="s">
        <v>43</v>
      </c>
      <c r="AE116" s="1267">
        <v>2.8000000000000001E-2</v>
      </c>
      <c r="AF116" s="1268" t="s">
        <v>534</v>
      </c>
      <c r="AG116" s="1269" t="s">
        <v>43</v>
      </c>
      <c r="AH116" s="1267">
        <v>3.1E-2</v>
      </c>
      <c r="AI116" s="1268" t="s">
        <v>534</v>
      </c>
      <c r="AJ116" s="1270" t="s">
        <v>43</v>
      </c>
      <c r="AK116" s="954"/>
      <c r="AL116" s="954"/>
      <c r="AM116" s="954"/>
    </row>
    <row r="117" spans="1:39" s="2" customFormat="1" ht="15.9" customHeight="1">
      <c r="A117" s="1720" t="s">
        <v>850</v>
      </c>
      <c r="B117" s="1645" t="s">
        <v>851</v>
      </c>
      <c r="C117" s="7">
        <v>2151</v>
      </c>
      <c r="D117" s="1271">
        <v>6</v>
      </c>
      <c r="E117" s="1272" t="s">
        <v>852</v>
      </c>
      <c r="F117" s="1273" t="s">
        <v>849</v>
      </c>
      <c r="G117" s="1163">
        <v>1</v>
      </c>
      <c r="H117" s="1163">
        <v>0</v>
      </c>
      <c r="I117" s="948">
        <v>0</v>
      </c>
      <c r="J117" s="1163">
        <v>0</v>
      </c>
      <c r="K117" s="1164">
        <v>0</v>
      </c>
      <c r="L117" s="1163">
        <v>0</v>
      </c>
      <c r="M117" s="1163">
        <v>0</v>
      </c>
      <c r="N117" s="948">
        <v>0</v>
      </c>
      <c r="O117" s="1163">
        <v>0</v>
      </c>
      <c r="P117" s="1164">
        <v>0</v>
      </c>
      <c r="Q117" s="1163" t="str">
        <f t="shared" si="7"/>
        <v>×</v>
      </c>
      <c r="R117" s="1163" t="str">
        <f t="shared" si="7"/>
        <v>○</v>
      </c>
      <c r="S117" s="948" t="str">
        <f t="shared" si="7"/>
        <v>○</v>
      </c>
      <c r="T117" s="1163" t="str">
        <f t="shared" si="7"/>
        <v>○</v>
      </c>
      <c r="U117" s="1165" t="str">
        <f t="shared" si="7"/>
        <v>○</v>
      </c>
      <c r="V117" s="1274">
        <v>5.0999999999999997E-2</v>
      </c>
      <c r="W117" s="1275" t="s">
        <v>534</v>
      </c>
      <c r="X117" s="1276" t="s">
        <v>43</v>
      </c>
      <c r="Y117" s="1274">
        <v>4.2000000000000003E-2</v>
      </c>
      <c r="Z117" s="1275" t="s">
        <v>534</v>
      </c>
      <c r="AA117" s="1276" t="s">
        <v>43</v>
      </c>
      <c r="AB117" s="1274">
        <v>4.2999999999999997E-2</v>
      </c>
      <c r="AC117" s="1275" t="s">
        <v>534</v>
      </c>
      <c r="AD117" s="1276" t="s">
        <v>43</v>
      </c>
      <c r="AE117" s="1274">
        <v>4.2000000000000003E-2</v>
      </c>
      <c r="AF117" s="1275" t="s">
        <v>534</v>
      </c>
      <c r="AG117" s="1276" t="s">
        <v>43</v>
      </c>
      <c r="AH117" s="1274">
        <v>3.6999999999999998E-2</v>
      </c>
      <c r="AI117" s="1275" t="s">
        <v>534</v>
      </c>
      <c r="AJ117" s="1277" t="s">
        <v>43</v>
      </c>
      <c r="AK117" s="954"/>
      <c r="AL117" s="954"/>
      <c r="AM117" s="954"/>
    </row>
    <row r="118" spans="1:39" s="2" customFormat="1" ht="15.9" customHeight="1">
      <c r="A118" s="1716"/>
      <c r="B118" s="1646"/>
      <c r="C118" s="14">
        <v>2152</v>
      </c>
      <c r="D118" s="1278">
        <v>7</v>
      </c>
      <c r="E118" s="20" t="s">
        <v>853</v>
      </c>
      <c r="F118" s="1250" t="s">
        <v>784</v>
      </c>
      <c r="G118" s="948">
        <v>0</v>
      </c>
      <c r="H118" s="948">
        <v>0</v>
      </c>
      <c r="I118" s="948">
        <v>0</v>
      </c>
      <c r="J118" s="948">
        <v>0</v>
      </c>
      <c r="K118" s="1155">
        <v>0</v>
      </c>
      <c r="L118" s="948">
        <v>0</v>
      </c>
      <c r="M118" s="948">
        <v>0</v>
      </c>
      <c r="N118" s="948">
        <v>0</v>
      </c>
      <c r="O118" s="948">
        <v>0</v>
      </c>
      <c r="P118" s="1155">
        <v>0</v>
      </c>
      <c r="Q118" s="948" t="str">
        <f t="shared" si="7"/>
        <v>○</v>
      </c>
      <c r="R118" s="948" t="str">
        <f t="shared" si="7"/>
        <v>○</v>
      </c>
      <c r="S118" s="948" t="str">
        <f t="shared" si="7"/>
        <v>○</v>
      </c>
      <c r="T118" s="948" t="str">
        <f t="shared" si="7"/>
        <v>○</v>
      </c>
      <c r="U118" s="950" t="str">
        <f t="shared" si="7"/>
        <v>○</v>
      </c>
      <c r="V118" s="1251">
        <v>4.8000000000000001E-2</v>
      </c>
      <c r="W118" s="1252" t="s">
        <v>534</v>
      </c>
      <c r="X118" s="952" t="s">
        <v>43</v>
      </c>
      <c r="Y118" s="1251">
        <v>4.1000000000000002E-2</v>
      </c>
      <c r="Z118" s="1252" t="s">
        <v>534</v>
      </c>
      <c r="AA118" s="952" t="s">
        <v>43</v>
      </c>
      <c r="AB118" s="1251">
        <v>4.2000000000000003E-2</v>
      </c>
      <c r="AC118" s="1252" t="s">
        <v>534</v>
      </c>
      <c r="AD118" s="952" t="s">
        <v>43</v>
      </c>
      <c r="AE118" s="1251">
        <v>3.7999999999999999E-2</v>
      </c>
      <c r="AF118" s="1252" t="s">
        <v>534</v>
      </c>
      <c r="AG118" s="952" t="s">
        <v>43</v>
      </c>
      <c r="AH118" s="1251">
        <v>3.5000000000000003E-2</v>
      </c>
      <c r="AI118" s="1252" t="s">
        <v>534</v>
      </c>
      <c r="AJ118" s="953" t="s">
        <v>43</v>
      </c>
      <c r="AK118" s="954"/>
      <c r="AL118" s="954"/>
      <c r="AM118" s="954"/>
    </row>
    <row r="119" spans="1:39" s="2" customFormat="1" ht="15.9" customHeight="1">
      <c r="A119" s="1716"/>
      <c r="B119" s="1647"/>
      <c r="C119" s="1257">
        <v>2153</v>
      </c>
      <c r="D119" s="1278">
        <v>8</v>
      </c>
      <c r="E119" s="1258" t="s">
        <v>854</v>
      </c>
      <c r="F119" s="1259" t="s">
        <v>784</v>
      </c>
      <c r="G119" s="1144"/>
      <c r="H119" s="1144"/>
      <c r="I119" s="1144"/>
      <c r="J119" s="1144">
        <v>0</v>
      </c>
      <c r="K119" s="1145">
        <v>0</v>
      </c>
      <c r="L119" s="1144"/>
      <c r="M119" s="1144"/>
      <c r="N119" s="1144"/>
      <c r="O119" s="1144">
        <v>0</v>
      </c>
      <c r="P119" s="1145">
        <v>0</v>
      </c>
      <c r="Q119" s="1144"/>
      <c r="R119" s="1144"/>
      <c r="S119" s="1144"/>
      <c r="T119" s="1144" t="s">
        <v>43</v>
      </c>
      <c r="U119" s="1206" t="str">
        <f t="shared" si="7"/>
        <v>○</v>
      </c>
      <c r="V119" s="1260"/>
      <c r="W119" s="1261"/>
      <c r="X119" s="1279"/>
      <c r="Y119" s="1260"/>
      <c r="Z119" s="1261"/>
      <c r="AA119" s="1279"/>
      <c r="AB119" s="1260"/>
      <c r="AC119" s="1261"/>
      <c r="AD119" s="1279"/>
      <c r="AE119" s="1260">
        <v>4.9000000000000002E-2</v>
      </c>
      <c r="AF119" s="1261" t="s">
        <v>534</v>
      </c>
      <c r="AG119" s="1279" t="s">
        <v>43</v>
      </c>
      <c r="AH119" s="1260">
        <v>4.7E-2</v>
      </c>
      <c r="AI119" s="1261" t="s">
        <v>534</v>
      </c>
      <c r="AJ119" s="1280" t="s">
        <v>43</v>
      </c>
      <c r="AK119" s="954"/>
      <c r="AL119" s="954"/>
      <c r="AM119" s="954"/>
    </row>
    <row r="120" spans="1:39" s="2" customFormat="1" ht="15.9" customHeight="1">
      <c r="A120" s="1716"/>
      <c r="B120" s="1259" t="s">
        <v>855</v>
      </c>
      <c r="C120" s="1257">
        <v>2250</v>
      </c>
      <c r="D120" s="1281">
        <v>9</v>
      </c>
      <c r="E120" s="1258" t="s">
        <v>856</v>
      </c>
      <c r="F120" s="1259" t="s">
        <v>42</v>
      </c>
      <c r="G120" s="1144">
        <v>0</v>
      </c>
      <c r="H120" s="1144">
        <v>0</v>
      </c>
      <c r="I120" s="1144">
        <v>0</v>
      </c>
      <c r="J120" s="1144">
        <v>0</v>
      </c>
      <c r="K120" s="1145">
        <v>0</v>
      </c>
      <c r="L120" s="1144">
        <v>0</v>
      </c>
      <c r="M120" s="1144">
        <v>0</v>
      </c>
      <c r="N120" s="1144">
        <v>0</v>
      </c>
      <c r="O120" s="1144">
        <v>0</v>
      </c>
      <c r="P120" s="1145">
        <v>0</v>
      </c>
      <c r="Q120" s="1144" t="str">
        <f t="shared" si="7"/>
        <v>○</v>
      </c>
      <c r="R120" s="1144" t="str">
        <f t="shared" si="7"/>
        <v>○</v>
      </c>
      <c r="S120" s="1144" t="str">
        <f t="shared" si="7"/>
        <v>○</v>
      </c>
      <c r="T120" s="1144" t="str">
        <f t="shared" si="7"/>
        <v>○</v>
      </c>
      <c r="U120" s="1206" t="str">
        <f t="shared" si="7"/>
        <v>○</v>
      </c>
      <c r="V120" s="1260">
        <v>4.7E-2</v>
      </c>
      <c r="W120" s="1261" t="s">
        <v>534</v>
      </c>
      <c r="X120" s="1262" t="s">
        <v>43</v>
      </c>
      <c r="Y120" s="1260">
        <v>0.04</v>
      </c>
      <c r="Z120" s="1261" t="s">
        <v>534</v>
      </c>
      <c r="AA120" s="1262" t="s">
        <v>43</v>
      </c>
      <c r="AB120" s="1260">
        <v>4.3999999999999997E-2</v>
      </c>
      <c r="AC120" s="1261" t="s">
        <v>534</v>
      </c>
      <c r="AD120" s="1262" t="s">
        <v>43</v>
      </c>
      <c r="AE120" s="1260">
        <v>4.4999999999999998E-2</v>
      </c>
      <c r="AF120" s="1261" t="s">
        <v>534</v>
      </c>
      <c r="AG120" s="1262" t="s">
        <v>43</v>
      </c>
      <c r="AH120" s="1260">
        <v>4.5999999999999999E-2</v>
      </c>
      <c r="AI120" s="1261" t="s">
        <v>534</v>
      </c>
      <c r="AJ120" s="1263" t="s">
        <v>43</v>
      </c>
      <c r="AK120" s="954"/>
      <c r="AL120" s="954"/>
      <c r="AM120" s="954"/>
    </row>
    <row r="121" spans="1:39" s="2" customFormat="1" ht="15.9" customHeight="1">
      <c r="A121" s="1716"/>
      <c r="B121" s="1719" t="s">
        <v>857</v>
      </c>
      <c r="C121" s="14">
        <v>2351</v>
      </c>
      <c r="D121" s="1278">
        <v>10</v>
      </c>
      <c r="E121" s="2" t="s">
        <v>858</v>
      </c>
      <c r="F121" s="1250" t="s">
        <v>96</v>
      </c>
      <c r="G121" s="948">
        <v>0</v>
      </c>
      <c r="H121" s="948">
        <v>0</v>
      </c>
      <c r="I121" s="948">
        <v>0</v>
      </c>
      <c r="J121" s="948">
        <v>0</v>
      </c>
      <c r="K121" s="1155">
        <v>0</v>
      </c>
      <c r="L121" s="948">
        <v>0</v>
      </c>
      <c r="M121" s="948">
        <v>0</v>
      </c>
      <c r="N121" s="948">
        <v>0</v>
      </c>
      <c r="O121" s="948">
        <v>0</v>
      </c>
      <c r="P121" s="1155">
        <v>0</v>
      </c>
      <c r="Q121" s="948" t="str">
        <f t="shared" si="7"/>
        <v>○</v>
      </c>
      <c r="R121" s="948" t="str">
        <f t="shared" si="7"/>
        <v>○</v>
      </c>
      <c r="S121" s="948" t="str">
        <f t="shared" si="7"/>
        <v>○</v>
      </c>
      <c r="T121" s="948" t="str">
        <f t="shared" si="7"/>
        <v>○</v>
      </c>
      <c r="U121" s="950" t="str">
        <f t="shared" si="7"/>
        <v>○</v>
      </c>
      <c r="V121" s="1251">
        <v>4.8000000000000001E-2</v>
      </c>
      <c r="W121" s="1252" t="s">
        <v>534</v>
      </c>
      <c r="X121" s="1042" t="s">
        <v>43</v>
      </c>
      <c r="Y121" s="1251">
        <v>4.5999999999999999E-2</v>
      </c>
      <c r="Z121" s="1252" t="s">
        <v>534</v>
      </c>
      <c r="AA121" s="1042" t="s">
        <v>43</v>
      </c>
      <c r="AB121" s="1251">
        <v>4.7E-2</v>
      </c>
      <c r="AC121" s="1252" t="s">
        <v>534</v>
      </c>
      <c r="AD121" s="1042" t="s">
        <v>43</v>
      </c>
      <c r="AE121" s="1251">
        <v>4.3999999999999997E-2</v>
      </c>
      <c r="AF121" s="1252" t="s">
        <v>534</v>
      </c>
      <c r="AG121" s="1042" t="s">
        <v>43</v>
      </c>
      <c r="AH121" s="1251">
        <v>3.9E-2</v>
      </c>
      <c r="AI121" s="1252" t="s">
        <v>534</v>
      </c>
      <c r="AJ121" s="1253" t="s">
        <v>43</v>
      </c>
      <c r="AK121" s="954"/>
      <c r="AL121" s="954"/>
      <c r="AM121" s="954"/>
    </row>
    <row r="122" spans="1:39" s="2" customFormat="1" ht="15.9" customHeight="1">
      <c r="A122" s="1716"/>
      <c r="B122" s="1647"/>
      <c r="C122" s="14">
        <v>2352</v>
      </c>
      <c r="D122" s="1278">
        <v>11</v>
      </c>
      <c r="E122" s="2" t="s">
        <v>859</v>
      </c>
      <c r="F122" s="1250" t="s">
        <v>96</v>
      </c>
      <c r="G122" s="948">
        <v>0</v>
      </c>
      <c r="H122" s="948">
        <v>0</v>
      </c>
      <c r="I122" s="948">
        <v>0</v>
      </c>
      <c r="J122" s="948">
        <v>0</v>
      </c>
      <c r="K122" s="1155">
        <v>0</v>
      </c>
      <c r="L122" s="948">
        <v>0</v>
      </c>
      <c r="M122" s="948">
        <v>0</v>
      </c>
      <c r="N122" s="948">
        <v>0</v>
      </c>
      <c r="O122" s="948">
        <v>0</v>
      </c>
      <c r="P122" s="1155">
        <v>0</v>
      </c>
      <c r="Q122" s="948" t="str">
        <f t="shared" si="7"/>
        <v>○</v>
      </c>
      <c r="R122" s="948" t="str">
        <f t="shared" si="7"/>
        <v>○</v>
      </c>
      <c r="S122" s="948" t="str">
        <f t="shared" si="7"/>
        <v>○</v>
      </c>
      <c r="T122" s="948" t="str">
        <f t="shared" si="7"/>
        <v>○</v>
      </c>
      <c r="U122" s="950" t="str">
        <f t="shared" si="7"/>
        <v>○</v>
      </c>
      <c r="V122" s="1251">
        <v>5.3999999999999999E-2</v>
      </c>
      <c r="W122" s="1252" t="s">
        <v>534</v>
      </c>
      <c r="X122" s="1042" t="s">
        <v>43</v>
      </c>
      <c r="Y122" s="1251">
        <v>4.2000000000000003E-2</v>
      </c>
      <c r="Z122" s="1252" t="s">
        <v>534</v>
      </c>
      <c r="AA122" s="1042" t="s">
        <v>43</v>
      </c>
      <c r="AB122" s="1251">
        <v>4.8000000000000001E-2</v>
      </c>
      <c r="AC122" s="1252" t="s">
        <v>534</v>
      </c>
      <c r="AD122" s="1042" t="s">
        <v>43</v>
      </c>
      <c r="AE122" s="1251">
        <v>4.3999999999999997E-2</v>
      </c>
      <c r="AF122" s="1252" t="s">
        <v>534</v>
      </c>
      <c r="AG122" s="1042" t="s">
        <v>43</v>
      </c>
      <c r="AH122" s="1251">
        <v>4.7E-2</v>
      </c>
      <c r="AI122" s="1252" t="s">
        <v>534</v>
      </c>
      <c r="AJ122" s="1253" t="s">
        <v>43</v>
      </c>
      <c r="AK122" s="954"/>
      <c r="AL122" s="954"/>
      <c r="AM122" s="954"/>
    </row>
    <row r="123" spans="1:39" s="2" customFormat="1" ht="15.9" customHeight="1">
      <c r="A123" s="1716"/>
      <c r="B123" s="1282" t="s">
        <v>860</v>
      </c>
      <c r="C123" s="1283">
        <v>2650</v>
      </c>
      <c r="D123" s="1284">
        <v>12</v>
      </c>
      <c r="E123" s="1285" t="s">
        <v>861</v>
      </c>
      <c r="F123" s="1282" t="s">
        <v>772</v>
      </c>
      <c r="G123" s="1177">
        <v>0</v>
      </c>
      <c r="H123" s="1177">
        <v>0</v>
      </c>
      <c r="I123" s="1177">
        <v>0</v>
      </c>
      <c r="J123" s="1177">
        <v>0</v>
      </c>
      <c r="K123" s="1178">
        <v>0</v>
      </c>
      <c r="L123" s="1177">
        <v>0</v>
      </c>
      <c r="M123" s="1177">
        <v>0</v>
      </c>
      <c r="N123" s="1177">
        <v>0</v>
      </c>
      <c r="O123" s="1177">
        <v>0</v>
      </c>
      <c r="P123" s="1178">
        <v>0</v>
      </c>
      <c r="Q123" s="1177" t="str">
        <f t="shared" si="7"/>
        <v>○</v>
      </c>
      <c r="R123" s="1177" t="str">
        <f t="shared" si="7"/>
        <v>○</v>
      </c>
      <c r="S123" s="1177" t="str">
        <f t="shared" si="7"/>
        <v>○</v>
      </c>
      <c r="T123" s="1177" t="str">
        <f t="shared" si="7"/>
        <v>○</v>
      </c>
      <c r="U123" s="1179" t="str">
        <f t="shared" si="7"/>
        <v>○</v>
      </c>
      <c r="V123" s="1286">
        <v>4.5999999999999999E-2</v>
      </c>
      <c r="W123" s="1287" t="s">
        <v>534</v>
      </c>
      <c r="X123" s="1288" t="s">
        <v>43</v>
      </c>
      <c r="Y123" s="1286">
        <v>3.9E-2</v>
      </c>
      <c r="Z123" s="1287" t="s">
        <v>534</v>
      </c>
      <c r="AA123" s="1288" t="s">
        <v>43</v>
      </c>
      <c r="AB123" s="1286">
        <v>0.04</v>
      </c>
      <c r="AC123" s="1287" t="s">
        <v>534</v>
      </c>
      <c r="AD123" s="1288" t="s">
        <v>43</v>
      </c>
      <c r="AE123" s="1286">
        <v>3.5000000000000003E-2</v>
      </c>
      <c r="AF123" s="1287" t="s">
        <v>534</v>
      </c>
      <c r="AG123" s="1288" t="s">
        <v>43</v>
      </c>
      <c r="AH123" s="1286">
        <v>3.3000000000000002E-2</v>
      </c>
      <c r="AI123" s="1287" t="s">
        <v>534</v>
      </c>
      <c r="AJ123" s="1289" t="s">
        <v>43</v>
      </c>
      <c r="AK123" s="954"/>
      <c r="AL123" s="954"/>
      <c r="AM123" s="954"/>
    </row>
    <row r="124" spans="1:39" s="2" customFormat="1" ht="15.9" customHeight="1" thickBot="1">
      <c r="A124" s="1721"/>
      <c r="B124" s="1264" t="s">
        <v>862</v>
      </c>
      <c r="C124" s="1265">
        <v>2750</v>
      </c>
      <c r="D124" s="1290">
        <v>13</v>
      </c>
      <c r="E124" s="1266" t="s">
        <v>863</v>
      </c>
      <c r="F124" s="1264" t="s">
        <v>42</v>
      </c>
      <c r="G124" s="1211">
        <v>0</v>
      </c>
      <c r="H124" s="1211">
        <v>0</v>
      </c>
      <c r="I124" s="1211">
        <v>0</v>
      </c>
      <c r="J124" s="1211">
        <v>0</v>
      </c>
      <c r="K124" s="1212">
        <v>0</v>
      </c>
      <c r="L124" s="1211">
        <v>0</v>
      </c>
      <c r="M124" s="1211">
        <v>0</v>
      </c>
      <c r="N124" s="1211">
        <v>0</v>
      </c>
      <c r="O124" s="1211">
        <v>0</v>
      </c>
      <c r="P124" s="1212">
        <v>0</v>
      </c>
      <c r="Q124" s="1211" t="str">
        <f t="shared" si="7"/>
        <v>○</v>
      </c>
      <c r="R124" s="1211" t="str">
        <f t="shared" si="7"/>
        <v>○</v>
      </c>
      <c r="S124" s="1211" t="str">
        <f t="shared" si="7"/>
        <v>○</v>
      </c>
      <c r="T124" s="1211" t="str">
        <f t="shared" si="7"/>
        <v>○</v>
      </c>
      <c r="U124" s="1213" t="str">
        <f t="shared" si="7"/>
        <v>○</v>
      </c>
      <c r="V124" s="1267">
        <v>4.9000000000000002E-2</v>
      </c>
      <c r="W124" s="1268" t="s">
        <v>534</v>
      </c>
      <c r="X124" s="1269" t="s">
        <v>43</v>
      </c>
      <c r="Y124" s="1267">
        <v>4.4999999999999998E-2</v>
      </c>
      <c r="Z124" s="1268" t="s">
        <v>534</v>
      </c>
      <c r="AA124" s="1269" t="s">
        <v>43</v>
      </c>
      <c r="AB124" s="1267">
        <v>4.8000000000000001E-2</v>
      </c>
      <c r="AC124" s="1268" t="s">
        <v>534</v>
      </c>
      <c r="AD124" s="1269" t="s">
        <v>43</v>
      </c>
      <c r="AE124" s="1267">
        <v>4.9000000000000002E-2</v>
      </c>
      <c r="AF124" s="1268" t="s">
        <v>534</v>
      </c>
      <c r="AG124" s="1269" t="s">
        <v>43</v>
      </c>
      <c r="AH124" s="1267">
        <v>3.2000000000000001E-2</v>
      </c>
      <c r="AI124" s="1268" t="s">
        <v>534</v>
      </c>
      <c r="AJ124" s="1270" t="s">
        <v>43</v>
      </c>
      <c r="AK124" s="954"/>
      <c r="AL124" s="954"/>
      <c r="AM124" s="954"/>
    </row>
    <row r="125" spans="1:39" s="2" customFormat="1" ht="15.9" customHeight="1">
      <c r="A125" s="1722" t="s">
        <v>864</v>
      </c>
      <c r="B125" s="1645" t="s">
        <v>865</v>
      </c>
      <c r="C125" s="14">
        <v>3150</v>
      </c>
      <c r="D125" s="1278">
        <v>14</v>
      </c>
      <c r="E125" s="2" t="s">
        <v>777</v>
      </c>
      <c r="F125" s="1250" t="s">
        <v>54</v>
      </c>
      <c r="G125" s="948">
        <v>0</v>
      </c>
      <c r="H125" s="948">
        <v>0</v>
      </c>
      <c r="I125" s="948">
        <v>0</v>
      </c>
      <c r="J125" s="948">
        <v>0</v>
      </c>
      <c r="K125" s="1155">
        <v>0</v>
      </c>
      <c r="L125" s="948">
        <v>0</v>
      </c>
      <c r="M125" s="948">
        <v>0</v>
      </c>
      <c r="N125" s="948">
        <v>0</v>
      </c>
      <c r="O125" s="948">
        <v>0</v>
      </c>
      <c r="P125" s="1155">
        <v>0</v>
      </c>
      <c r="Q125" s="948" t="str">
        <f t="shared" si="7"/>
        <v>○</v>
      </c>
      <c r="R125" s="948" t="str">
        <f t="shared" si="7"/>
        <v>○</v>
      </c>
      <c r="S125" s="948" t="str">
        <f t="shared" si="7"/>
        <v>○</v>
      </c>
      <c r="T125" s="948" t="str">
        <f t="shared" si="7"/>
        <v>○</v>
      </c>
      <c r="U125" s="950" t="str">
        <f t="shared" si="7"/>
        <v>○</v>
      </c>
      <c r="V125" s="1251">
        <v>0.05</v>
      </c>
      <c r="W125" s="1252" t="s">
        <v>534</v>
      </c>
      <c r="X125" s="1042" t="s">
        <v>43</v>
      </c>
      <c r="Y125" s="1251">
        <v>4.5999999999999999E-2</v>
      </c>
      <c r="Z125" s="1252" t="s">
        <v>534</v>
      </c>
      <c r="AA125" s="1042" t="s">
        <v>43</v>
      </c>
      <c r="AB125" s="1251">
        <v>3.7999999999999999E-2</v>
      </c>
      <c r="AC125" s="1252" t="s">
        <v>534</v>
      </c>
      <c r="AD125" s="1042" t="s">
        <v>43</v>
      </c>
      <c r="AE125" s="1251">
        <v>3.7999999999999999E-2</v>
      </c>
      <c r="AF125" s="1252" t="s">
        <v>534</v>
      </c>
      <c r="AG125" s="1042" t="s">
        <v>43</v>
      </c>
      <c r="AH125" s="1251">
        <v>3.3000000000000002E-2</v>
      </c>
      <c r="AI125" s="1252" t="s">
        <v>534</v>
      </c>
      <c r="AJ125" s="1253" t="s">
        <v>43</v>
      </c>
      <c r="AK125" s="954"/>
      <c r="AL125" s="954"/>
      <c r="AM125" s="954"/>
    </row>
    <row r="126" spans="1:39" s="2" customFormat="1" ht="15.9" customHeight="1">
      <c r="A126" s="1717"/>
      <c r="B126" s="1646"/>
      <c r="C126" s="14">
        <v>3151</v>
      </c>
      <c r="D126" s="1278">
        <v>15</v>
      </c>
      <c r="E126" s="2" t="s">
        <v>779</v>
      </c>
      <c r="F126" s="1250" t="s">
        <v>42</v>
      </c>
      <c r="G126" s="948">
        <v>0</v>
      </c>
      <c r="H126" s="948">
        <v>0</v>
      </c>
      <c r="I126" s="948">
        <v>0</v>
      </c>
      <c r="J126" s="948">
        <v>0</v>
      </c>
      <c r="K126" s="1155">
        <v>0</v>
      </c>
      <c r="L126" s="948">
        <v>0</v>
      </c>
      <c r="M126" s="948">
        <v>0</v>
      </c>
      <c r="N126" s="948">
        <v>0</v>
      </c>
      <c r="O126" s="948">
        <v>0</v>
      </c>
      <c r="P126" s="1155">
        <v>0</v>
      </c>
      <c r="Q126" s="948" t="str">
        <f t="shared" si="7"/>
        <v>○</v>
      </c>
      <c r="R126" s="948" t="str">
        <f t="shared" si="7"/>
        <v>○</v>
      </c>
      <c r="S126" s="948" t="str">
        <f t="shared" si="7"/>
        <v>○</v>
      </c>
      <c r="T126" s="948" t="str">
        <f t="shared" si="7"/>
        <v>○</v>
      </c>
      <c r="U126" s="950" t="str">
        <f t="shared" si="7"/>
        <v>○</v>
      </c>
      <c r="V126" s="1251">
        <v>4.8000000000000001E-2</v>
      </c>
      <c r="W126" s="1252" t="s">
        <v>534</v>
      </c>
      <c r="X126" s="1042" t="s">
        <v>43</v>
      </c>
      <c r="Y126" s="1251">
        <v>4.2999999999999997E-2</v>
      </c>
      <c r="Z126" s="1252" t="s">
        <v>534</v>
      </c>
      <c r="AA126" s="1042" t="s">
        <v>43</v>
      </c>
      <c r="AB126" s="1251">
        <v>3.9E-2</v>
      </c>
      <c r="AC126" s="1252" t="s">
        <v>534</v>
      </c>
      <c r="AD126" s="1042" t="s">
        <v>43</v>
      </c>
      <c r="AE126" s="1251">
        <v>4.2999999999999997E-2</v>
      </c>
      <c r="AF126" s="1252" t="s">
        <v>534</v>
      </c>
      <c r="AG126" s="1042" t="s">
        <v>43</v>
      </c>
      <c r="AH126" s="1251">
        <v>3.5000000000000003E-2</v>
      </c>
      <c r="AI126" s="1252" t="s">
        <v>534</v>
      </c>
      <c r="AJ126" s="1253" t="s">
        <v>43</v>
      </c>
      <c r="AK126" s="954"/>
      <c r="AL126" s="954"/>
      <c r="AM126" s="954"/>
    </row>
    <row r="127" spans="1:39" s="2" customFormat="1" ht="15.9" customHeight="1">
      <c r="A127" s="1717"/>
      <c r="B127" s="1646"/>
      <c r="C127" s="29">
        <v>3152</v>
      </c>
      <c r="D127" s="1291">
        <v>16</v>
      </c>
      <c r="E127" s="508" t="s">
        <v>780</v>
      </c>
      <c r="F127" s="1292" t="s">
        <v>54</v>
      </c>
      <c r="G127" s="1293">
        <v>0</v>
      </c>
      <c r="H127" s="1293">
        <v>0</v>
      </c>
      <c r="I127" s="1293">
        <v>0</v>
      </c>
      <c r="J127" s="1293">
        <v>0</v>
      </c>
      <c r="K127" s="1294">
        <v>0</v>
      </c>
      <c r="L127" s="1293">
        <v>0</v>
      </c>
      <c r="M127" s="1293">
        <v>0</v>
      </c>
      <c r="N127" s="1293">
        <v>0</v>
      </c>
      <c r="O127" s="1293">
        <v>0</v>
      </c>
      <c r="P127" s="1294">
        <v>0</v>
      </c>
      <c r="Q127" s="1293" t="str">
        <f t="shared" si="7"/>
        <v>○</v>
      </c>
      <c r="R127" s="1293" t="str">
        <f t="shared" si="7"/>
        <v>○</v>
      </c>
      <c r="S127" s="1293" t="str">
        <f t="shared" si="7"/>
        <v>○</v>
      </c>
      <c r="T127" s="1293" t="str">
        <f t="shared" si="7"/>
        <v>○</v>
      </c>
      <c r="U127" s="1295" t="str">
        <f t="shared" si="7"/>
        <v>○</v>
      </c>
      <c r="V127" s="1296">
        <v>4.4999999999999998E-2</v>
      </c>
      <c r="W127" s="1297" t="s">
        <v>534</v>
      </c>
      <c r="X127" s="1298" t="s">
        <v>43</v>
      </c>
      <c r="Y127" s="1296">
        <v>0.04</v>
      </c>
      <c r="Z127" s="1297" t="s">
        <v>534</v>
      </c>
      <c r="AA127" s="1298" t="s">
        <v>43</v>
      </c>
      <c r="AB127" s="1296">
        <v>0.04</v>
      </c>
      <c r="AC127" s="1297" t="s">
        <v>534</v>
      </c>
      <c r="AD127" s="1298" t="s">
        <v>43</v>
      </c>
      <c r="AE127" s="1296">
        <v>4.3999999999999997E-2</v>
      </c>
      <c r="AF127" s="1297" t="s">
        <v>534</v>
      </c>
      <c r="AG127" s="1298" t="s">
        <v>43</v>
      </c>
      <c r="AH127" s="1296">
        <v>4.1000000000000002E-2</v>
      </c>
      <c r="AI127" s="1297" t="s">
        <v>534</v>
      </c>
      <c r="AJ127" s="1299" t="s">
        <v>43</v>
      </c>
      <c r="AK127" s="954"/>
      <c r="AL127" s="954"/>
      <c r="AM127" s="954"/>
    </row>
    <row r="128" spans="1:39" s="2" customFormat="1" ht="15.9" customHeight="1">
      <c r="A128" s="1717"/>
      <c r="B128" s="1646"/>
      <c r="C128" s="14">
        <v>3153</v>
      </c>
      <c r="D128" s="1300">
        <v>17</v>
      </c>
      <c r="E128" s="1301" t="s">
        <v>781</v>
      </c>
      <c r="F128" s="1302" t="s">
        <v>42</v>
      </c>
      <c r="G128" s="1303">
        <v>0</v>
      </c>
      <c r="H128" s="1303">
        <v>0</v>
      </c>
      <c r="I128" s="948">
        <v>0</v>
      </c>
      <c r="J128" s="1303">
        <v>0</v>
      </c>
      <c r="K128" s="1304">
        <v>0</v>
      </c>
      <c r="L128" s="1303">
        <v>0</v>
      </c>
      <c r="M128" s="1303">
        <v>0</v>
      </c>
      <c r="N128" s="948">
        <v>0</v>
      </c>
      <c r="O128" s="1303">
        <v>0</v>
      </c>
      <c r="P128" s="1304">
        <v>0</v>
      </c>
      <c r="Q128" s="1303" t="str">
        <f t="shared" si="7"/>
        <v>○</v>
      </c>
      <c r="R128" s="1303" t="str">
        <f t="shared" si="7"/>
        <v>○</v>
      </c>
      <c r="S128" s="948" t="str">
        <f t="shared" si="7"/>
        <v>○</v>
      </c>
      <c r="T128" s="1303" t="str">
        <f t="shared" si="7"/>
        <v>○</v>
      </c>
      <c r="U128" s="1305" t="str">
        <f t="shared" si="7"/>
        <v>○</v>
      </c>
      <c r="V128" s="1306">
        <v>4.7E-2</v>
      </c>
      <c r="W128" s="1307" t="s">
        <v>534</v>
      </c>
      <c r="X128" s="1308" t="s">
        <v>43</v>
      </c>
      <c r="Y128" s="1306">
        <v>0.04</v>
      </c>
      <c r="Z128" s="1307" t="s">
        <v>534</v>
      </c>
      <c r="AA128" s="1308" t="s">
        <v>43</v>
      </c>
      <c r="AB128" s="1306">
        <v>3.7999999999999999E-2</v>
      </c>
      <c r="AC128" s="1307" t="s">
        <v>534</v>
      </c>
      <c r="AD128" s="1308" t="s">
        <v>43</v>
      </c>
      <c r="AE128" s="1306">
        <v>4.5999999999999999E-2</v>
      </c>
      <c r="AF128" s="1307" t="s">
        <v>534</v>
      </c>
      <c r="AG128" s="1308" t="s">
        <v>43</v>
      </c>
      <c r="AH128" s="1306">
        <v>4.2000000000000003E-2</v>
      </c>
      <c r="AI128" s="1307" t="s">
        <v>534</v>
      </c>
      <c r="AJ128" s="1309" t="s">
        <v>43</v>
      </c>
      <c r="AK128" s="954"/>
      <c r="AL128" s="954"/>
      <c r="AM128" s="954"/>
    </row>
    <row r="129" spans="1:39" s="2" customFormat="1" ht="15.9" customHeight="1">
      <c r="A129" s="1717"/>
      <c r="B129" s="1647"/>
      <c r="C129" s="14">
        <v>3156</v>
      </c>
      <c r="D129" s="1278">
        <v>18</v>
      </c>
      <c r="E129" s="2" t="s">
        <v>783</v>
      </c>
      <c r="F129" s="1250" t="s">
        <v>54</v>
      </c>
      <c r="G129" s="948">
        <v>0</v>
      </c>
      <c r="H129" s="948">
        <v>0</v>
      </c>
      <c r="I129" s="948">
        <v>0</v>
      </c>
      <c r="J129" s="948">
        <v>0</v>
      </c>
      <c r="K129" s="1155">
        <v>0</v>
      </c>
      <c r="L129" s="948">
        <v>0</v>
      </c>
      <c r="M129" s="948">
        <v>0</v>
      </c>
      <c r="N129" s="948">
        <v>0</v>
      </c>
      <c r="O129" s="948">
        <v>0</v>
      </c>
      <c r="P129" s="1155">
        <v>0</v>
      </c>
      <c r="Q129" s="948" t="str">
        <f t="shared" si="7"/>
        <v>○</v>
      </c>
      <c r="R129" s="948" t="str">
        <f t="shared" si="7"/>
        <v>○</v>
      </c>
      <c r="S129" s="948" t="str">
        <f t="shared" si="7"/>
        <v>○</v>
      </c>
      <c r="T129" s="948" t="str">
        <f t="shared" si="7"/>
        <v>○</v>
      </c>
      <c r="U129" s="950" t="str">
        <f t="shared" si="7"/>
        <v>○</v>
      </c>
      <c r="V129" s="1251">
        <v>4.3999999999999997E-2</v>
      </c>
      <c r="W129" s="1252" t="s">
        <v>534</v>
      </c>
      <c r="X129" s="1042" t="s">
        <v>43</v>
      </c>
      <c r="Y129" s="1251">
        <v>3.9E-2</v>
      </c>
      <c r="Z129" s="1252" t="s">
        <v>534</v>
      </c>
      <c r="AA129" s="1042" t="s">
        <v>43</v>
      </c>
      <c r="AB129" s="1251">
        <v>0.04</v>
      </c>
      <c r="AC129" s="1252" t="s">
        <v>534</v>
      </c>
      <c r="AD129" s="1042" t="s">
        <v>43</v>
      </c>
      <c r="AE129" s="1251">
        <v>4.2999999999999997E-2</v>
      </c>
      <c r="AF129" s="1252" t="s">
        <v>534</v>
      </c>
      <c r="AG129" s="1042" t="s">
        <v>43</v>
      </c>
      <c r="AH129" s="1251">
        <v>3.9E-2</v>
      </c>
      <c r="AI129" s="1252" t="s">
        <v>534</v>
      </c>
      <c r="AJ129" s="1253" t="s">
        <v>43</v>
      </c>
      <c r="AK129" s="954"/>
      <c r="AL129" s="954"/>
      <c r="AM129" s="954"/>
    </row>
    <row r="130" spans="1:39" s="2" customFormat="1" ht="15.9" customHeight="1" thickBot="1">
      <c r="A130" s="1718"/>
      <c r="B130" s="1310" t="s">
        <v>866</v>
      </c>
      <c r="C130" s="1290">
        <v>3350</v>
      </c>
      <c r="D130" s="1311">
        <v>19</v>
      </c>
      <c r="E130" s="1312" t="s">
        <v>867</v>
      </c>
      <c r="F130" s="1310" t="s">
        <v>784</v>
      </c>
      <c r="G130" s="1190">
        <v>0</v>
      </c>
      <c r="H130" s="1190">
        <v>0</v>
      </c>
      <c r="I130" s="1190">
        <v>0</v>
      </c>
      <c r="J130" s="1190">
        <v>0</v>
      </c>
      <c r="K130" s="1191">
        <v>0</v>
      </c>
      <c r="L130" s="1190">
        <v>0</v>
      </c>
      <c r="M130" s="1190">
        <v>0</v>
      </c>
      <c r="N130" s="1190">
        <v>0</v>
      </c>
      <c r="O130" s="1190">
        <v>0</v>
      </c>
      <c r="P130" s="1191">
        <v>0</v>
      </c>
      <c r="Q130" s="1190" t="str">
        <f t="shared" si="7"/>
        <v>○</v>
      </c>
      <c r="R130" s="1190" t="str">
        <f t="shared" si="7"/>
        <v>○</v>
      </c>
      <c r="S130" s="1190" t="str">
        <f t="shared" si="7"/>
        <v>○</v>
      </c>
      <c r="T130" s="1190" t="str">
        <f t="shared" si="7"/>
        <v>○</v>
      </c>
      <c r="U130" s="1192" t="str">
        <f t="shared" si="7"/>
        <v>○</v>
      </c>
      <c r="V130" s="1313">
        <v>4.5999999999999999E-2</v>
      </c>
      <c r="W130" s="1314" t="s">
        <v>534</v>
      </c>
      <c r="X130" s="1315" t="s">
        <v>43</v>
      </c>
      <c r="Y130" s="1313">
        <v>3.9E-2</v>
      </c>
      <c r="Z130" s="1314" t="s">
        <v>534</v>
      </c>
      <c r="AA130" s="1315" t="s">
        <v>43</v>
      </c>
      <c r="AB130" s="1313">
        <v>4.2000000000000003E-2</v>
      </c>
      <c r="AC130" s="1314" t="s">
        <v>534</v>
      </c>
      <c r="AD130" s="1315" t="s">
        <v>43</v>
      </c>
      <c r="AE130" s="1313">
        <v>0.04</v>
      </c>
      <c r="AF130" s="1314" t="s">
        <v>534</v>
      </c>
      <c r="AG130" s="1315" t="s">
        <v>43</v>
      </c>
      <c r="AH130" s="1313">
        <v>3.6999999999999998E-2</v>
      </c>
      <c r="AI130" s="1314" t="s">
        <v>534</v>
      </c>
      <c r="AJ130" s="1316" t="s">
        <v>43</v>
      </c>
      <c r="AK130" s="954"/>
      <c r="AL130" s="954"/>
      <c r="AM130" s="954"/>
    </row>
    <row r="131" spans="1:39" s="2" customFormat="1" ht="15.9" customHeight="1">
      <c r="A131" s="1722" t="s">
        <v>815</v>
      </c>
      <c r="B131" s="1317" t="s">
        <v>868</v>
      </c>
      <c r="C131" s="14"/>
      <c r="D131" s="1318">
        <v>20</v>
      </c>
      <c r="E131" s="2" t="s">
        <v>787</v>
      </c>
      <c r="F131" s="1250" t="s">
        <v>788</v>
      </c>
      <c r="G131" s="948"/>
      <c r="H131" s="948"/>
      <c r="I131" s="948"/>
      <c r="J131" s="948" t="s">
        <v>760</v>
      </c>
      <c r="K131" s="1155">
        <v>0</v>
      </c>
      <c r="L131" s="948"/>
      <c r="M131" s="948"/>
      <c r="N131" s="948"/>
      <c r="O131" s="948" t="s">
        <v>760</v>
      </c>
      <c r="P131" s="1155">
        <v>0</v>
      </c>
      <c r="Q131" s="948"/>
      <c r="R131" s="948"/>
      <c r="S131" s="948"/>
      <c r="T131" s="948" t="s">
        <v>817</v>
      </c>
      <c r="U131" s="950" t="s">
        <v>813</v>
      </c>
      <c r="V131" s="1251"/>
      <c r="W131" s="1252"/>
      <c r="X131" s="1042"/>
      <c r="Y131" s="1251"/>
      <c r="Z131" s="1252"/>
      <c r="AA131" s="1042"/>
      <c r="AB131" s="1251"/>
      <c r="AC131" s="1252"/>
      <c r="AD131" s="1042"/>
      <c r="AE131" s="1251" t="s">
        <v>869</v>
      </c>
      <c r="AF131" s="1252" t="s">
        <v>819</v>
      </c>
      <c r="AG131" s="1042" t="s">
        <v>770</v>
      </c>
      <c r="AH131" s="1251">
        <v>3.9E-2</v>
      </c>
      <c r="AI131" s="1252" t="s">
        <v>820</v>
      </c>
      <c r="AJ131" s="1253" t="s">
        <v>813</v>
      </c>
      <c r="AK131" s="954"/>
      <c r="AL131" s="954"/>
      <c r="AM131" s="954"/>
    </row>
    <row r="132" spans="1:39" s="2" customFormat="1" ht="15.9" customHeight="1">
      <c r="A132" s="1717"/>
      <c r="B132" s="1719" t="s">
        <v>870</v>
      </c>
      <c r="C132" s="957">
        <v>4250</v>
      </c>
      <c r="D132" s="1278">
        <v>21</v>
      </c>
      <c r="E132" s="17" t="s">
        <v>571</v>
      </c>
      <c r="F132" s="956" t="s">
        <v>42</v>
      </c>
      <c r="G132" s="960">
        <v>0</v>
      </c>
      <c r="H132" s="960">
        <v>0</v>
      </c>
      <c r="I132" s="960">
        <v>0</v>
      </c>
      <c r="J132" s="960">
        <v>0</v>
      </c>
      <c r="K132" s="961">
        <v>0</v>
      </c>
      <c r="L132" s="960">
        <v>0</v>
      </c>
      <c r="M132" s="960">
        <v>0</v>
      </c>
      <c r="N132" s="960">
        <v>0</v>
      </c>
      <c r="O132" s="960">
        <v>0</v>
      </c>
      <c r="P132" s="961">
        <v>0</v>
      </c>
      <c r="Q132" s="960" t="str">
        <f t="shared" si="7"/>
        <v>○</v>
      </c>
      <c r="R132" s="960" t="str">
        <f t="shared" si="7"/>
        <v>○</v>
      </c>
      <c r="S132" s="960" t="str">
        <f t="shared" si="7"/>
        <v>○</v>
      </c>
      <c r="T132" s="960" t="str">
        <f t="shared" si="7"/>
        <v>○</v>
      </c>
      <c r="U132" s="962" t="str">
        <f t="shared" si="7"/>
        <v>○</v>
      </c>
      <c r="V132" s="963">
        <v>5.1999999999999998E-2</v>
      </c>
      <c r="W132" s="1254" t="s">
        <v>534</v>
      </c>
      <c r="X132" s="964" t="s">
        <v>43</v>
      </c>
      <c r="Y132" s="963">
        <v>3.5000000000000003E-2</v>
      </c>
      <c r="Z132" s="1254" t="s">
        <v>534</v>
      </c>
      <c r="AA132" s="964" t="s">
        <v>43</v>
      </c>
      <c r="AB132" s="963">
        <v>3.5999999999999997E-2</v>
      </c>
      <c r="AC132" s="1254" t="s">
        <v>534</v>
      </c>
      <c r="AD132" s="964" t="s">
        <v>43</v>
      </c>
      <c r="AE132" s="963">
        <v>3.7999999999999999E-2</v>
      </c>
      <c r="AF132" s="1254" t="s">
        <v>534</v>
      </c>
      <c r="AG132" s="964" t="s">
        <v>43</v>
      </c>
      <c r="AH132" s="963">
        <v>3.6999999999999998E-2</v>
      </c>
      <c r="AI132" s="1254" t="s">
        <v>534</v>
      </c>
      <c r="AJ132" s="965" t="s">
        <v>43</v>
      </c>
      <c r="AK132" s="954"/>
      <c r="AL132" s="954"/>
      <c r="AM132" s="954"/>
    </row>
    <row r="133" spans="1:39" s="2" customFormat="1" ht="15.9" customHeight="1" thickBot="1">
      <c r="A133" s="1718"/>
      <c r="B133" s="1646"/>
      <c r="C133" s="14">
        <v>4251</v>
      </c>
      <c r="D133" s="1319">
        <v>22</v>
      </c>
      <c r="E133" s="2" t="s">
        <v>822</v>
      </c>
      <c r="F133" s="1250" t="s">
        <v>790</v>
      </c>
      <c r="G133" s="948">
        <v>0</v>
      </c>
      <c r="H133" s="948">
        <v>4</v>
      </c>
      <c r="I133" s="948">
        <v>0</v>
      </c>
      <c r="J133" s="948">
        <v>0</v>
      </c>
      <c r="K133" s="1155">
        <v>0</v>
      </c>
      <c r="L133" s="948">
        <v>0</v>
      </c>
      <c r="M133" s="948">
        <v>0</v>
      </c>
      <c r="N133" s="948">
        <v>0</v>
      </c>
      <c r="O133" s="948">
        <v>0</v>
      </c>
      <c r="P133" s="1155">
        <v>0</v>
      </c>
      <c r="Q133" s="948" t="str">
        <f t="shared" si="7"/>
        <v>○</v>
      </c>
      <c r="R133" s="948" t="str">
        <f t="shared" si="7"/>
        <v>×</v>
      </c>
      <c r="S133" s="948" t="str">
        <f t="shared" si="7"/>
        <v>○</v>
      </c>
      <c r="T133" s="948" t="str">
        <f t="shared" si="7"/>
        <v>○</v>
      </c>
      <c r="U133" s="950" t="str">
        <f t="shared" si="7"/>
        <v>○</v>
      </c>
      <c r="V133" s="1251">
        <v>4.8000000000000001E-2</v>
      </c>
      <c r="W133" s="1252" t="s">
        <v>534</v>
      </c>
      <c r="X133" s="1320" t="s">
        <v>43</v>
      </c>
      <c r="Y133" s="1251">
        <v>4.3999999999999997E-2</v>
      </c>
      <c r="Z133" s="1252" t="s">
        <v>534</v>
      </c>
      <c r="AA133" s="1320" t="s">
        <v>43</v>
      </c>
      <c r="AB133" s="1251">
        <v>0.04</v>
      </c>
      <c r="AC133" s="1252" t="s">
        <v>534</v>
      </c>
      <c r="AD133" s="1320" t="s">
        <v>43</v>
      </c>
      <c r="AE133" s="1251">
        <v>4.4999999999999998E-2</v>
      </c>
      <c r="AF133" s="1252" t="s">
        <v>534</v>
      </c>
      <c r="AG133" s="1320" t="s">
        <v>43</v>
      </c>
      <c r="AH133" s="1251">
        <v>4.3999999999999997E-2</v>
      </c>
      <c r="AI133" s="1252" t="s">
        <v>534</v>
      </c>
      <c r="AJ133" s="1321" t="s">
        <v>43</v>
      </c>
      <c r="AK133" s="954"/>
      <c r="AL133" s="954"/>
      <c r="AM133" s="954"/>
    </row>
    <row r="134" spans="1:39" s="2" customFormat="1" ht="15.9" customHeight="1">
      <c r="A134" s="1720" t="s">
        <v>871</v>
      </c>
      <c r="B134" s="1645" t="s">
        <v>872</v>
      </c>
      <c r="C134" s="1322">
        <v>5151</v>
      </c>
      <c r="D134" s="1272">
        <v>23</v>
      </c>
      <c r="E134" s="1272" t="s">
        <v>873</v>
      </c>
      <c r="F134" s="1273" t="s">
        <v>772</v>
      </c>
      <c r="G134" s="1163">
        <v>1</v>
      </c>
      <c r="H134" s="1163">
        <v>0</v>
      </c>
      <c r="I134" s="1163">
        <v>0</v>
      </c>
      <c r="J134" s="1163">
        <v>2</v>
      </c>
      <c r="K134" s="1164">
        <v>0</v>
      </c>
      <c r="L134" s="1163">
        <v>0</v>
      </c>
      <c r="M134" s="1163">
        <v>0</v>
      </c>
      <c r="N134" s="1163">
        <v>0</v>
      </c>
      <c r="O134" s="1163">
        <v>0</v>
      </c>
      <c r="P134" s="1164">
        <v>0</v>
      </c>
      <c r="Q134" s="1163" t="str">
        <f t="shared" si="7"/>
        <v>×</v>
      </c>
      <c r="R134" s="1163" t="str">
        <f t="shared" si="7"/>
        <v>○</v>
      </c>
      <c r="S134" s="1163" t="str">
        <f t="shared" si="7"/>
        <v>○</v>
      </c>
      <c r="T134" s="1163" t="str">
        <f t="shared" si="7"/>
        <v>×</v>
      </c>
      <c r="U134" s="1165" t="str">
        <f t="shared" si="7"/>
        <v>○</v>
      </c>
      <c r="V134" s="1274">
        <v>4.7E-2</v>
      </c>
      <c r="W134" s="1275" t="s">
        <v>534</v>
      </c>
      <c r="X134" s="1042" t="s">
        <v>43</v>
      </c>
      <c r="Y134" s="1274">
        <v>3.5000000000000003E-2</v>
      </c>
      <c r="Z134" s="1275" t="s">
        <v>534</v>
      </c>
      <c r="AA134" s="1042" t="s">
        <v>43</v>
      </c>
      <c r="AB134" s="1274">
        <v>3.6999999999999998E-2</v>
      </c>
      <c r="AC134" s="1275" t="s">
        <v>534</v>
      </c>
      <c r="AD134" s="1042" t="s">
        <v>43</v>
      </c>
      <c r="AE134" s="1274">
        <v>0.04</v>
      </c>
      <c r="AF134" s="1275" t="s">
        <v>534</v>
      </c>
      <c r="AG134" s="1042" t="s">
        <v>43</v>
      </c>
      <c r="AH134" s="1274">
        <v>4.2000000000000003E-2</v>
      </c>
      <c r="AI134" s="1275" t="s">
        <v>534</v>
      </c>
      <c r="AJ134" s="1253" t="s">
        <v>43</v>
      </c>
      <c r="AK134" s="954"/>
      <c r="AL134" s="954"/>
      <c r="AM134" s="954"/>
    </row>
    <row r="135" spans="1:39" s="2" customFormat="1" ht="15.9" customHeight="1" thickBot="1">
      <c r="A135" s="1721"/>
      <c r="B135" s="1723"/>
      <c r="C135" s="1265">
        <v>5152</v>
      </c>
      <c r="D135" s="1265">
        <v>24</v>
      </c>
      <c r="E135" s="1266" t="s">
        <v>874</v>
      </c>
      <c r="F135" s="1264" t="s">
        <v>790</v>
      </c>
      <c r="G135" s="1211">
        <v>4</v>
      </c>
      <c r="H135" s="1211">
        <v>0</v>
      </c>
      <c r="I135" s="1211">
        <v>0</v>
      </c>
      <c r="J135" s="1211">
        <v>0</v>
      </c>
      <c r="K135" s="1212">
        <v>0</v>
      </c>
      <c r="L135" s="1211">
        <v>0</v>
      </c>
      <c r="M135" s="1211">
        <v>0</v>
      </c>
      <c r="N135" s="1211">
        <v>0</v>
      </c>
      <c r="O135" s="1211">
        <v>0</v>
      </c>
      <c r="P135" s="1212">
        <v>0</v>
      </c>
      <c r="Q135" s="1211" t="str">
        <f t="shared" si="7"/>
        <v>×</v>
      </c>
      <c r="R135" s="1211" t="str">
        <f t="shared" si="7"/>
        <v>○</v>
      </c>
      <c r="S135" s="1211" t="str">
        <f t="shared" si="7"/>
        <v>○</v>
      </c>
      <c r="T135" s="1211" t="str">
        <f t="shared" si="7"/>
        <v>○</v>
      </c>
      <c r="U135" s="1213" t="str">
        <f t="shared" si="7"/>
        <v>○</v>
      </c>
      <c r="V135" s="1267">
        <v>0.05</v>
      </c>
      <c r="W135" s="1268" t="s">
        <v>534</v>
      </c>
      <c r="X135" s="1269" t="s">
        <v>43</v>
      </c>
      <c r="Y135" s="1267">
        <v>4.7E-2</v>
      </c>
      <c r="Z135" s="1268" t="s">
        <v>534</v>
      </c>
      <c r="AA135" s="1269" t="s">
        <v>43</v>
      </c>
      <c r="AB135" s="1267">
        <v>0.04</v>
      </c>
      <c r="AC135" s="1268" t="s">
        <v>534</v>
      </c>
      <c r="AD135" s="1269" t="s">
        <v>43</v>
      </c>
      <c r="AE135" s="1267">
        <v>3.9E-2</v>
      </c>
      <c r="AF135" s="1268" t="s">
        <v>534</v>
      </c>
      <c r="AG135" s="1269" t="s">
        <v>43</v>
      </c>
      <c r="AH135" s="1267">
        <v>4.1000000000000002E-2</v>
      </c>
      <c r="AI135" s="1268" t="s">
        <v>534</v>
      </c>
      <c r="AJ135" s="1270" t="s">
        <v>43</v>
      </c>
      <c r="AK135" s="954"/>
      <c r="AL135" s="954"/>
      <c r="AM135" s="954"/>
    </row>
    <row r="136" spans="1:39" s="2" customFormat="1" ht="15.9" customHeight="1" thickBot="1">
      <c r="A136" s="1323" t="s">
        <v>222</v>
      </c>
      <c r="B136" s="1324" t="s">
        <v>875</v>
      </c>
      <c r="C136" s="1325">
        <v>7150</v>
      </c>
      <c r="D136" s="1325">
        <v>25</v>
      </c>
      <c r="E136" s="1326" t="s">
        <v>876</v>
      </c>
      <c r="F136" s="1324" t="s">
        <v>42</v>
      </c>
      <c r="G136" s="1221">
        <v>0</v>
      </c>
      <c r="H136" s="1221">
        <v>0</v>
      </c>
      <c r="I136" s="1221">
        <v>0</v>
      </c>
      <c r="J136" s="1221">
        <v>0</v>
      </c>
      <c r="K136" s="1230">
        <v>0</v>
      </c>
      <c r="L136" s="1221">
        <v>0</v>
      </c>
      <c r="M136" s="1221">
        <v>0</v>
      </c>
      <c r="N136" s="1221">
        <v>0</v>
      </c>
      <c r="O136" s="1221">
        <v>0</v>
      </c>
      <c r="P136" s="1230">
        <v>0</v>
      </c>
      <c r="Q136" s="1221" t="str">
        <f t="shared" si="7"/>
        <v>○</v>
      </c>
      <c r="R136" s="1221" t="str">
        <f t="shared" si="7"/>
        <v>○</v>
      </c>
      <c r="S136" s="1221" t="str">
        <f t="shared" si="7"/>
        <v>○</v>
      </c>
      <c r="T136" s="1221" t="str">
        <f t="shared" si="7"/>
        <v>○</v>
      </c>
      <c r="U136" s="1231" t="str">
        <f t="shared" si="7"/>
        <v>○</v>
      </c>
      <c r="V136" s="1327">
        <v>4.9000000000000002E-2</v>
      </c>
      <c r="W136" s="1328" t="s">
        <v>534</v>
      </c>
      <c r="X136" s="1329" t="s">
        <v>43</v>
      </c>
      <c r="Y136" s="1327">
        <v>0.04</v>
      </c>
      <c r="Z136" s="1328" t="s">
        <v>534</v>
      </c>
      <c r="AA136" s="1329" t="s">
        <v>43</v>
      </c>
      <c r="AB136" s="1327">
        <v>4.2000000000000003E-2</v>
      </c>
      <c r="AC136" s="1328" t="s">
        <v>534</v>
      </c>
      <c r="AD136" s="1329" t="s">
        <v>43</v>
      </c>
      <c r="AE136" s="1327">
        <v>4.1000000000000002E-2</v>
      </c>
      <c r="AF136" s="1328" t="s">
        <v>534</v>
      </c>
      <c r="AG136" s="1329" t="s">
        <v>43</v>
      </c>
      <c r="AH136" s="1327">
        <v>3.9E-2</v>
      </c>
      <c r="AI136" s="1328" t="s">
        <v>534</v>
      </c>
      <c r="AJ136" s="1330" t="s">
        <v>43</v>
      </c>
      <c r="AK136" s="954"/>
      <c r="AL136" s="954"/>
      <c r="AM136" s="954"/>
    </row>
  </sheetData>
  <mergeCells count="52">
    <mergeCell ref="A125:A130"/>
    <mergeCell ref="B125:B129"/>
    <mergeCell ref="A131:A133"/>
    <mergeCell ref="B132:B133"/>
    <mergeCell ref="A134:A135"/>
    <mergeCell ref="B134:B135"/>
    <mergeCell ref="A113:A116"/>
    <mergeCell ref="B114:B115"/>
    <mergeCell ref="A117:A124"/>
    <mergeCell ref="B117:B119"/>
    <mergeCell ref="B121:B122"/>
    <mergeCell ref="AB6:AD6"/>
    <mergeCell ref="AE6:AG6"/>
    <mergeCell ref="AH6:AJ6"/>
    <mergeCell ref="G8:K8"/>
    <mergeCell ref="L8:P8"/>
    <mergeCell ref="Q8:U8"/>
    <mergeCell ref="A17:A22"/>
    <mergeCell ref="B18:B19"/>
    <mergeCell ref="B20:B22"/>
    <mergeCell ref="V6:X6"/>
    <mergeCell ref="Y6:AA6"/>
    <mergeCell ref="G9:K9"/>
    <mergeCell ref="L9:P9"/>
    <mergeCell ref="Q9:U9"/>
    <mergeCell ref="A15:A16"/>
    <mergeCell ref="B15:B16"/>
    <mergeCell ref="A23:A36"/>
    <mergeCell ref="B23:B26"/>
    <mergeCell ref="B28:B35"/>
    <mergeCell ref="A37:A41"/>
    <mergeCell ref="B37:B38"/>
    <mergeCell ref="B39:B41"/>
    <mergeCell ref="A42:A56"/>
    <mergeCell ref="B42:B54"/>
    <mergeCell ref="A57:A62"/>
    <mergeCell ref="B57:B62"/>
    <mergeCell ref="A63:A76"/>
    <mergeCell ref="B63:B68"/>
    <mergeCell ref="B69:B76"/>
    <mergeCell ref="A109:A110"/>
    <mergeCell ref="A77:A81"/>
    <mergeCell ref="B77:B81"/>
    <mergeCell ref="A82:A88"/>
    <mergeCell ref="B82:B87"/>
    <mergeCell ref="A89:A93"/>
    <mergeCell ref="B89:B92"/>
    <mergeCell ref="A94:A97"/>
    <mergeCell ref="B94:B96"/>
    <mergeCell ref="A98:A101"/>
    <mergeCell ref="A102:A105"/>
    <mergeCell ref="A106:A108"/>
  </mergeCells>
  <phoneticPr fontId="2"/>
  <printOptions horizontalCentered="1" verticalCentered="1"/>
  <pageMargins left="0.39370078740157483" right="0.39370078740157483" top="0.59055118110236227" bottom="0.59055118110236227" header="0.11811023622047245" footer="0.11811023622047245"/>
  <pageSetup paperSize="9" scale="70" firstPageNumber="36" orientation="landscape"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BL222"/>
  <sheetViews>
    <sheetView showGridLines="0" topLeftCell="A6" workbookViewId="0">
      <selection activeCell="N3" sqref="N3:N5"/>
    </sheetView>
  </sheetViews>
  <sheetFormatPr defaultColWidth="8.6640625" defaultRowHeight="13.2"/>
  <cols>
    <col min="1" max="1" width="5" style="123" customWidth="1"/>
    <col min="2" max="2" width="8.109375" style="123" customWidth="1"/>
    <col min="3" max="3" width="4.88671875" style="123" hidden="1" customWidth="1"/>
    <col min="4" max="4" width="4.6640625" style="123" customWidth="1"/>
    <col min="5" max="5" width="13.109375" style="123" bestFit="1" customWidth="1"/>
    <col min="6" max="6" width="5.77734375" style="123" customWidth="1"/>
    <col min="7" max="7" width="6.21875" style="123" customWidth="1"/>
    <col min="8" max="8" width="4.77734375" style="123" customWidth="1"/>
    <col min="9" max="9" width="6.21875" style="123" customWidth="1"/>
    <col min="10" max="10" width="4.77734375" style="123" bestFit="1" customWidth="1"/>
    <col min="11" max="11" width="4.109375" style="123" customWidth="1"/>
    <col min="12" max="12" width="6.21875" style="123" customWidth="1"/>
    <col min="13" max="13" width="4.77734375" style="123" bestFit="1" customWidth="1"/>
    <col min="14" max="14" width="6.21875" style="123" customWidth="1"/>
    <col min="15" max="15" width="4.77734375" style="123" customWidth="1"/>
    <col min="16" max="16" width="4" style="123" customWidth="1"/>
    <col min="17" max="17" width="6.21875" style="123" customWidth="1"/>
    <col min="18" max="18" width="4.77734375" style="123" bestFit="1" customWidth="1"/>
    <col min="19" max="19" width="6.21875" style="123" customWidth="1"/>
    <col min="20" max="20" width="4.6640625" style="125" customWidth="1"/>
    <col min="21" max="21" width="4.21875" style="125" customWidth="1"/>
    <col min="22" max="22" width="6.21875" style="123" customWidth="1"/>
    <col min="23" max="23" width="4.77734375" style="123" customWidth="1"/>
    <col min="24" max="24" width="6.21875" style="125" customWidth="1"/>
    <col min="25" max="25" width="4.44140625" style="123" bestFit="1" customWidth="1"/>
    <col min="26" max="26" width="4" style="123" customWidth="1"/>
    <col min="27" max="27" width="6.21875" style="123" customWidth="1"/>
    <col min="28" max="28" width="4.44140625" style="123" bestFit="1" customWidth="1"/>
    <col min="29" max="29" width="6.44140625" style="123" customWidth="1"/>
    <col min="30" max="30" width="4.77734375" style="123" customWidth="1"/>
    <col min="31" max="31" width="4.21875" style="123" customWidth="1"/>
    <col min="32" max="38" width="8.6640625" style="123"/>
    <col min="39" max="39" width="5" style="123" customWidth="1"/>
    <col min="40" max="40" width="8.109375" style="123" customWidth="1"/>
    <col min="41" max="41" width="4.88671875" style="123" hidden="1" customWidth="1"/>
    <col min="42" max="42" width="4.6640625" style="123" customWidth="1"/>
    <col min="43" max="43" width="13.109375" style="123" bestFit="1" customWidth="1"/>
    <col min="44" max="44" width="5.77734375" style="123" customWidth="1"/>
    <col min="45" max="45" width="6.21875" style="123" customWidth="1"/>
    <col min="46" max="46" width="4.77734375" style="123" customWidth="1"/>
    <col min="47" max="47" width="6.21875" style="123" customWidth="1"/>
    <col min="48" max="48" width="4.77734375" style="123" bestFit="1" customWidth="1"/>
    <col min="49" max="49" width="6.21875" style="123" customWidth="1"/>
    <col min="50" max="50" width="4.77734375" style="123" bestFit="1" customWidth="1"/>
    <col min="51" max="51" width="6.21875" style="123" customWidth="1"/>
    <col min="52" max="52" width="4.77734375" style="123" customWidth="1"/>
    <col min="53" max="53" width="6.21875" style="123" customWidth="1"/>
    <col min="54" max="54" width="4.77734375" style="123" bestFit="1" customWidth="1"/>
    <col min="55" max="55" width="6.21875" style="123" customWidth="1"/>
    <col min="56" max="56" width="4.6640625" style="125" customWidth="1"/>
    <col min="57" max="57" width="6.21875" style="123" customWidth="1"/>
    <col min="58" max="58" width="4.77734375" style="123" customWidth="1"/>
    <col min="59" max="59" width="6.21875" style="125" customWidth="1"/>
    <col min="60" max="60" width="4.44140625" style="123" bestFit="1" customWidth="1"/>
    <col min="61" max="61" width="6.21875" style="123" customWidth="1"/>
    <col min="62" max="62" width="4.44140625" style="123" bestFit="1" customWidth="1"/>
    <col min="63" max="63" width="6.44140625" style="123" customWidth="1"/>
    <col min="64" max="64" width="4.77734375" style="123" customWidth="1"/>
    <col min="65" max="256" width="8.6640625" style="123"/>
    <col min="257" max="257" width="5" style="123" customWidth="1"/>
    <col min="258" max="258" width="8.109375" style="123" customWidth="1"/>
    <col min="259" max="259" width="0" style="123" hidden="1" customWidth="1"/>
    <col min="260" max="260" width="4.6640625" style="123" customWidth="1"/>
    <col min="261" max="261" width="13.109375" style="123" bestFit="1" customWidth="1"/>
    <col min="262" max="262" width="5.77734375" style="123" customWidth="1"/>
    <col min="263" max="263" width="6.21875" style="123" customWidth="1"/>
    <col min="264" max="264" width="4.77734375" style="123" customWidth="1"/>
    <col min="265" max="265" width="6.21875" style="123" customWidth="1"/>
    <col min="266" max="266" width="4.77734375" style="123" bestFit="1" customWidth="1"/>
    <col min="267" max="267" width="4.109375" style="123" customWidth="1"/>
    <col min="268" max="268" width="6.21875" style="123" customWidth="1"/>
    <col min="269" max="269" width="4.77734375" style="123" bestFit="1" customWidth="1"/>
    <col min="270" max="270" width="6.21875" style="123" customWidth="1"/>
    <col min="271" max="271" width="4.77734375" style="123" customWidth="1"/>
    <col min="272" max="272" width="4" style="123" customWidth="1"/>
    <col min="273" max="273" width="6.21875" style="123" customWidth="1"/>
    <col min="274" max="274" width="4.77734375" style="123" bestFit="1" customWidth="1"/>
    <col min="275" max="275" width="6.21875" style="123" customWidth="1"/>
    <col min="276" max="276" width="4.6640625" style="123" customWidth="1"/>
    <col min="277" max="277" width="4.21875" style="123" customWidth="1"/>
    <col min="278" max="278" width="6.21875" style="123" customWidth="1"/>
    <col min="279" max="279" width="4.77734375" style="123" customWidth="1"/>
    <col min="280" max="280" width="6.21875" style="123" customWidth="1"/>
    <col min="281" max="281" width="4.44140625" style="123" bestFit="1" customWidth="1"/>
    <col min="282" max="282" width="4" style="123" customWidth="1"/>
    <col min="283" max="283" width="6.21875" style="123" customWidth="1"/>
    <col min="284" max="284" width="4.44140625" style="123" bestFit="1" customWidth="1"/>
    <col min="285" max="285" width="6.44140625" style="123" customWidth="1"/>
    <col min="286" max="286" width="4.77734375" style="123" customWidth="1"/>
    <col min="287" max="287" width="4.21875" style="123" customWidth="1"/>
    <col min="288" max="294" width="8.6640625" style="123"/>
    <col min="295" max="295" width="5" style="123" customWidth="1"/>
    <col min="296" max="296" width="8.109375" style="123" customWidth="1"/>
    <col min="297" max="297" width="0" style="123" hidden="1" customWidth="1"/>
    <col min="298" max="298" width="4.6640625" style="123" customWidth="1"/>
    <col min="299" max="299" width="13.109375" style="123" bestFit="1" customWidth="1"/>
    <col min="300" max="300" width="5.77734375" style="123" customWidth="1"/>
    <col min="301" max="301" width="6.21875" style="123" customWidth="1"/>
    <col min="302" max="302" width="4.77734375" style="123" customWidth="1"/>
    <col min="303" max="303" width="6.21875" style="123" customWidth="1"/>
    <col min="304" max="304" width="4.77734375" style="123" bestFit="1" customWidth="1"/>
    <col min="305" max="305" width="6.21875" style="123" customWidth="1"/>
    <col min="306" max="306" width="4.77734375" style="123" bestFit="1" customWidth="1"/>
    <col min="307" max="307" width="6.21875" style="123" customWidth="1"/>
    <col min="308" max="308" width="4.77734375" style="123" customWidth="1"/>
    <col min="309" max="309" width="6.21875" style="123" customWidth="1"/>
    <col min="310" max="310" width="4.77734375" style="123" bestFit="1" customWidth="1"/>
    <col min="311" max="311" width="6.21875" style="123" customWidth="1"/>
    <col min="312" max="312" width="4.6640625" style="123" customWidth="1"/>
    <col min="313" max="313" width="6.21875" style="123" customWidth="1"/>
    <col min="314" max="314" width="4.77734375" style="123" customWidth="1"/>
    <col min="315" max="315" width="6.21875" style="123" customWidth="1"/>
    <col min="316" max="316" width="4.44140625" style="123" bestFit="1" customWidth="1"/>
    <col min="317" max="317" width="6.21875" style="123" customWidth="1"/>
    <col min="318" max="318" width="4.44140625" style="123" bestFit="1" customWidth="1"/>
    <col min="319" max="319" width="6.44140625" style="123" customWidth="1"/>
    <col min="320" max="320" width="4.77734375" style="123" customWidth="1"/>
    <col min="321" max="512" width="8.6640625" style="123"/>
    <col min="513" max="513" width="5" style="123" customWidth="1"/>
    <col min="514" max="514" width="8.109375" style="123" customWidth="1"/>
    <col min="515" max="515" width="0" style="123" hidden="1" customWidth="1"/>
    <col min="516" max="516" width="4.6640625" style="123" customWidth="1"/>
    <col min="517" max="517" width="13.109375" style="123" bestFit="1" customWidth="1"/>
    <col min="518" max="518" width="5.77734375" style="123" customWidth="1"/>
    <col min="519" max="519" width="6.21875" style="123" customWidth="1"/>
    <col min="520" max="520" width="4.77734375" style="123" customWidth="1"/>
    <col min="521" max="521" width="6.21875" style="123" customWidth="1"/>
    <col min="522" max="522" width="4.77734375" style="123" bestFit="1" customWidth="1"/>
    <col min="523" max="523" width="4.109375" style="123" customWidth="1"/>
    <col min="524" max="524" width="6.21875" style="123" customWidth="1"/>
    <col min="525" max="525" width="4.77734375" style="123" bestFit="1" customWidth="1"/>
    <col min="526" max="526" width="6.21875" style="123" customWidth="1"/>
    <col min="527" max="527" width="4.77734375" style="123" customWidth="1"/>
    <col min="528" max="528" width="4" style="123" customWidth="1"/>
    <col min="529" max="529" width="6.21875" style="123" customWidth="1"/>
    <col min="530" max="530" width="4.77734375" style="123" bestFit="1" customWidth="1"/>
    <col min="531" max="531" width="6.21875" style="123" customWidth="1"/>
    <col min="532" max="532" width="4.6640625" style="123" customWidth="1"/>
    <col min="533" max="533" width="4.21875" style="123" customWidth="1"/>
    <col min="534" max="534" width="6.21875" style="123" customWidth="1"/>
    <col min="535" max="535" width="4.77734375" style="123" customWidth="1"/>
    <col min="536" max="536" width="6.21875" style="123" customWidth="1"/>
    <col min="537" max="537" width="4.44140625" style="123" bestFit="1" customWidth="1"/>
    <col min="538" max="538" width="4" style="123" customWidth="1"/>
    <col min="539" max="539" width="6.21875" style="123" customWidth="1"/>
    <col min="540" max="540" width="4.44140625" style="123" bestFit="1" customWidth="1"/>
    <col min="541" max="541" width="6.44140625" style="123" customWidth="1"/>
    <col min="542" max="542" width="4.77734375" style="123" customWidth="1"/>
    <col min="543" max="543" width="4.21875" style="123" customWidth="1"/>
    <col min="544" max="550" width="8.6640625" style="123"/>
    <col min="551" max="551" width="5" style="123" customWidth="1"/>
    <col min="552" max="552" width="8.109375" style="123" customWidth="1"/>
    <col min="553" max="553" width="0" style="123" hidden="1" customWidth="1"/>
    <col min="554" max="554" width="4.6640625" style="123" customWidth="1"/>
    <col min="555" max="555" width="13.109375" style="123" bestFit="1" customWidth="1"/>
    <col min="556" max="556" width="5.77734375" style="123" customWidth="1"/>
    <col min="557" max="557" width="6.21875" style="123" customWidth="1"/>
    <col min="558" max="558" width="4.77734375" style="123" customWidth="1"/>
    <col min="559" max="559" width="6.21875" style="123" customWidth="1"/>
    <col min="560" max="560" width="4.77734375" style="123" bestFit="1" customWidth="1"/>
    <col min="561" max="561" width="6.21875" style="123" customWidth="1"/>
    <col min="562" max="562" width="4.77734375" style="123" bestFit="1" customWidth="1"/>
    <col min="563" max="563" width="6.21875" style="123" customWidth="1"/>
    <col min="564" max="564" width="4.77734375" style="123" customWidth="1"/>
    <col min="565" max="565" width="6.21875" style="123" customWidth="1"/>
    <col min="566" max="566" width="4.77734375" style="123" bestFit="1" customWidth="1"/>
    <col min="567" max="567" width="6.21875" style="123" customWidth="1"/>
    <col min="568" max="568" width="4.6640625" style="123" customWidth="1"/>
    <col min="569" max="569" width="6.21875" style="123" customWidth="1"/>
    <col min="570" max="570" width="4.77734375" style="123" customWidth="1"/>
    <col min="571" max="571" width="6.21875" style="123" customWidth="1"/>
    <col min="572" max="572" width="4.44140625" style="123" bestFit="1" customWidth="1"/>
    <col min="573" max="573" width="6.21875" style="123" customWidth="1"/>
    <col min="574" max="574" width="4.44140625" style="123" bestFit="1" customWidth="1"/>
    <col min="575" max="575" width="6.44140625" style="123" customWidth="1"/>
    <col min="576" max="576" width="4.77734375" style="123" customWidth="1"/>
    <col min="577" max="768" width="8.6640625" style="123"/>
    <col min="769" max="769" width="5" style="123" customWidth="1"/>
    <col min="770" max="770" width="8.109375" style="123" customWidth="1"/>
    <col min="771" max="771" width="0" style="123" hidden="1" customWidth="1"/>
    <col min="772" max="772" width="4.6640625" style="123" customWidth="1"/>
    <col min="773" max="773" width="13.109375" style="123" bestFit="1" customWidth="1"/>
    <col min="774" max="774" width="5.77734375" style="123" customWidth="1"/>
    <col min="775" max="775" width="6.21875" style="123" customWidth="1"/>
    <col min="776" max="776" width="4.77734375" style="123" customWidth="1"/>
    <col min="777" max="777" width="6.21875" style="123" customWidth="1"/>
    <col min="778" max="778" width="4.77734375" style="123" bestFit="1" customWidth="1"/>
    <col min="779" max="779" width="4.109375" style="123" customWidth="1"/>
    <col min="780" max="780" width="6.21875" style="123" customWidth="1"/>
    <col min="781" max="781" width="4.77734375" style="123" bestFit="1" customWidth="1"/>
    <col min="782" max="782" width="6.21875" style="123" customWidth="1"/>
    <col min="783" max="783" width="4.77734375" style="123" customWidth="1"/>
    <col min="784" max="784" width="4" style="123" customWidth="1"/>
    <col min="785" max="785" width="6.21875" style="123" customWidth="1"/>
    <col min="786" max="786" width="4.77734375" style="123" bestFit="1" customWidth="1"/>
    <col min="787" max="787" width="6.21875" style="123" customWidth="1"/>
    <col min="788" max="788" width="4.6640625" style="123" customWidth="1"/>
    <col min="789" max="789" width="4.21875" style="123" customWidth="1"/>
    <col min="790" max="790" width="6.21875" style="123" customWidth="1"/>
    <col min="791" max="791" width="4.77734375" style="123" customWidth="1"/>
    <col min="792" max="792" width="6.21875" style="123" customWidth="1"/>
    <col min="793" max="793" width="4.44140625" style="123" bestFit="1" customWidth="1"/>
    <col min="794" max="794" width="4" style="123" customWidth="1"/>
    <col min="795" max="795" width="6.21875" style="123" customWidth="1"/>
    <col min="796" max="796" width="4.44140625" style="123" bestFit="1" customWidth="1"/>
    <col min="797" max="797" width="6.44140625" style="123" customWidth="1"/>
    <col min="798" max="798" width="4.77734375" style="123" customWidth="1"/>
    <col min="799" max="799" width="4.21875" style="123" customWidth="1"/>
    <col min="800" max="806" width="8.6640625" style="123"/>
    <col min="807" max="807" width="5" style="123" customWidth="1"/>
    <col min="808" max="808" width="8.109375" style="123" customWidth="1"/>
    <col min="809" max="809" width="0" style="123" hidden="1" customWidth="1"/>
    <col min="810" max="810" width="4.6640625" style="123" customWidth="1"/>
    <col min="811" max="811" width="13.109375" style="123" bestFit="1" customWidth="1"/>
    <col min="812" max="812" width="5.77734375" style="123" customWidth="1"/>
    <col min="813" max="813" width="6.21875" style="123" customWidth="1"/>
    <col min="814" max="814" width="4.77734375" style="123" customWidth="1"/>
    <col min="815" max="815" width="6.21875" style="123" customWidth="1"/>
    <col min="816" max="816" width="4.77734375" style="123" bestFit="1" customWidth="1"/>
    <col min="817" max="817" width="6.21875" style="123" customWidth="1"/>
    <col min="818" max="818" width="4.77734375" style="123" bestFit="1" customWidth="1"/>
    <col min="819" max="819" width="6.21875" style="123" customWidth="1"/>
    <col min="820" max="820" width="4.77734375" style="123" customWidth="1"/>
    <col min="821" max="821" width="6.21875" style="123" customWidth="1"/>
    <col min="822" max="822" width="4.77734375" style="123" bestFit="1" customWidth="1"/>
    <col min="823" max="823" width="6.21875" style="123" customWidth="1"/>
    <col min="824" max="824" width="4.6640625" style="123" customWidth="1"/>
    <col min="825" max="825" width="6.21875" style="123" customWidth="1"/>
    <col min="826" max="826" width="4.77734375" style="123" customWidth="1"/>
    <col min="827" max="827" width="6.21875" style="123" customWidth="1"/>
    <col min="828" max="828" width="4.44140625" style="123" bestFit="1" customWidth="1"/>
    <col min="829" max="829" width="6.21875" style="123" customWidth="1"/>
    <col min="830" max="830" width="4.44140625" style="123" bestFit="1" customWidth="1"/>
    <col min="831" max="831" width="6.44140625" style="123" customWidth="1"/>
    <col min="832" max="832" width="4.77734375" style="123" customWidth="1"/>
    <col min="833" max="1024" width="8.6640625" style="123"/>
    <col min="1025" max="1025" width="5" style="123" customWidth="1"/>
    <col min="1026" max="1026" width="8.109375" style="123" customWidth="1"/>
    <col min="1027" max="1027" width="0" style="123" hidden="1" customWidth="1"/>
    <col min="1028" max="1028" width="4.6640625" style="123" customWidth="1"/>
    <col min="1029" max="1029" width="13.109375" style="123" bestFit="1" customWidth="1"/>
    <col min="1030" max="1030" width="5.77734375" style="123" customWidth="1"/>
    <col min="1031" max="1031" width="6.21875" style="123" customWidth="1"/>
    <col min="1032" max="1032" width="4.77734375" style="123" customWidth="1"/>
    <col min="1033" max="1033" width="6.21875" style="123" customWidth="1"/>
    <col min="1034" max="1034" width="4.77734375" style="123" bestFit="1" customWidth="1"/>
    <col min="1035" max="1035" width="4.109375" style="123" customWidth="1"/>
    <col min="1036" max="1036" width="6.21875" style="123" customWidth="1"/>
    <col min="1037" max="1037" width="4.77734375" style="123" bestFit="1" customWidth="1"/>
    <col min="1038" max="1038" width="6.21875" style="123" customWidth="1"/>
    <col min="1039" max="1039" width="4.77734375" style="123" customWidth="1"/>
    <col min="1040" max="1040" width="4" style="123" customWidth="1"/>
    <col min="1041" max="1041" width="6.21875" style="123" customWidth="1"/>
    <col min="1042" max="1042" width="4.77734375" style="123" bestFit="1" customWidth="1"/>
    <col min="1043" max="1043" width="6.21875" style="123" customWidth="1"/>
    <col min="1044" max="1044" width="4.6640625" style="123" customWidth="1"/>
    <col min="1045" max="1045" width="4.21875" style="123" customWidth="1"/>
    <col min="1046" max="1046" width="6.21875" style="123" customWidth="1"/>
    <col min="1047" max="1047" width="4.77734375" style="123" customWidth="1"/>
    <col min="1048" max="1048" width="6.21875" style="123" customWidth="1"/>
    <col min="1049" max="1049" width="4.44140625" style="123" bestFit="1" customWidth="1"/>
    <col min="1050" max="1050" width="4" style="123" customWidth="1"/>
    <col min="1051" max="1051" width="6.21875" style="123" customWidth="1"/>
    <col min="1052" max="1052" width="4.44140625" style="123" bestFit="1" customWidth="1"/>
    <col min="1053" max="1053" width="6.44140625" style="123" customWidth="1"/>
    <col min="1054" max="1054" width="4.77734375" style="123" customWidth="1"/>
    <col min="1055" max="1055" width="4.21875" style="123" customWidth="1"/>
    <col min="1056" max="1062" width="8.6640625" style="123"/>
    <col min="1063" max="1063" width="5" style="123" customWidth="1"/>
    <col min="1064" max="1064" width="8.109375" style="123" customWidth="1"/>
    <col min="1065" max="1065" width="0" style="123" hidden="1" customWidth="1"/>
    <col min="1066" max="1066" width="4.6640625" style="123" customWidth="1"/>
    <col min="1067" max="1067" width="13.109375" style="123" bestFit="1" customWidth="1"/>
    <col min="1068" max="1068" width="5.77734375" style="123" customWidth="1"/>
    <col min="1069" max="1069" width="6.21875" style="123" customWidth="1"/>
    <col min="1070" max="1070" width="4.77734375" style="123" customWidth="1"/>
    <col min="1071" max="1071" width="6.21875" style="123" customWidth="1"/>
    <col min="1072" max="1072" width="4.77734375" style="123" bestFit="1" customWidth="1"/>
    <col min="1073" max="1073" width="6.21875" style="123" customWidth="1"/>
    <col min="1074" max="1074" width="4.77734375" style="123" bestFit="1" customWidth="1"/>
    <col min="1075" max="1075" width="6.21875" style="123" customWidth="1"/>
    <col min="1076" max="1076" width="4.77734375" style="123" customWidth="1"/>
    <col min="1077" max="1077" width="6.21875" style="123" customWidth="1"/>
    <col min="1078" max="1078" width="4.77734375" style="123" bestFit="1" customWidth="1"/>
    <col min="1079" max="1079" width="6.21875" style="123" customWidth="1"/>
    <col min="1080" max="1080" width="4.6640625" style="123" customWidth="1"/>
    <col min="1081" max="1081" width="6.21875" style="123" customWidth="1"/>
    <col min="1082" max="1082" width="4.77734375" style="123" customWidth="1"/>
    <col min="1083" max="1083" width="6.21875" style="123" customWidth="1"/>
    <col min="1084" max="1084" width="4.44140625" style="123" bestFit="1" customWidth="1"/>
    <col min="1085" max="1085" width="6.21875" style="123" customWidth="1"/>
    <col min="1086" max="1086" width="4.44140625" style="123" bestFit="1" customWidth="1"/>
    <col min="1087" max="1087" width="6.44140625" style="123" customWidth="1"/>
    <col min="1088" max="1088" width="4.77734375" style="123" customWidth="1"/>
    <col min="1089" max="1280" width="8.6640625" style="123"/>
    <col min="1281" max="1281" width="5" style="123" customWidth="1"/>
    <col min="1282" max="1282" width="8.109375" style="123" customWidth="1"/>
    <col min="1283" max="1283" width="0" style="123" hidden="1" customWidth="1"/>
    <col min="1284" max="1284" width="4.6640625" style="123" customWidth="1"/>
    <col min="1285" max="1285" width="13.109375" style="123" bestFit="1" customWidth="1"/>
    <col min="1286" max="1286" width="5.77734375" style="123" customWidth="1"/>
    <col min="1287" max="1287" width="6.21875" style="123" customWidth="1"/>
    <col min="1288" max="1288" width="4.77734375" style="123" customWidth="1"/>
    <col min="1289" max="1289" width="6.21875" style="123" customWidth="1"/>
    <col min="1290" max="1290" width="4.77734375" style="123" bestFit="1" customWidth="1"/>
    <col min="1291" max="1291" width="4.109375" style="123" customWidth="1"/>
    <col min="1292" max="1292" width="6.21875" style="123" customWidth="1"/>
    <col min="1293" max="1293" width="4.77734375" style="123" bestFit="1" customWidth="1"/>
    <col min="1294" max="1294" width="6.21875" style="123" customWidth="1"/>
    <col min="1295" max="1295" width="4.77734375" style="123" customWidth="1"/>
    <col min="1296" max="1296" width="4" style="123" customWidth="1"/>
    <col min="1297" max="1297" width="6.21875" style="123" customWidth="1"/>
    <col min="1298" max="1298" width="4.77734375" style="123" bestFit="1" customWidth="1"/>
    <col min="1299" max="1299" width="6.21875" style="123" customWidth="1"/>
    <col min="1300" max="1300" width="4.6640625" style="123" customWidth="1"/>
    <col min="1301" max="1301" width="4.21875" style="123" customWidth="1"/>
    <col min="1302" max="1302" width="6.21875" style="123" customWidth="1"/>
    <col min="1303" max="1303" width="4.77734375" style="123" customWidth="1"/>
    <col min="1304" max="1304" width="6.21875" style="123" customWidth="1"/>
    <col min="1305" max="1305" width="4.44140625" style="123" bestFit="1" customWidth="1"/>
    <col min="1306" max="1306" width="4" style="123" customWidth="1"/>
    <col min="1307" max="1307" width="6.21875" style="123" customWidth="1"/>
    <col min="1308" max="1308" width="4.44140625" style="123" bestFit="1" customWidth="1"/>
    <col min="1309" max="1309" width="6.44140625" style="123" customWidth="1"/>
    <col min="1310" max="1310" width="4.77734375" style="123" customWidth="1"/>
    <col min="1311" max="1311" width="4.21875" style="123" customWidth="1"/>
    <col min="1312" max="1318" width="8.6640625" style="123"/>
    <col min="1319" max="1319" width="5" style="123" customWidth="1"/>
    <col min="1320" max="1320" width="8.109375" style="123" customWidth="1"/>
    <col min="1321" max="1321" width="0" style="123" hidden="1" customWidth="1"/>
    <col min="1322" max="1322" width="4.6640625" style="123" customWidth="1"/>
    <col min="1323" max="1323" width="13.109375" style="123" bestFit="1" customWidth="1"/>
    <col min="1324" max="1324" width="5.77734375" style="123" customWidth="1"/>
    <col min="1325" max="1325" width="6.21875" style="123" customWidth="1"/>
    <col min="1326" max="1326" width="4.77734375" style="123" customWidth="1"/>
    <col min="1327" max="1327" width="6.21875" style="123" customWidth="1"/>
    <col min="1328" max="1328" width="4.77734375" style="123" bestFit="1" customWidth="1"/>
    <col min="1329" max="1329" width="6.21875" style="123" customWidth="1"/>
    <col min="1330" max="1330" width="4.77734375" style="123" bestFit="1" customWidth="1"/>
    <col min="1331" max="1331" width="6.21875" style="123" customWidth="1"/>
    <col min="1332" max="1332" width="4.77734375" style="123" customWidth="1"/>
    <col min="1333" max="1333" width="6.21875" style="123" customWidth="1"/>
    <col min="1334" max="1334" width="4.77734375" style="123" bestFit="1" customWidth="1"/>
    <col min="1335" max="1335" width="6.21875" style="123" customWidth="1"/>
    <col min="1336" max="1336" width="4.6640625" style="123" customWidth="1"/>
    <col min="1337" max="1337" width="6.21875" style="123" customWidth="1"/>
    <col min="1338" max="1338" width="4.77734375" style="123" customWidth="1"/>
    <col min="1339" max="1339" width="6.21875" style="123" customWidth="1"/>
    <col min="1340" max="1340" width="4.44140625" style="123" bestFit="1" customWidth="1"/>
    <col min="1341" max="1341" width="6.21875" style="123" customWidth="1"/>
    <col min="1342" max="1342" width="4.44140625" style="123" bestFit="1" customWidth="1"/>
    <col min="1343" max="1343" width="6.44140625" style="123" customWidth="1"/>
    <col min="1344" max="1344" width="4.77734375" style="123" customWidth="1"/>
    <col min="1345" max="1536" width="8.6640625" style="123"/>
    <col min="1537" max="1537" width="5" style="123" customWidth="1"/>
    <col min="1538" max="1538" width="8.109375" style="123" customWidth="1"/>
    <col min="1539" max="1539" width="0" style="123" hidden="1" customWidth="1"/>
    <col min="1540" max="1540" width="4.6640625" style="123" customWidth="1"/>
    <col min="1541" max="1541" width="13.109375" style="123" bestFit="1" customWidth="1"/>
    <col min="1542" max="1542" width="5.77734375" style="123" customWidth="1"/>
    <col min="1543" max="1543" width="6.21875" style="123" customWidth="1"/>
    <col min="1544" max="1544" width="4.77734375" style="123" customWidth="1"/>
    <col min="1545" max="1545" width="6.21875" style="123" customWidth="1"/>
    <col min="1546" max="1546" width="4.77734375" style="123" bestFit="1" customWidth="1"/>
    <col min="1547" max="1547" width="4.109375" style="123" customWidth="1"/>
    <col min="1548" max="1548" width="6.21875" style="123" customWidth="1"/>
    <col min="1549" max="1549" width="4.77734375" style="123" bestFit="1" customWidth="1"/>
    <col min="1550" max="1550" width="6.21875" style="123" customWidth="1"/>
    <col min="1551" max="1551" width="4.77734375" style="123" customWidth="1"/>
    <col min="1552" max="1552" width="4" style="123" customWidth="1"/>
    <col min="1553" max="1553" width="6.21875" style="123" customWidth="1"/>
    <col min="1554" max="1554" width="4.77734375" style="123" bestFit="1" customWidth="1"/>
    <col min="1555" max="1555" width="6.21875" style="123" customWidth="1"/>
    <col min="1556" max="1556" width="4.6640625" style="123" customWidth="1"/>
    <col min="1557" max="1557" width="4.21875" style="123" customWidth="1"/>
    <col min="1558" max="1558" width="6.21875" style="123" customWidth="1"/>
    <col min="1559" max="1559" width="4.77734375" style="123" customWidth="1"/>
    <col min="1560" max="1560" width="6.21875" style="123" customWidth="1"/>
    <col min="1561" max="1561" width="4.44140625" style="123" bestFit="1" customWidth="1"/>
    <col min="1562" max="1562" width="4" style="123" customWidth="1"/>
    <col min="1563" max="1563" width="6.21875" style="123" customWidth="1"/>
    <col min="1564" max="1564" width="4.44140625" style="123" bestFit="1" customWidth="1"/>
    <col min="1565" max="1565" width="6.44140625" style="123" customWidth="1"/>
    <col min="1566" max="1566" width="4.77734375" style="123" customWidth="1"/>
    <col min="1567" max="1567" width="4.21875" style="123" customWidth="1"/>
    <col min="1568" max="1574" width="8.6640625" style="123"/>
    <col min="1575" max="1575" width="5" style="123" customWidth="1"/>
    <col min="1576" max="1576" width="8.109375" style="123" customWidth="1"/>
    <col min="1577" max="1577" width="0" style="123" hidden="1" customWidth="1"/>
    <col min="1578" max="1578" width="4.6640625" style="123" customWidth="1"/>
    <col min="1579" max="1579" width="13.109375" style="123" bestFit="1" customWidth="1"/>
    <col min="1580" max="1580" width="5.77734375" style="123" customWidth="1"/>
    <col min="1581" max="1581" width="6.21875" style="123" customWidth="1"/>
    <col min="1582" max="1582" width="4.77734375" style="123" customWidth="1"/>
    <col min="1583" max="1583" width="6.21875" style="123" customWidth="1"/>
    <col min="1584" max="1584" width="4.77734375" style="123" bestFit="1" customWidth="1"/>
    <col min="1585" max="1585" width="6.21875" style="123" customWidth="1"/>
    <col min="1586" max="1586" width="4.77734375" style="123" bestFit="1" customWidth="1"/>
    <col min="1587" max="1587" width="6.21875" style="123" customWidth="1"/>
    <col min="1588" max="1588" width="4.77734375" style="123" customWidth="1"/>
    <col min="1589" max="1589" width="6.21875" style="123" customWidth="1"/>
    <col min="1590" max="1590" width="4.77734375" style="123" bestFit="1" customWidth="1"/>
    <col min="1591" max="1591" width="6.21875" style="123" customWidth="1"/>
    <col min="1592" max="1592" width="4.6640625" style="123" customWidth="1"/>
    <col min="1593" max="1593" width="6.21875" style="123" customWidth="1"/>
    <col min="1594" max="1594" width="4.77734375" style="123" customWidth="1"/>
    <col min="1595" max="1595" width="6.21875" style="123" customWidth="1"/>
    <col min="1596" max="1596" width="4.44140625" style="123" bestFit="1" customWidth="1"/>
    <col min="1597" max="1597" width="6.21875" style="123" customWidth="1"/>
    <col min="1598" max="1598" width="4.44140625" style="123" bestFit="1" customWidth="1"/>
    <col min="1599" max="1599" width="6.44140625" style="123" customWidth="1"/>
    <col min="1600" max="1600" width="4.77734375" style="123" customWidth="1"/>
    <col min="1601" max="1792" width="8.6640625" style="123"/>
    <col min="1793" max="1793" width="5" style="123" customWidth="1"/>
    <col min="1794" max="1794" width="8.109375" style="123" customWidth="1"/>
    <col min="1795" max="1795" width="0" style="123" hidden="1" customWidth="1"/>
    <col min="1796" max="1796" width="4.6640625" style="123" customWidth="1"/>
    <col min="1797" max="1797" width="13.109375" style="123" bestFit="1" customWidth="1"/>
    <col min="1798" max="1798" width="5.77734375" style="123" customWidth="1"/>
    <col min="1799" max="1799" width="6.21875" style="123" customWidth="1"/>
    <col min="1800" max="1800" width="4.77734375" style="123" customWidth="1"/>
    <col min="1801" max="1801" width="6.21875" style="123" customWidth="1"/>
    <col min="1802" max="1802" width="4.77734375" style="123" bestFit="1" customWidth="1"/>
    <col min="1803" max="1803" width="4.109375" style="123" customWidth="1"/>
    <col min="1804" max="1804" width="6.21875" style="123" customWidth="1"/>
    <col min="1805" max="1805" width="4.77734375" style="123" bestFit="1" customWidth="1"/>
    <col min="1806" max="1806" width="6.21875" style="123" customWidth="1"/>
    <col min="1807" max="1807" width="4.77734375" style="123" customWidth="1"/>
    <col min="1808" max="1808" width="4" style="123" customWidth="1"/>
    <col min="1809" max="1809" width="6.21875" style="123" customWidth="1"/>
    <col min="1810" max="1810" width="4.77734375" style="123" bestFit="1" customWidth="1"/>
    <col min="1811" max="1811" width="6.21875" style="123" customWidth="1"/>
    <col min="1812" max="1812" width="4.6640625" style="123" customWidth="1"/>
    <col min="1813" max="1813" width="4.21875" style="123" customWidth="1"/>
    <col min="1814" max="1814" width="6.21875" style="123" customWidth="1"/>
    <col min="1815" max="1815" width="4.77734375" style="123" customWidth="1"/>
    <col min="1816" max="1816" width="6.21875" style="123" customWidth="1"/>
    <col min="1817" max="1817" width="4.44140625" style="123" bestFit="1" customWidth="1"/>
    <col min="1818" max="1818" width="4" style="123" customWidth="1"/>
    <col min="1819" max="1819" width="6.21875" style="123" customWidth="1"/>
    <col min="1820" max="1820" width="4.44140625" style="123" bestFit="1" customWidth="1"/>
    <col min="1821" max="1821" width="6.44140625" style="123" customWidth="1"/>
    <col min="1822" max="1822" width="4.77734375" style="123" customWidth="1"/>
    <col min="1823" max="1823" width="4.21875" style="123" customWidth="1"/>
    <col min="1824" max="1830" width="8.6640625" style="123"/>
    <col min="1831" max="1831" width="5" style="123" customWidth="1"/>
    <col min="1832" max="1832" width="8.109375" style="123" customWidth="1"/>
    <col min="1833" max="1833" width="0" style="123" hidden="1" customWidth="1"/>
    <col min="1834" max="1834" width="4.6640625" style="123" customWidth="1"/>
    <col min="1835" max="1835" width="13.109375" style="123" bestFit="1" customWidth="1"/>
    <col min="1836" max="1836" width="5.77734375" style="123" customWidth="1"/>
    <col min="1837" max="1837" width="6.21875" style="123" customWidth="1"/>
    <col min="1838" max="1838" width="4.77734375" style="123" customWidth="1"/>
    <col min="1839" max="1839" width="6.21875" style="123" customWidth="1"/>
    <col min="1840" max="1840" width="4.77734375" style="123" bestFit="1" customWidth="1"/>
    <col min="1841" max="1841" width="6.21875" style="123" customWidth="1"/>
    <col min="1842" max="1842" width="4.77734375" style="123" bestFit="1" customWidth="1"/>
    <col min="1843" max="1843" width="6.21875" style="123" customWidth="1"/>
    <col min="1844" max="1844" width="4.77734375" style="123" customWidth="1"/>
    <col min="1845" max="1845" width="6.21875" style="123" customWidth="1"/>
    <col min="1846" max="1846" width="4.77734375" style="123" bestFit="1" customWidth="1"/>
    <col min="1847" max="1847" width="6.21875" style="123" customWidth="1"/>
    <col min="1848" max="1848" width="4.6640625" style="123" customWidth="1"/>
    <col min="1849" max="1849" width="6.21875" style="123" customWidth="1"/>
    <col min="1850" max="1850" width="4.77734375" style="123" customWidth="1"/>
    <col min="1851" max="1851" width="6.21875" style="123" customWidth="1"/>
    <col min="1852" max="1852" width="4.44140625" style="123" bestFit="1" customWidth="1"/>
    <col min="1853" max="1853" width="6.21875" style="123" customWidth="1"/>
    <col min="1854" max="1854" width="4.44140625" style="123" bestFit="1" customWidth="1"/>
    <col min="1855" max="1855" width="6.44140625" style="123" customWidth="1"/>
    <col min="1856" max="1856" width="4.77734375" style="123" customWidth="1"/>
    <col min="1857" max="2048" width="8.6640625" style="123"/>
    <col min="2049" max="2049" width="5" style="123" customWidth="1"/>
    <col min="2050" max="2050" width="8.109375" style="123" customWidth="1"/>
    <col min="2051" max="2051" width="0" style="123" hidden="1" customWidth="1"/>
    <col min="2052" max="2052" width="4.6640625" style="123" customWidth="1"/>
    <col min="2053" max="2053" width="13.109375" style="123" bestFit="1" customWidth="1"/>
    <col min="2054" max="2054" width="5.77734375" style="123" customWidth="1"/>
    <col min="2055" max="2055" width="6.21875" style="123" customWidth="1"/>
    <col min="2056" max="2056" width="4.77734375" style="123" customWidth="1"/>
    <col min="2057" max="2057" width="6.21875" style="123" customWidth="1"/>
    <col min="2058" max="2058" width="4.77734375" style="123" bestFit="1" customWidth="1"/>
    <col min="2059" max="2059" width="4.109375" style="123" customWidth="1"/>
    <col min="2060" max="2060" width="6.21875" style="123" customWidth="1"/>
    <col min="2061" max="2061" width="4.77734375" style="123" bestFit="1" customWidth="1"/>
    <col min="2062" max="2062" width="6.21875" style="123" customWidth="1"/>
    <col min="2063" max="2063" width="4.77734375" style="123" customWidth="1"/>
    <col min="2064" max="2064" width="4" style="123" customWidth="1"/>
    <col min="2065" max="2065" width="6.21875" style="123" customWidth="1"/>
    <col min="2066" max="2066" width="4.77734375" style="123" bestFit="1" customWidth="1"/>
    <col min="2067" max="2067" width="6.21875" style="123" customWidth="1"/>
    <col min="2068" max="2068" width="4.6640625" style="123" customWidth="1"/>
    <col min="2069" max="2069" width="4.21875" style="123" customWidth="1"/>
    <col min="2070" max="2070" width="6.21875" style="123" customWidth="1"/>
    <col min="2071" max="2071" width="4.77734375" style="123" customWidth="1"/>
    <col min="2072" max="2072" width="6.21875" style="123" customWidth="1"/>
    <col min="2073" max="2073" width="4.44140625" style="123" bestFit="1" customWidth="1"/>
    <col min="2074" max="2074" width="4" style="123" customWidth="1"/>
    <col min="2075" max="2075" width="6.21875" style="123" customWidth="1"/>
    <col min="2076" max="2076" width="4.44140625" style="123" bestFit="1" customWidth="1"/>
    <col min="2077" max="2077" width="6.44140625" style="123" customWidth="1"/>
    <col min="2078" max="2078" width="4.77734375" style="123" customWidth="1"/>
    <col min="2079" max="2079" width="4.21875" style="123" customWidth="1"/>
    <col min="2080" max="2086" width="8.6640625" style="123"/>
    <col min="2087" max="2087" width="5" style="123" customWidth="1"/>
    <col min="2088" max="2088" width="8.109375" style="123" customWidth="1"/>
    <col min="2089" max="2089" width="0" style="123" hidden="1" customWidth="1"/>
    <col min="2090" max="2090" width="4.6640625" style="123" customWidth="1"/>
    <col min="2091" max="2091" width="13.109375" style="123" bestFit="1" customWidth="1"/>
    <col min="2092" max="2092" width="5.77734375" style="123" customWidth="1"/>
    <col min="2093" max="2093" width="6.21875" style="123" customWidth="1"/>
    <col min="2094" max="2094" width="4.77734375" style="123" customWidth="1"/>
    <col min="2095" max="2095" width="6.21875" style="123" customWidth="1"/>
    <col min="2096" max="2096" width="4.77734375" style="123" bestFit="1" customWidth="1"/>
    <col min="2097" max="2097" width="6.21875" style="123" customWidth="1"/>
    <col min="2098" max="2098" width="4.77734375" style="123" bestFit="1" customWidth="1"/>
    <col min="2099" max="2099" width="6.21875" style="123" customWidth="1"/>
    <col min="2100" max="2100" width="4.77734375" style="123" customWidth="1"/>
    <col min="2101" max="2101" width="6.21875" style="123" customWidth="1"/>
    <col min="2102" max="2102" width="4.77734375" style="123" bestFit="1" customWidth="1"/>
    <col min="2103" max="2103" width="6.21875" style="123" customWidth="1"/>
    <col min="2104" max="2104" width="4.6640625" style="123" customWidth="1"/>
    <col min="2105" max="2105" width="6.21875" style="123" customWidth="1"/>
    <col min="2106" max="2106" width="4.77734375" style="123" customWidth="1"/>
    <col min="2107" max="2107" width="6.21875" style="123" customWidth="1"/>
    <col min="2108" max="2108" width="4.44140625" style="123" bestFit="1" customWidth="1"/>
    <col min="2109" max="2109" width="6.21875" style="123" customWidth="1"/>
    <col min="2110" max="2110" width="4.44140625" style="123" bestFit="1" customWidth="1"/>
    <col min="2111" max="2111" width="6.44140625" style="123" customWidth="1"/>
    <col min="2112" max="2112" width="4.77734375" style="123" customWidth="1"/>
    <col min="2113" max="2304" width="8.6640625" style="123"/>
    <col min="2305" max="2305" width="5" style="123" customWidth="1"/>
    <col min="2306" max="2306" width="8.109375" style="123" customWidth="1"/>
    <col min="2307" max="2307" width="0" style="123" hidden="1" customWidth="1"/>
    <col min="2308" max="2308" width="4.6640625" style="123" customWidth="1"/>
    <col min="2309" max="2309" width="13.109375" style="123" bestFit="1" customWidth="1"/>
    <col min="2310" max="2310" width="5.77734375" style="123" customWidth="1"/>
    <col min="2311" max="2311" width="6.21875" style="123" customWidth="1"/>
    <col min="2312" max="2312" width="4.77734375" style="123" customWidth="1"/>
    <col min="2313" max="2313" width="6.21875" style="123" customWidth="1"/>
    <col min="2314" max="2314" width="4.77734375" style="123" bestFit="1" customWidth="1"/>
    <col min="2315" max="2315" width="4.109375" style="123" customWidth="1"/>
    <col min="2316" max="2316" width="6.21875" style="123" customWidth="1"/>
    <col min="2317" max="2317" width="4.77734375" style="123" bestFit="1" customWidth="1"/>
    <col min="2318" max="2318" width="6.21875" style="123" customWidth="1"/>
    <col min="2319" max="2319" width="4.77734375" style="123" customWidth="1"/>
    <col min="2320" max="2320" width="4" style="123" customWidth="1"/>
    <col min="2321" max="2321" width="6.21875" style="123" customWidth="1"/>
    <col min="2322" max="2322" width="4.77734375" style="123" bestFit="1" customWidth="1"/>
    <col min="2323" max="2323" width="6.21875" style="123" customWidth="1"/>
    <col min="2324" max="2324" width="4.6640625" style="123" customWidth="1"/>
    <col min="2325" max="2325" width="4.21875" style="123" customWidth="1"/>
    <col min="2326" max="2326" width="6.21875" style="123" customWidth="1"/>
    <col min="2327" max="2327" width="4.77734375" style="123" customWidth="1"/>
    <col min="2328" max="2328" width="6.21875" style="123" customWidth="1"/>
    <col min="2329" max="2329" width="4.44140625" style="123" bestFit="1" customWidth="1"/>
    <col min="2330" max="2330" width="4" style="123" customWidth="1"/>
    <col min="2331" max="2331" width="6.21875" style="123" customWidth="1"/>
    <col min="2332" max="2332" width="4.44140625" style="123" bestFit="1" customWidth="1"/>
    <col min="2333" max="2333" width="6.44140625" style="123" customWidth="1"/>
    <col min="2334" max="2334" width="4.77734375" style="123" customWidth="1"/>
    <col min="2335" max="2335" width="4.21875" style="123" customWidth="1"/>
    <col min="2336" max="2342" width="8.6640625" style="123"/>
    <col min="2343" max="2343" width="5" style="123" customWidth="1"/>
    <col min="2344" max="2344" width="8.109375" style="123" customWidth="1"/>
    <col min="2345" max="2345" width="0" style="123" hidden="1" customWidth="1"/>
    <col min="2346" max="2346" width="4.6640625" style="123" customWidth="1"/>
    <col min="2347" max="2347" width="13.109375" style="123" bestFit="1" customWidth="1"/>
    <col min="2348" max="2348" width="5.77734375" style="123" customWidth="1"/>
    <col min="2349" max="2349" width="6.21875" style="123" customWidth="1"/>
    <col min="2350" max="2350" width="4.77734375" style="123" customWidth="1"/>
    <col min="2351" max="2351" width="6.21875" style="123" customWidth="1"/>
    <col min="2352" max="2352" width="4.77734375" style="123" bestFit="1" customWidth="1"/>
    <col min="2353" max="2353" width="6.21875" style="123" customWidth="1"/>
    <col min="2354" max="2354" width="4.77734375" style="123" bestFit="1" customWidth="1"/>
    <col min="2355" max="2355" width="6.21875" style="123" customWidth="1"/>
    <col min="2356" max="2356" width="4.77734375" style="123" customWidth="1"/>
    <col min="2357" max="2357" width="6.21875" style="123" customWidth="1"/>
    <col min="2358" max="2358" width="4.77734375" style="123" bestFit="1" customWidth="1"/>
    <col min="2359" max="2359" width="6.21875" style="123" customWidth="1"/>
    <col min="2360" max="2360" width="4.6640625" style="123" customWidth="1"/>
    <col min="2361" max="2361" width="6.21875" style="123" customWidth="1"/>
    <col min="2362" max="2362" width="4.77734375" style="123" customWidth="1"/>
    <col min="2363" max="2363" width="6.21875" style="123" customWidth="1"/>
    <col min="2364" max="2364" width="4.44140625" style="123" bestFit="1" customWidth="1"/>
    <col min="2365" max="2365" width="6.21875" style="123" customWidth="1"/>
    <col min="2366" max="2366" width="4.44140625" style="123" bestFit="1" customWidth="1"/>
    <col min="2367" max="2367" width="6.44140625" style="123" customWidth="1"/>
    <col min="2368" max="2368" width="4.77734375" style="123" customWidth="1"/>
    <col min="2369" max="2560" width="8.6640625" style="123"/>
    <col min="2561" max="2561" width="5" style="123" customWidth="1"/>
    <col min="2562" max="2562" width="8.109375" style="123" customWidth="1"/>
    <col min="2563" max="2563" width="0" style="123" hidden="1" customWidth="1"/>
    <col min="2564" max="2564" width="4.6640625" style="123" customWidth="1"/>
    <col min="2565" max="2565" width="13.109375" style="123" bestFit="1" customWidth="1"/>
    <col min="2566" max="2566" width="5.77734375" style="123" customWidth="1"/>
    <col min="2567" max="2567" width="6.21875" style="123" customWidth="1"/>
    <col min="2568" max="2568" width="4.77734375" style="123" customWidth="1"/>
    <col min="2569" max="2569" width="6.21875" style="123" customWidth="1"/>
    <col min="2570" max="2570" width="4.77734375" style="123" bestFit="1" customWidth="1"/>
    <col min="2571" max="2571" width="4.109375" style="123" customWidth="1"/>
    <col min="2572" max="2572" width="6.21875" style="123" customWidth="1"/>
    <col min="2573" max="2573" width="4.77734375" style="123" bestFit="1" customWidth="1"/>
    <col min="2574" max="2574" width="6.21875" style="123" customWidth="1"/>
    <col min="2575" max="2575" width="4.77734375" style="123" customWidth="1"/>
    <col min="2576" max="2576" width="4" style="123" customWidth="1"/>
    <col min="2577" max="2577" width="6.21875" style="123" customWidth="1"/>
    <col min="2578" max="2578" width="4.77734375" style="123" bestFit="1" customWidth="1"/>
    <col min="2579" max="2579" width="6.21875" style="123" customWidth="1"/>
    <col min="2580" max="2580" width="4.6640625" style="123" customWidth="1"/>
    <col min="2581" max="2581" width="4.21875" style="123" customWidth="1"/>
    <col min="2582" max="2582" width="6.21875" style="123" customWidth="1"/>
    <col min="2583" max="2583" width="4.77734375" style="123" customWidth="1"/>
    <col min="2584" max="2584" width="6.21875" style="123" customWidth="1"/>
    <col min="2585" max="2585" width="4.44140625" style="123" bestFit="1" customWidth="1"/>
    <col min="2586" max="2586" width="4" style="123" customWidth="1"/>
    <col min="2587" max="2587" width="6.21875" style="123" customWidth="1"/>
    <col min="2588" max="2588" width="4.44140625" style="123" bestFit="1" customWidth="1"/>
    <col min="2589" max="2589" width="6.44140625" style="123" customWidth="1"/>
    <col min="2590" max="2590" width="4.77734375" style="123" customWidth="1"/>
    <col min="2591" max="2591" width="4.21875" style="123" customWidth="1"/>
    <col min="2592" max="2598" width="8.6640625" style="123"/>
    <col min="2599" max="2599" width="5" style="123" customWidth="1"/>
    <col min="2600" max="2600" width="8.109375" style="123" customWidth="1"/>
    <col min="2601" max="2601" width="0" style="123" hidden="1" customWidth="1"/>
    <col min="2602" max="2602" width="4.6640625" style="123" customWidth="1"/>
    <col min="2603" max="2603" width="13.109375" style="123" bestFit="1" customWidth="1"/>
    <col min="2604" max="2604" width="5.77734375" style="123" customWidth="1"/>
    <col min="2605" max="2605" width="6.21875" style="123" customWidth="1"/>
    <col min="2606" max="2606" width="4.77734375" style="123" customWidth="1"/>
    <col min="2607" max="2607" width="6.21875" style="123" customWidth="1"/>
    <col min="2608" max="2608" width="4.77734375" style="123" bestFit="1" customWidth="1"/>
    <col min="2609" max="2609" width="6.21875" style="123" customWidth="1"/>
    <col min="2610" max="2610" width="4.77734375" style="123" bestFit="1" customWidth="1"/>
    <col min="2611" max="2611" width="6.21875" style="123" customWidth="1"/>
    <col min="2612" max="2612" width="4.77734375" style="123" customWidth="1"/>
    <col min="2613" max="2613" width="6.21875" style="123" customWidth="1"/>
    <col min="2614" max="2614" width="4.77734375" style="123" bestFit="1" customWidth="1"/>
    <col min="2615" max="2615" width="6.21875" style="123" customWidth="1"/>
    <col min="2616" max="2616" width="4.6640625" style="123" customWidth="1"/>
    <col min="2617" max="2617" width="6.21875" style="123" customWidth="1"/>
    <col min="2618" max="2618" width="4.77734375" style="123" customWidth="1"/>
    <col min="2619" max="2619" width="6.21875" style="123" customWidth="1"/>
    <col min="2620" max="2620" width="4.44140625" style="123" bestFit="1" customWidth="1"/>
    <col min="2621" max="2621" width="6.21875" style="123" customWidth="1"/>
    <col min="2622" max="2622" width="4.44140625" style="123" bestFit="1" customWidth="1"/>
    <col min="2623" max="2623" width="6.44140625" style="123" customWidth="1"/>
    <col min="2624" max="2624" width="4.77734375" style="123" customWidth="1"/>
    <col min="2625" max="2816" width="8.6640625" style="123"/>
    <col min="2817" max="2817" width="5" style="123" customWidth="1"/>
    <col min="2818" max="2818" width="8.109375" style="123" customWidth="1"/>
    <col min="2819" max="2819" width="0" style="123" hidden="1" customWidth="1"/>
    <col min="2820" max="2820" width="4.6640625" style="123" customWidth="1"/>
    <col min="2821" max="2821" width="13.109375" style="123" bestFit="1" customWidth="1"/>
    <col min="2822" max="2822" width="5.77734375" style="123" customWidth="1"/>
    <col min="2823" max="2823" width="6.21875" style="123" customWidth="1"/>
    <col min="2824" max="2824" width="4.77734375" style="123" customWidth="1"/>
    <col min="2825" max="2825" width="6.21875" style="123" customWidth="1"/>
    <col min="2826" max="2826" width="4.77734375" style="123" bestFit="1" customWidth="1"/>
    <col min="2827" max="2827" width="4.109375" style="123" customWidth="1"/>
    <col min="2828" max="2828" width="6.21875" style="123" customWidth="1"/>
    <col min="2829" max="2829" width="4.77734375" style="123" bestFit="1" customWidth="1"/>
    <col min="2830" max="2830" width="6.21875" style="123" customWidth="1"/>
    <col min="2831" max="2831" width="4.77734375" style="123" customWidth="1"/>
    <col min="2832" max="2832" width="4" style="123" customWidth="1"/>
    <col min="2833" max="2833" width="6.21875" style="123" customWidth="1"/>
    <col min="2834" max="2834" width="4.77734375" style="123" bestFit="1" customWidth="1"/>
    <col min="2835" max="2835" width="6.21875" style="123" customWidth="1"/>
    <col min="2836" max="2836" width="4.6640625" style="123" customWidth="1"/>
    <col min="2837" max="2837" width="4.21875" style="123" customWidth="1"/>
    <col min="2838" max="2838" width="6.21875" style="123" customWidth="1"/>
    <col min="2839" max="2839" width="4.77734375" style="123" customWidth="1"/>
    <col min="2840" max="2840" width="6.21875" style="123" customWidth="1"/>
    <col min="2841" max="2841" width="4.44140625" style="123" bestFit="1" customWidth="1"/>
    <col min="2842" max="2842" width="4" style="123" customWidth="1"/>
    <col min="2843" max="2843" width="6.21875" style="123" customWidth="1"/>
    <col min="2844" max="2844" width="4.44140625" style="123" bestFit="1" customWidth="1"/>
    <col min="2845" max="2845" width="6.44140625" style="123" customWidth="1"/>
    <col min="2846" max="2846" width="4.77734375" style="123" customWidth="1"/>
    <col min="2847" max="2847" width="4.21875" style="123" customWidth="1"/>
    <col min="2848" max="2854" width="8.6640625" style="123"/>
    <col min="2855" max="2855" width="5" style="123" customWidth="1"/>
    <col min="2856" max="2856" width="8.109375" style="123" customWidth="1"/>
    <col min="2857" max="2857" width="0" style="123" hidden="1" customWidth="1"/>
    <col min="2858" max="2858" width="4.6640625" style="123" customWidth="1"/>
    <col min="2859" max="2859" width="13.109375" style="123" bestFit="1" customWidth="1"/>
    <col min="2860" max="2860" width="5.77734375" style="123" customWidth="1"/>
    <col min="2861" max="2861" width="6.21875" style="123" customWidth="1"/>
    <col min="2862" max="2862" width="4.77734375" style="123" customWidth="1"/>
    <col min="2863" max="2863" width="6.21875" style="123" customWidth="1"/>
    <col min="2864" max="2864" width="4.77734375" style="123" bestFit="1" customWidth="1"/>
    <col min="2865" max="2865" width="6.21875" style="123" customWidth="1"/>
    <col min="2866" max="2866" width="4.77734375" style="123" bestFit="1" customWidth="1"/>
    <col min="2867" max="2867" width="6.21875" style="123" customWidth="1"/>
    <col min="2868" max="2868" width="4.77734375" style="123" customWidth="1"/>
    <col min="2869" max="2869" width="6.21875" style="123" customWidth="1"/>
    <col min="2870" max="2870" width="4.77734375" style="123" bestFit="1" customWidth="1"/>
    <col min="2871" max="2871" width="6.21875" style="123" customWidth="1"/>
    <col min="2872" max="2872" width="4.6640625" style="123" customWidth="1"/>
    <col min="2873" max="2873" width="6.21875" style="123" customWidth="1"/>
    <col min="2874" max="2874" width="4.77734375" style="123" customWidth="1"/>
    <col min="2875" max="2875" width="6.21875" style="123" customWidth="1"/>
    <col min="2876" max="2876" width="4.44140625" style="123" bestFit="1" customWidth="1"/>
    <col min="2877" max="2877" width="6.21875" style="123" customWidth="1"/>
    <col min="2878" max="2878" width="4.44140625" style="123" bestFit="1" customWidth="1"/>
    <col min="2879" max="2879" width="6.44140625" style="123" customWidth="1"/>
    <col min="2880" max="2880" width="4.77734375" style="123" customWidth="1"/>
    <col min="2881" max="3072" width="8.6640625" style="123"/>
    <col min="3073" max="3073" width="5" style="123" customWidth="1"/>
    <col min="3074" max="3074" width="8.109375" style="123" customWidth="1"/>
    <col min="3075" max="3075" width="0" style="123" hidden="1" customWidth="1"/>
    <col min="3076" max="3076" width="4.6640625" style="123" customWidth="1"/>
    <col min="3077" max="3077" width="13.109375" style="123" bestFit="1" customWidth="1"/>
    <col min="3078" max="3078" width="5.77734375" style="123" customWidth="1"/>
    <col min="3079" max="3079" width="6.21875" style="123" customWidth="1"/>
    <col min="3080" max="3080" width="4.77734375" style="123" customWidth="1"/>
    <col min="3081" max="3081" width="6.21875" style="123" customWidth="1"/>
    <col min="3082" max="3082" width="4.77734375" style="123" bestFit="1" customWidth="1"/>
    <col min="3083" max="3083" width="4.109375" style="123" customWidth="1"/>
    <col min="3084" max="3084" width="6.21875" style="123" customWidth="1"/>
    <col min="3085" max="3085" width="4.77734375" style="123" bestFit="1" customWidth="1"/>
    <col min="3086" max="3086" width="6.21875" style="123" customWidth="1"/>
    <col min="3087" max="3087" width="4.77734375" style="123" customWidth="1"/>
    <col min="3088" max="3088" width="4" style="123" customWidth="1"/>
    <col min="3089" max="3089" width="6.21875" style="123" customWidth="1"/>
    <col min="3090" max="3090" width="4.77734375" style="123" bestFit="1" customWidth="1"/>
    <col min="3091" max="3091" width="6.21875" style="123" customWidth="1"/>
    <col min="3092" max="3092" width="4.6640625" style="123" customWidth="1"/>
    <col min="3093" max="3093" width="4.21875" style="123" customWidth="1"/>
    <col min="3094" max="3094" width="6.21875" style="123" customWidth="1"/>
    <col min="3095" max="3095" width="4.77734375" style="123" customWidth="1"/>
    <col min="3096" max="3096" width="6.21875" style="123" customWidth="1"/>
    <col min="3097" max="3097" width="4.44140625" style="123" bestFit="1" customWidth="1"/>
    <col min="3098" max="3098" width="4" style="123" customWidth="1"/>
    <col min="3099" max="3099" width="6.21875" style="123" customWidth="1"/>
    <col min="3100" max="3100" width="4.44140625" style="123" bestFit="1" customWidth="1"/>
    <col min="3101" max="3101" width="6.44140625" style="123" customWidth="1"/>
    <col min="3102" max="3102" width="4.77734375" style="123" customWidth="1"/>
    <col min="3103" max="3103" width="4.21875" style="123" customWidth="1"/>
    <col min="3104" max="3110" width="8.6640625" style="123"/>
    <col min="3111" max="3111" width="5" style="123" customWidth="1"/>
    <col min="3112" max="3112" width="8.109375" style="123" customWidth="1"/>
    <col min="3113" max="3113" width="0" style="123" hidden="1" customWidth="1"/>
    <col min="3114" max="3114" width="4.6640625" style="123" customWidth="1"/>
    <col min="3115" max="3115" width="13.109375" style="123" bestFit="1" customWidth="1"/>
    <col min="3116" max="3116" width="5.77734375" style="123" customWidth="1"/>
    <col min="3117" max="3117" width="6.21875" style="123" customWidth="1"/>
    <col min="3118" max="3118" width="4.77734375" style="123" customWidth="1"/>
    <col min="3119" max="3119" width="6.21875" style="123" customWidth="1"/>
    <col min="3120" max="3120" width="4.77734375" style="123" bestFit="1" customWidth="1"/>
    <col min="3121" max="3121" width="6.21875" style="123" customWidth="1"/>
    <col min="3122" max="3122" width="4.77734375" style="123" bestFit="1" customWidth="1"/>
    <col min="3123" max="3123" width="6.21875" style="123" customWidth="1"/>
    <col min="3124" max="3124" width="4.77734375" style="123" customWidth="1"/>
    <col min="3125" max="3125" width="6.21875" style="123" customWidth="1"/>
    <col min="3126" max="3126" width="4.77734375" style="123" bestFit="1" customWidth="1"/>
    <col min="3127" max="3127" width="6.21875" style="123" customWidth="1"/>
    <col min="3128" max="3128" width="4.6640625" style="123" customWidth="1"/>
    <col min="3129" max="3129" width="6.21875" style="123" customWidth="1"/>
    <col min="3130" max="3130" width="4.77734375" style="123" customWidth="1"/>
    <col min="3131" max="3131" width="6.21875" style="123" customWidth="1"/>
    <col min="3132" max="3132" width="4.44140625" style="123" bestFit="1" customWidth="1"/>
    <col min="3133" max="3133" width="6.21875" style="123" customWidth="1"/>
    <col min="3134" max="3134" width="4.44140625" style="123" bestFit="1" customWidth="1"/>
    <col min="3135" max="3135" width="6.44140625" style="123" customWidth="1"/>
    <col min="3136" max="3136" width="4.77734375" style="123" customWidth="1"/>
    <col min="3137" max="3328" width="8.6640625" style="123"/>
    <col min="3329" max="3329" width="5" style="123" customWidth="1"/>
    <col min="3330" max="3330" width="8.109375" style="123" customWidth="1"/>
    <col min="3331" max="3331" width="0" style="123" hidden="1" customWidth="1"/>
    <col min="3332" max="3332" width="4.6640625" style="123" customWidth="1"/>
    <col min="3333" max="3333" width="13.109375" style="123" bestFit="1" customWidth="1"/>
    <col min="3334" max="3334" width="5.77734375" style="123" customWidth="1"/>
    <col min="3335" max="3335" width="6.21875" style="123" customWidth="1"/>
    <col min="3336" max="3336" width="4.77734375" style="123" customWidth="1"/>
    <col min="3337" max="3337" width="6.21875" style="123" customWidth="1"/>
    <col min="3338" max="3338" width="4.77734375" style="123" bestFit="1" customWidth="1"/>
    <col min="3339" max="3339" width="4.109375" style="123" customWidth="1"/>
    <col min="3340" max="3340" width="6.21875" style="123" customWidth="1"/>
    <col min="3341" max="3341" width="4.77734375" style="123" bestFit="1" customWidth="1"/>
    <col min="3342" max="3342" width="6.21875" style="123" customWidth="1"/>
    <col min="3343" max="3343" width="4.77734375" style="123" customWidth="1"/>
    <col min="3344" max="3344" width="4" style="123" customWidth="1"/>
    <col min="3345" max="3345" width="6.21875" style="123" customWidth="1"/>
    <col min="3346" max="3346" width="4.77734375" style="123" bestFit="1" customWidth="1"/>
    <col min="3347" max="3347" width="6.21875" style="123" customWidth="1"/>
    <col min="3348" max="3348" width="4.6640625" style="123" customWidth="1"/>
    <col min="3349" max="3349" width="4.21875" style="123" customWidth="1"/>
    <col min="3350" max="3350" width="6.21875" style="123" customWidth="1"/>
    <col min="3351" max="3351" width="4.77734375" style="123" customWidth="1"/>
    <col min="3352" max="3352" width="6.21875" style="123" customWidth="1"/>
    <col min="3353" max="3353" width="4.44140625" style="123" bestFit="1" customWidth="1"/>
    <col min="3354" max="3354" width="4" style="123" customWidth="1"/>
    <col min="3355" max="3355" width="6.21875" style="123" customWidth="1"/>
    <col min="3356" max="3356" width="4.44140625" style="123" bestFit="1" customWidth="1"/>
    <col min="3357" max="3357" width="6.44140625" style="123" customWidth="1"/>
    <col min="3358" max="3358" width="4.77734375" style="123" customWidth="1"/>
    <col min="3359" max="3359" width="4.21875" style="123" customWidth="1"/>
    <col min="3360" max="3366" width="8.6640625" style="123"/>
    <col min="3367" max="3367" width="5" style="123" customWidth="1"/>
    <col min="3368" max="3368" width="8.109375" style="123" customWidth="1"/>
    <col min="3369" max="3369" width="0" style="123" hidden="1" customWidth="1"/>
    <col min="3370" max="3370" width="4.6640625" style="123" customWidth="1"/>
    <col min="3371" max="3371" width="13.109375" style="123" bestFit="1" customWidth="1"/>
    <col min="3372" max="3372" width="5.77734375" style="123" customWidth="1"/>
    <col min="3373" max="3373" width="6.21875" style="123" customWidth="1"/>
    <col min="3374" max="3374" width="4.77734375" style="123" customWidth="1"/>
    <col min="3375" max="3375" width="6.21875" style="123" customWidth="1"/>
    <col min="3376" max="3376" width="4.77734375" style="123" bestFit="1" customWidth="1"/>
    <col min="3377" max="3377" width="6.21875" style="123" customWidth="1"/>
    <col min="3378" max="3378" width="4.77734375" style="123" bestFit="1" customWidth="1"/>
    <col min="3379" max="3379" width="6.21875" style="123" customWidth="1"/>
    <col min="3380" max="3380" width="4.77734375" style="123" customWidth="1"/>
    <col min="3381" max="3381" width="6.21875" style="123" customWidth="1"/>
    <col min="3382" max="3382" width="4.77734375" style="123" bestFit="1" customWidth="1"/>
    <col min="3383" max="3383" width="6.21875" style="123" customWidth="1"/>
    <col min="3384" max="3384" width="4.6640625" style="123" customWidth="1"/>
    <col min="3385" max="3385" width="6.21875" style="123" customWidth="1"/>
    <col min="3386" max="3386" width="4.77734375" style="123" customWidth="1"/>
    <col min="3387" max="3387" width="6.21875" style="123" customWidth="1"/>
    <col min="3388" max="3388" width="4.44140625" style="123" bestFit="1" customWidth="1"/>
    <col min="3389" max="3389" width="6.21875" style="123" customWidth="1"/>
    <col min="3390" max="3390" width="4.44140625" style="123" bestFit="1" customWidth="1"/>
    <col min="3391" max="3391" width="6.44140625" style="123" customWidth="1"/>
    <col min="3392" max="3392" width="4.77734375" style="123" customWidth="1"/>
    <col min="3393" max="3584" width="8.6640625" style="123"/>
    <col min="3585" max="3585" width="5" style="123" customWidth="1"/>
    <col min="3586" max="3586" width="8.109375" style="123" customWidth="1"/>
    <col min="3587" max="3587" width="0" style="123" hidden="1" customWidth="1"/>
    <col min="3588" max="3588" width="4.6640625" style="123" customWidth="1"/>
    <col min="3589" max="3589" width="13.109375" style="123" bestFit="1" customWidth="1"/>
    <col min="3590" max="3590" width="5.77734375" style="123" customWidth="1"/>
    <col min="3591" max="3591" width="6.21875" style="123" customWidth="1"/>
    <col min="3592" max="3592" width="4.77734375" style="123" customWidth="1"/>
    <col min="3593" max="3593" width="6.21875" style="123" customWidth="1"/>
    <col min="3594" max="3594" width="4.77734375" style="123" bestFit="1" customWidth="1"/>
    <col min="3595" max="3595" width="4.109375" style="123" customWidth="1"/>
    <col min="3596" max="3596" width="6.21875" style="123" customWidth="1"/>
    <col min="3597" max="3597" width="4.77734375" style="123" bestFit="1" customWidth="1"/>
    <col min="3598" max="3598" width="6.21875" style="123" customWidth="1"/>
    <col min="3599" max="3599" width="4.77734375" style="123" customWidth="1"/>
    <col min="3600" max="3600" width="4" style="123" customWidth="1"/>
    <col min="3601" max="3601" width="6.21875" style="123" customWidth="1"/>
    <col min="3602" max="3602" width="4.77734375" style="123" bestFit="1" customWidth="1"/>
    <col min="3603" max="3603" width="6.21875" style="123" customWidth="1"/>
    <col min="3604" max="3604" width="4.6640625" style="123" customWidth="1"/>
    <col min="3605" max="3605" width="4.21875" style="123" customWidth="1"/>
    <col min="3606" max="3606" width="6.21875" style="123" customWidth="1"/>
    <col min="3607" max="3607" width="4.77734375" style="123" customWidth="1"/>
    <col min="3608" max="3608" width="6.21875" style="123" customWidth="1"/>
    <col min="3609" max="3609" width="4.44140625" style="123" bestFit="1" customWidth="1"/>
    <col min="3610" max="3610" width="4" style="123" customWidth="1"/>
    <col min="3611" max="3611" width="6.21875" style="123" customWidth="1"/>
    <col min="3612" max="3612" width="4.44140625" style="123" bestFit="1" customWidth="1"/>
    <col min="3613" max="3613" width="6.44140625" style="123" customWidth="1"/>
    <col min="3614" max="3614" width="4.77734375" style="123" customWidth="1"/>
    <col min="3615" max="3615" width="4.21875" style="123" customWidth="1"/>
    <col min="3616" max="3622" width="8.6640625" style="123"/>
    <col min="3623" max="3623" width="5" style="123" customWidth="1"/>
    <col min="3624" max="3624" width="8.109375" style="123" customWidth="1"/>
    <col min="3625" max="3625" width="0" style="123" hidden="1" customWidth="1"/>
    <col min="3626" max="3626" width="4.6640625" style="123" customWidth="1"/>
    <col min="3627" max="3627" width="13.109375" style="123" bestFit="1" customWidth="1"/>
    <col min="3628" max="3628" width="5.77734375" style="123" customWidth="1"/>
    <col min="3629" max="3629" width="6.21875" style="123" customWidth="1"/>
    <col min="3630" max="3630" width="4.77734375" style="123" customWidth="1"/>
    <col min="3631" max="3631" width="6.21875" style="123" customWidth="1"/>
    <col min="3632" max="3632" width="4.77734375" style="123" bestFit="1" customWidth="1"/>
    <col min="3633" max="3633" width="6.21875" style="123" customWidth="1"/>
    <col min="3634" max="3634" width="4.77734375" style="123" bestFit="1" customWidth="1"/>
    <col min="3635" max="3635" width="6.21875" style="123" customWidth="1"/>
    <col min="3636" max="3636" width="4.77734375" style="123" customWidth="1"/>
    <col min="3637" max="3637" width="6.21875" style="123" customWidth="1"/>
    <col min="3638" max="3638" width="4.77734375" style="123" bestFit="1" customWidth="1"/>
    <col min="3639" max="3639" width="6.21875" style="123" customWidth="1"/>
    <col min="3640" max="3640" width="4.6640625" style="123" customWidth="1"/>
    <col min="3641" max="3641" width="6.21875" style="123" customWidth="1"/>
    <col min="3642" max="3642" width="4.77734375" style="123" customWidth="1"/>
    <col min="3643" max="3643" width="6.21875" style="123" customWidth="1"/>
    <col min="3644" max="3644" width="4.44140625" style="123" bestFit="1" customWidth="1"/>
    <col min="3645" max="3645" width="6.21875" style="123" customWidth="1"/>
    <col min="3646" max="3646" width="4.44140625" style="123" bestFit="1" customWidth="1"/>
    <col min="3647" max="3647" width="6.44140625" style="123" customWidth="1"/>
    <col min="3648" max="3648" width="4.77734375" style="123" customWidth="1"/>
    <col min="3649" max="3840" width="8.6640625" style="123"/>
    <col min="3841" max="3841" width="5" style="123" customWidth="1"/>
    <col min="3842" max="3842" width="8.109375" style="123" customWidth="1"/>
    <col min="3843" max="3843" width="0" style="123" hidden="1" customWidth="1"/>
    <col min="3844" max="3844" width="4.6640625" style="123" customWidth="1"/>
    <col min="3845" max="3845" width="13.109375" style="123" bestFit="1" customWidth="1"/>
    <col min="3846" max="3846" width="5.77734375" style="123" customWidth="1"/>
    <col min="3847" max="3847" width="6.21875" style="123" customWidth="1"/>
    <col min="3848" max="3848" width="4.77734375" style="123" customWidth="1"/>
    <col min="3849" max="3849" width="6.21875" style="123" customWidth="1"/>
    <col min="3850" max="3850" width="4.77734375" style="123" bestFit="1" customWidth="1"/>
    <col min="3851" max="3851" width="4.109375" style="123" customWidth="1"/>
    <col min="3852" max="3852" width="6.21875" style="123" customWidth="1"/>
    <col min="3853" max="3853" width="4.77734375" style="123" bestFit="1" customWidth="1"/>
    <col min="3854" max="3854" width="6.21875" style="123" customWidth="1"/>
    <col min="3855" max="3855" width="4.77734375" style="123" customWidth="1"/>
    <col min="3856" max="3856" width="4" style="123" customWidth="1"/>
    <col min="3857" max="3857" width="6.21875" style="123" customWidth="1"/>
    <col min="3858" max="3858" width="4.77734375" style="123" bestFit="1" customWidth="1"/>
    <col min="3859" max="3859" width="6.21875" style="123" customWidth="1"/>
    <col min="3860" max="3860" width="4.6640625" style="123" customWidth="1"/>
    <col min="3861" max="3861" width="4.21875" style="123" customWidth="1"/>
    <col min="3862" max="3862" width="6.21875" style="123" customWidth="1"/>
    <col min="3863" max="3863" width="4.77734375" style="123" customWidth="1"/>
    <col min="3864" max="3864" width="6.21875" style="123" customWidth="1"/>
    <col min="3865" max="3865" width="4.44140625" style="123" bestFit="1" customWidth="1"/>
    <col min="3866" max="3866" width="4" style="123" customWidth="1"/>
    <col min="3867" max="3867" width="6.21875" style="123" customWidth="1"/>
    <col min="3868" max="3868" width="4.44140625" style="123" bestFit="1" customWidth="1"/>
    <col min="3869" max="3869" width="6.44140625" style="123" customWidth="1"/>
    <col min="3870" max="3870" width="4.77734375" style="123" customWidth="1"/>
    <col min="3871" max="3871" width="4.21875" style="123" customWidth="1"/>
    <col min="3872" max="3878" width="8.6640625" style="123"/>
    <col min="3879" max="3879" width="5" style="123" customWidth="1"/>
    <col min="3880" max="3880" width="8.109375" style="123" customWidth="1"/>
    <col min="3881" max="3881" width="0" style="123" hidden="1" customWidth="1"/>
    <col min="3882" max="3882" width="4.6640625" style="123" customWidth="1"/>
    <col min="3883" max="3883" width="13.109375" style="123" bestFit="1" customWidth="1"/>
    <col min="3884" max="3884" width="5.77734375" style="123" customWidth="1"/>
    <col min="3885" max="3885" width="6.21875" style="123" customWidth="1"/>
    <col min="3886" max="3886" width="4.77734375" style="123" customWidth="1"/>
    <col min="3887" max="3887" width="6.21875" style="123" customWidth="1"/>
    <col min="3888" max="3888" width="4.77734375" style="123" bestFit="1" customWidth="1"/>
    <col min="3889" max="3889" width="6.21875" style="123" customWidth="1"/>
    <col min="3890" max="3890" width="4.77734375" style="123" bestFit="1" customWidth="1"/>
    <col min="3891" max="3891" width="6.21875" style="123" customWidth="1"/>
    <col min="3892" max="3892" width="4.77734375" style="123" customWidth="1"/>
    <col min="3893" max="3893" width="6.21875" style="123" customWidth="1"/>
    <col min="3894" max="3894" width="4.77734375" style="123" bestFit="1" customWidth="1"/>
    <col min="3895" max="3895" width="6.21875" style="123" customWidth="1"/>
    <col min="3896" max="3896" width="4.6640625" style="123" customWidth="1"/>
    <col min="3897" max="3897" width="6.21875" style="123" customWidth="1"/>
    <col min="3898" max="3898" width="4.77734375" style="123" customWidth="1"/>
    <col min="3899" max="3899" width="6.21875" style="123" customWidth="1"/>
    <col min="3900" max="3900" width="4.44140625" style="123" bestFit="1" customWidth="1"/>
    <col min="3901" max="3901" width="6.21875" style="123" customWidth="1"/>
    <col min="3902" max="3902" width="4.44140625" style="123" bestFit="1" customWidth="1"/>
    <col min="3903" max="3903" width="6.44140625" style="123" customWidth="1"/>
    <col min="3904" max="3904" width="4.77734375" style="123" customWidth="1"/>
    <col min="3905" max="4096" width="8.6640625" style="123"/>
    <col min="4097" max="4097" width="5" style="123" customWidth="1"/>
    <col min="4098" max="4098" width="8.109375" style="123" customWidth="1"/>
    <col min="4099" max="4099" width="0" style="123" hidden="1" customWidth="1"/>
    <col min="4100" max="4100" width="4.6640625" style="123" customWidth="1"/>
    <col min="4101" max="4101" width="13.109375" style="123" bestFit="1" customWidth="1"/>
    <col min="4102" max="4102" width="5.77734375" style="123" customWidth="1"/>
    <col min="4103" max="4103" width="6.21875" style="123" customWidth="1"/>
    <col min="4104" max="4104" width="4.77734375" style="123" customWidth="1"/>
    <col min="4105" max="4105" width="6.21875" style="123" customWidth="1"/>
    <col min="4106" max="4106" width="4.77734375" style="123" bestFit="1" customWidth="1"/>
    <col min="4107" max="4107" width="4.109375" style="123" customWidth="1"/>
    <col min="4108" max="4108" width="6.21875" style="123" customWidth="1"/>
    <col min="4109" max="4109" width="4.77734375" style="123" bestFit="1" customWidth="1"/>
    <col min="4110" max="4110" width="6.21875" style="123" customWidth="1"/>
    <col min="4111" max="4111" width="4.77734375" style="123" customWidth="1"/>
    <col min="4112" max="4112" width="4" style="123" customWidth="1"/>
    <col min="4113" max="4113" width="6.21875" style="123" customWidth="1"/>
    <col min="4114" max="4114" width="4.77734375" style="123" bestFit="1" customWidth="1"/>
    <col min="4115" max="4115" width="6.21875" style="123" customWidth="1"/>
    <col min="4116" max="4116" width="4.6640625" style="123" customWidth="1"/>
    <col min="4117" max="4117" width="4.21875" style="123" customWidth="1"/>
    <col min="4118" max="4118" width="6.21875" style="123" customWidth="1"/>
    <col min="4119" max="4119" width="4.77734375" style="123" customWidth="1"/>
    <col min="4120" max="4120" width="6.21875" style="123" customWidth="1"/>
    <col min="4121" max="4121" width="4.44140625" style="123" bestFit="1" customWidth="1"/>
    <col min="4122" max="4122" width="4" style="123" customWidth="1"/>
    <col min="4123" max="4123" width="6.21875" style="123" customWidth="1"/>
    <col min="4124" max="4124" width="4.44140625" style="123" bestFit="1" customWidth="1"/>
    <col min="4125" max="4125" width="6.44140625" style="123" customWidth="1"/>
    <col min="4126" max="4126" width="4.77734375" style="123" customWidth="1"/>
    <col min="4127" max="4127" width="4.21875" style="123" customWidth="1"/>
    <col min="4128" max="4134" width="8.6640625" style="123"/>
    <col min="4135" max="4135" width="5" style="123" customWidth="1"/>
    <col min="4136" max="4136" width="8.109375" style="123" customWidth="1"/>
    <col min="4137" max="4137" width="0" style="123" hidden="1" customWidth="1"/>
    <col min="4138" max="4138" width="4.6640625" style="123" customWidth="1"/>
    <col min="4139" max="4139" width="13.109375" style="123" bestFit="1" customWidth="1"/>
    <col min="4140" max="4140" width="5.77734375" style="123" customWidth="1"/>
    <col min="4141" max="4141" width="6.21875" style="123" customWidth="1"/>
    <col min="4142" max="4142" width="4.77734375" style="123" customWidth="1"/>
    <col min="4143" max="4143" width="6.21875" style="123" customWidth="1"/>
    <col min="4144" max="4144" width="4.77734375" style="123" bestFit="1" customWidth="1"/>
    <col min="4145" max="4145" width="6.21875" style="123" customWidth="1"/>
    <col min="4146" max="4146" width="4.77734375" style="123" bestFit="1" customWidth="1"/>
    <col min="4147" max="4147" width="6.21875" style="123" customWidth="1"/>
    <col min="4148" max="4148" width="4.77734375" style="123" customWidth="1"/>
    <col min="4149" max="4149" width="6.21875" style="123" customWidth="1"/>
    <col min="4150" max="4150" width="4.77734375" style="123" bestFit="1" customWidth="1"/>
    <col min="4151" max="4151" width="6.21875" style="123" customWidth="1"/>
    <col min="4152" max="4152" width="4.6640625" style="123" customWidth="1"/>
    <col min="4153" max="4153" width="6.21875" style="123" customWidth="1"/>
    <col min="4154" max="4154" width="4.77734375" style="123" customWidth="1"/>
    <col min="4155" max="4155" width="6.21875" style="123" customWidth="1"/>
    <col min="4156" max="4156" width="4.44140625" style="123" bestFit="1" customWidth="1"/>
    <col min="4157" max="4157" width="6.21875" style="123" customWidth="1"/>
    <col min="4158" max="4158" width="4.44140625" style="123" bestFit="1" customWidth="1"/>
    <col min="4159" max="4159" width="6.44140625" style="123" customWidth="1"/>
    <col min="4160" max="4160" width="4.77734375" style="123" customWidth="1"/>
    <col min="4161" max="4352" width="8.6640625" style="123"/>
    <col min="4353" max="4353" width="5" style="123" customWidth="1"/>
    <col min="4354" max="4354" width="8.109375" style="123" customWidth="1"/>
    <col min="4355" max="4355" width="0" style="123" hidden="1" customWidth="1"/>
    <col min="4356" max="4356" width="4.6640625" style="123" customWidth="1"/>
    <col min="4357" max="4357" width="13.109375" style="123" bestFit="1" customWidth="1"/>
    <col min="4358" max="4358" width="5.77734375" style="123" customWidth="1"/>
    <col min="4359" max="4359" width="6.21875" style="123" customWidth="1"/>
    <col min="4360" max="4360" width="4.77734375" style="123" customWidth="1"/>
    <col min="4361" max="4361" width="6.21875" style="123" customWidth="1"/>
    <col min="4362" max="4362" width="4.77734375" style="123" bestFit="1" customWidth="1"/>
    <col min="4363" max="4363" width="4.109375" style="123" customWidth="1"/>
    <col min="4364" max="4364" width="6.21875" style="123" customWidth="1"/>
    <col min="4365" max="4365" width="4.77734375" style="123" bestFit="1" customWidth="1"/>
    <col min="4366" max="4366" width="6.21875" style="123" customWidth="1"/>
    <col min="4367" max="4367" width="4.77734375" style="123" customWidth="1"/>
    <col min="4368" max="4368" width="4" style="123" customWidth="1"/>
    <col min="4369" max="4369" width="6.21875" style="123" customWidth="1"/>
    <col min="4370" max="4370" width="4.77734375" style="123" bestFit="1" customWidth="1"/>
    <col min="4371" max="4371" width="6.21875" style="123" customWidth="1"/>
    <col min="4372" max="4372" width="4.6640625" style="123" customWidth="1"/>
    <col min="4373" max="4373" width="4.21875" style="123" customWidth="1"/>
    <col min="4374" max="4374" width="6.21875" style="123" customWidth="1"/>
    <col min="4375" max="4375" width="4.77734375" style="123" customWidth="1"/>
    <col min="4376" max="4376" width="6.21875" style="123" customWidth="1"/>
    <col min="4377" max="4377" width="4.44140625" style="123" bestFit="1" customWidth="1"/>
    <col min="4378" max="4378" width="4" style="123" customWidth="1"/>
    <col min="4379" max="4379" width="6.21875" style="123" customWidth="1"/>
    <col min="4380" max="4380" width="4.44140625" style="123" bestFit="1" customWidth="1"/>
    <col min="4381" max="4381" width="6.44140625" style="123" customWidth="1"/>
    <col min="4382" max="4382" width="4.77734375" style="123" customWidth="1"/>
    <col min="4383" max="4383" width="4.21875" style="123" customWidth="1"/>
    <col min="4384" max="4390" width="8.6640625" style="123"/>
    <col min="4391" max="4391" width="5" style="123" customWidth="1"/>
    <col min="4392" max="4392" width="8.109375" style="123" customWidth="1"/>
    <col min="4393" max="4393" width="0" style="123" hidden="1" customWidth="1"/>
    <col min="4394" max="4394" width="4.6640625" style="123" customWidth="1"/>
    <col min="4395" max="4395" width="13.109375" style="123" bestFit="1" customWidth="1"/>
    <col min="4396" max="4396" width="5.77734375" style="123" customWidth="1"/>
    <col min="4397" max="4397" width="6.21875" style="123" customWidth="1"/>
    <col min="4398" max="4398" width="4.77734375" style="123" customWidth="1"/>
    <col min="4399" max="4399" width="6.21875" style="123" customWidth="1"/>
    <col min="4400" max="4400" width="4.77734375" style="123" bestFit="1" customWidth="1"/>
    <col min="4401" max="4401" width="6.21875" style="123" customWidth="1"/>
    <col min="4402" max="4402" width="4.77734375" style="123" bestFit="1" customWidth="1"/>
    <col min="4403" max="4403" width="6.21875" style="123" customWidth="1"/>
    <col min="4404" max="4404" width="4.77734375" style="123" customWidth="1"/>
    <col min="4405" max="4405" width="6.21875" style="123" customWidth="1"/>
    <col min="4406" max="4406" width="4.77734375" style="123" bestFit="1" customWidth="1"/>
    <col min="4407" max="4407" width="6.21875" style="123" customWidth="1"/>
    <col min="4408" max="4408" width="4.6640625" style="123" customWidth="1"/>
    <col min="4409" max="4409" width="6.21875" style="123" customWidth="1"/>
    <col min="4410" max="4410" width="4.77734375" style="123" customWidth="1"/>
    <col min="4411" max="4411" width="6.21875" style="123" customWidth="1"/>
    <col min="4412" max="4412" width="4.44140625" style="123" bestFit="1" customWidth="1"/>
    <col min="4413" max="4413" width="6.21875" style="123" customWidth="1"/>
    <col min="4414" max="4414" width="4.44140625" style="123" bestFit="1" customWidth="1"/>
    <col min="4415" max="4415" width="6.44140625" style="123" customWidth="1"/>
    <col min="4416" max="4416" width="4.77734375" style="123" customWidth="1"/>
    <col min="4417" max="4608" width="8.6640625" style="123"/>
    <col min="4609" max="4609" width="5" style="123" customWidth="1"/>
    <col min="4610" max="4610" width="8.109375" style="123" customWidth="1"/>
    <col min="4611" max="4611" width="0" style="123" hidden="1" customWidth="1"/>
    <col min="4612" max="4612" width="4.6640625" style="123" customWidth="1"/>
    <col min="4613" max="4613" width="13.109375" style="123" bestFit="1" customWidth="1"/>
    <col min="4614" max="4614" width="5.77734375" style="123" customWidth="1"/>
    <col min="4615" max="4615" width="6.21875" style="123" customWidth="1"/>
    <col min="4616" max="4616" width="4.77734375" style="123" customWidth="1"/>
    <col min="4617" max="4617" width="6.21875" style="123" customWidth="1"/>
    <col min="4618" max="4618" width="4.77734375" style="123" bestFit="1" customWidth="1"/>
    <col min="4619" max="4619" width="4.109375" style="123" customWidth="1"/>
    <col min="4620" max="4620" width="6.21875" style="123" customWidth="1"/>
    <col min="4621" max="4621" width="4.77734375" style="123" bestFit="1" customWidth="1"/>
    <col min="4622" max="4622" width="6.21875" style="123" customWidth="1"/>
    <col min="4623" max="4623" width="4.77734375" style="123" customWidth="1"/>
    <col min="4624" max="4624" width="4" style="123" customWidth="1"/>
    <col min="4625" max="4625" width="6.21875" style="123" customWidth="1"/>
    <col min="4626" max="4626" width="4.77734375" style="123" bestFit="1" customWidth="1"/>
    <col min="4627" max="4627" width="6.21875" style="123" customWidth="1"/>
    <col min="4628" max="4628" width="4.6640625" style="123" customWidth="1"/>
    <col min="4629" max="4629" width="4.21875" style="123" customWidth="1"/>
    <col min="4630" max="4630" width="6.21875" style="123" customWidth="1"/>
    <col min="4631" max="4631" width="4.77734375" style="123" customWidth="1"/>
    <col min="4632" max="4632" width="6.21875" style="123" customWidth="1"/>
    <col min="4633" max="4633" width="4.44140625" style="123" bestFit="1" customWidth="1"/>
    <col min="4634" max="4634" width="4" style="123" customWidth="1"/>
    <col min="4635" max="4635" width="6.21875" style="123" customWidth="1"/>
    <col min="4636" max="4636" width="4.44140625" style="123" bestFit="1" customWidth="1"/>
    <col min="4637" max="4637" width="6.44140625" style="123" customWidth="1"/>
    <col min="4638" max="4638" width="4.77734375" style="123" customWidth="1"/>
    <col min="4639" max="4639" width="4.21875" style="123" customWidth="1"/>
    <col min="4640" max="4646" width="8.6640625" style="123"/>
    <col min="4647" max="4647" width="5" style="123" customWidth="1"/>
    <col min="4648" max="4648" width="8.109375" style="123" customWidth="1"/>
    <col min="4649" max="4649" width="0" style="123" hidden="1" customWidth="1"/>
    <col min="4650" max="4650" width="4.6640625" style="123" customWidth="1"/>
    <col min="4651" max="4651" width="13.109375" style="123" bestFit="1" customWidth="1"/>
    <col min="4652" max="4652" width="5.77734375" style="123" customWidth="1"/>
    <col min="4653" max="4653" width="6.21875" style="123" customWidth="1"/>
    <col min="4654" max="4654" width="4.77734375" style="123" customWidth="1"/>
    <col min="4655" max="4655" width="6.21875" style="123" customWidth="1"/>
    <col min="4656" max="4656" width="4.77734375" style="123" bestFit="1" customWidth="1"/>
    <col min="4657" max="4657" width="6.21875" style="123" customWidth="1"/>
    <col min="4658" max="4658" width="4.77734375" style="123" bestFit="1" customWidth="1"/>
    <col min="4659" max="4659" width="6.21875" style="123" customWidth="1"/>
    <col min="4660" max="4660" width="4.77734375" style="123" customWidth="1"/>
    <col min="4661" max="4661" width="6.21875" style="123" customWidth="1"/>
    <col min="4662" max="4662" width="4.77734375" style="123" bestFit="1" customWidth="1"/>
    <col min="4663" max="4663" width="6.21875" style="123" customWidth="1"/>
    <col min="4664" max="4664" width="4.6640625" style="123" customWidth="1"/>
    <col min="4665" max="4665" width="6.21875" style="123" customWidth="1"/>
    <col min="4666" max="4666" width="4.77734375" style="123" customWidth="1"/>
    <col min="4667" max="4667" width="6.21875" style="123" customWidth="1"/>
    <col min="4668" max="4668" width="4.44140625" style="123" bestFit="1" customWidth="1"/>
    <col min="4669" max="4669" width="6.21875" style="123" customWidth="1"/>
    <col min="4670" max="4670" width="4.44140625" style="123" bestFit="1" customWidth="1"/>
    <col min="4671" max="4671" width="6.44140625" style="123" customWidth="1"/>
    <col min="4672" max="4672" width="4.77734375" style="123" customWidth="1"/>
    <col min="4673" max="4864" width="8.6640625" style="123"/>
    <col min="4865" max="4865" width="5" style="123" customWidth="1"/>
    <col min="4866" max="4866" width="8.109375" style="123" customWidth="1"/>
    <col min="4867" max="4867" width="0" style="123" hidden="1" customWidth="1"/>
    <col min="4868" max="4868" width="4.6640625" style="123" customWidth="1"/>
    <col min="4869" max="4869" width="13.109375" style="123" bestFit="1" customWidth="1"/>
    <col min="4870" max="4870" width="5.77734375" style="123" customWidth="1"/>
    <col min="4871" max="4871" width="6.21875" style="123" customWidth="1"/>
    <col min="4872" max="4872" width="4.77734375" style="123" customWidth="1"/>
    <col min="4873" max="4873" width="6.21875" style="123" customWidth="1"/>
    <col min="4874" max="4874" width="4.77734375" style="123" bestFit="1" customWidth="1"/>
    <col min="4875" max="4875" width="4.109375" style="123" customWidth="1"/>
    <col min="4876" max="4876" width="6.21875" style="123" customWidth="1"/>
    <col min="4877" max="4877" width="4.77734375" style="123" bestFit="1" customWidth="1"/>
    <col min="4878" max="4878" width="6.21875" style="123" customWidth="1"/>
    <col min="4879" max="4879" width="4.77734375" style="123" customWidth="1"/>
    <col min="4880" max="4880" width="4" style="123" customWidth="1"/>
    <col min="4881" max="4881" width="6.21875" style="123" customWidth="1"/>
    <col min="4882" max="4882" width="4.77734375" style="123" bestFit="1" customWidth="1"/>
    <col min="4883" max="4883" width="6.21875" style="123" customWidth="1"/>
    <col min="4884" max="4884" width="4.6640625" style="123" customWidth="1"/>
    <col min="4885" max="4885" width="4.21875" style="123" customWidth="1"/>
    <col min="4886" max="4886" width="6.21875" style="123" customWidth="1"/>
    <col min="4887" max="4887" width="4.77734375" style="123" customWidth="1"/>
    <col min="4888" max="4888" width="6.21875" style="123" customWidth="1"/>
    <col min="4889" max="4889" width="4.44140625" style="123" bestFit="1" customWidth="1"/>
    <col min="4890" max="4890" width="4" style="123" customWidth="1"/>
    <col min="4891" max="4891" width="6.21875" style="123" customWidth="1"/>
    <col min="4892" max="4892" width="4.44140625" style="123" bestFit="1" customWidth="1"/>
    <col min="4893" max="4893" width="6.44140625" style="123" customWidth="1"/>
    <col min="4894" max="4894" width="4.77734375" style="123" customWidth="1"/>
    <col min="4895" max="4895" width="4.21875" style="123" customWidth="1"/>
    <col min="4896" max="4902" width="8.6640625" style="123"/>
    <col min="4903" max="4903" width="5" style="123" customWidth="1"/>
    <col min="4904" max="4904" width="8.109375" style="123" customWidth="1"/>
    <col min="4905" max="4905" width="0" style="123" hidden="1" customWidth="1"/>
    <col min="4906" max="4906" width="4.6640625" style="123" customWidth="1"/>
    <col min="4907" max="4907" width="13.109375" style="123" bestFit="1" customWidth="1"/>
    <col min="4908" max="4908" width="5.77734375" style="123" customWidth="1"/>
    <col min="4909" max="4909" width="6.21875" style="123" customWidth="1"/>
    <col min="4910" max="4910" width="4.77734375" style="123" customWidth="1"/>
    <col min="4911" max="4911" width="6.21875" style="123" customWidth="1"/>
    <col min="4912" max="4912" width="4.77734375" style="123" bestFit="1" customWidth="1"/>
    <col min="4913" max="4913" width="6.21875" style="123" customWidth="1"/>
    <col min="4914" max="4914" width="4.77734375" style="123" bestFit="1" customWidth="1"/>
    <col min="4915" max="4915" width="6.21875" style="123" customWidth="1"/>
    <col min="4916" max="4916" width="4.77734375" style="123" customWidth="1"/>
    <col min="4917" max="4917" width="6.21875" style="123" customWidth="1"/>
    <col min="4918" max="4918" width="4.77734375" style="123" bestFit="1" customWidth="1"/>
    <col min="4919" max="4919" width="6.21875" style="123" customWidth="1"/>
    <col min="4920" max="4920" width="4.6640625" style="123" customWidth="1"/>
    <col min="4921" max="4921" width="6.21875" style="123" customWidth="1"/>
    <col min="4922" max="4922" width="4.77734375" style="123" customWidth="1"/>
    <col min="4923" max="4923" width="6.21875" style="123" customWidth="1"/>
    <col min="4924" max="4924" width="4.44140625" style="123" bestFit="1" customWidth="1"/>
    <col min="4925" max="4925" width="6.21875" style="123" customWidth="1"/>
    <col min="4926" max="4926" width="4.44140625" style="123" bestFit="1" customWidth="1"/>
    <col min="4927" max="4927" width="6.44140625" style="123" customWidth="1"/>
    <col min="4928" max="4928" width="4.77734375" style="123" customWidth="1"/>
    <col min="4929" max="5120" width="8.6640625" style="123"/>
    <col min="5121" max="5121" width="5" style="123" customWidth="1"/>
    <col min="5122" max="5122" width="8.109375" style="123" customWidth="1"/>
    <col min="5123" max="5123" width="0" style="123" hidden="1" customWidth="1"/>
    <col min="5124" max="5124" width="4.6640625" style="123" customWidth="1"/>
    <col min="5125" max="5125" width="13.109375" style="123" bestFit="1" customWidth="1"/>
    <col min="5126" max="5126" width="5.77734375" style="123" customWidth="1"/>
    <col min="5127" max="5127" width="6.21875" style="123" customWidth="1"/>
    <col min="5128" max="5128" width="4.77734375" style="123" customWidth="1"/>
    <col min="5129" max="5129" width="6.21875" style="123" customWidth="1"/>
    <col min="5130" max="5130" width="4.77734375" style="123" bestFit="1" customWidth="1"/>
    <col min="5131" max="5131" width="4.109375" style="123" customWidth="1"/>
    <col min="5132" max="5132" width="6.21875" style="123" customWidth="1"/>
    <col min="5133" max="5133" width="4.77734375" style="123" bestFit="1" customWidth="1"/>
    <col min="5134" max="5134" width="6.21875" style="123" customWidth="1"/>
    <col min="5135" max="5135" width="4.77734375" style="123" customWidth="1"/>
    <col min="5136" max="5136" width="4" style="123" customWidth="1"/>
    <col min="5137" max="5137" width="6.21875" style="123" customWidth="1"/>
    <col min="5138" max="5138" width="4.77734375" style="123" bestFit="1" customWidth="1"/>
    <col min="5139" max="5139" width="6.21875" style="123" customWidth="1"/>
    <col min="5140" max="5140" width="4.6640625" style="123" customWidth="1"/>
    <col min="5141" max="5141" width="4.21875" style="123" customWidth="1"/>
    <col min="5142" max="5142" width="6.21875" style="123" customWidth="1"/>
    <col min="5143" max="5143" width="4.77734375" style="123" customWidth="1"/>
    <col min="5144" max="5144" width="6.21875" style="123" customWidth="1"/>
    <col min="5145" max="5145" width="4.44140625" style="123" bestFit="1" customWidth="1"/>
    <col min="5146" max="5146" width="4" style="123" customWidth="1"/>
    <col min="5147" max="5147" width="6.21875" style="123" customWidth="1"/>
    <col min="5148" max="5148" width="4.44140625" style="123" bestFit="1" customWidth="1"/>
    <col min="5149" max="5149" width="6.44140625" style="123" customWidth="1"/>
    <col min="5150" max="5150" width="4.77734375" style="123" customWidth="1"/>
    <col min="5151" max="5151" width="4.21875" style="123" customWidth="1"/>
    <col min="5152" max="5158" width="8.6640625" style="123"/>
    <col min="5159" max="5159" width="5" style="123" customWidth="1"/>
    <col min="5160" max="5160" width="8.109375" style="123" customWidth="1"/>
    <col min="5161" max="5161" width="0" style="123" hidden="1" customWidth="1"/>
    <col min="5162" max="5162" width="4.6640625" style="123" customWidth="1"/>
    <col min="5163" max="5163" width="13.109375" style="123" bestFit="1" customWidth="1"/>
    <col min="5164" max="5164" width="5.77734375" style="123" customWidth="1"/>
    <col min="5165" max="5165" width="6.21875" style="123" customWidth="1"/>
    <col min="5166" max="5166" width="4.77734375" style="123" customWidth="1"/>
    <col min="5167" max="5167" width="6.21875" style="123" customWidth="1"/>
    <col min="5168" max="5168" width="4.77734375" style="123" bestFit="1" customWidth="1"/>
    <col min="5169" max="5169" width="6.21875" style="123" customWidth="1"/>
    <col min="5170" max="5170" width="4.77734375" style="123" bestFit="1" customWidth="1"/>
    <col min="5171" max="5171" width="6.21875" style="123" customWidth="1"/>
    <col min="5172" max="5172" width="4.77734375" style="123" customWidth="1"/>
    <col min="5173" max="5173" width="6.21875" style="123" customWidth="1"/>
    <col min="5174" max="5174" width="4.77734375" style="123" bestFit="1" customWidth="1"/>
    <col min="5175" max="5175" width="6.21875" style="123" customWidth="1"/>
    <col min="5176" max="5176" width="4.6640625" style="123" customWidth="1"/>
    <col min="5177" max="5177" width="6.21875" style="123" customWidth="1"/>
    <col min="5178" max="5178" width="4.77734375" style="123" customWidth="1"/>
    <col min="5179" max="5179" width="6.21875" style="123" customWidth="1"/>
    <col min="5180" max="5180" width="4.44140625" style="123" bestFit="1" customWidth="1"/>
    <col min="5181" max="5181" width="6.21875" style="123" customWidth="1"/>
    <col min="5182" max="5182" width="4.44140625" style="123" bestFit="1" customWidth="1"/>
    <col min="5183" max="5183" width="6.44140625" style="123" customWidth="1"/>
    <col min="5184" max="5184" width="4.77734375" style="123" customWidth="1"/>
    <col min="5185" max="5376" width="8.6640625" style="123"/>
    <col min="5377" max="5377" width="5" style="123" customWidth="1"/>
    <col min="5378" max="5378" width="8.109375" style="123" customWidth="1"/>
    <col min="5379" max="5379" width="0" style="123" hidden="1" customWidth="1"/>
    <col min="5380" max="5380" width="4.6640625" style="123" customWidth="1"/>
    <col min="5381" max="5381" width="13.109375" style="123" bestFit="1" customWidth="1"/>
    <col min="5382" max="5382" width="5.77734375" style="123" customWidth="1"/>
    <col min="5383" max="5383" width="6.21875" style="123" customWidth="1"/>
    <col min="5384" max="5384" width="4.77734375" style="123" customWidth="1"/>
    <col min="5385" max="5385" width="6.21875" style="123" customWidth="1"/>
    <col min="5386" max="5386" width="4.77734375" style="123" bestFit="1" customWidth="1"/>
    <col min="5387" max="5387" width="4.109375" style="123" customWidth="1"/>
    <col min="5388" max="5388" width="6.21875" style="123" customWidth="1"/>
    <col min="5389" max="5389" width="4.77734375" style="123" bestFit="1" customWidth="1"/>
    <col min="5390" max="5390" width="6.21875" style="123" customWidth="1"/>
    <col min="5391" max="5391" width="4.77734375" style="123" customWidth="1"/>
    <col min="5392" max="5392" width="4" style="123" customWidth="1"/>
    <col min="5393" max="5393" width="6.21875" style="123" customWidth="1"/>
    <col min="5394" max="5394" width="4.77734375" style="123" bestFit="1" customWidth="1"/>
    <col min="5395" max="5395" width="6.21875" style="123" customWidth="1"/>
    <col min="5396" max="5396" width="4.6640625" style="123" customWidth="1"/>
    <col min="5397" max="5397" width="4.21875" style="123" customWidth="1"/>
    <col min="5398" max="5398" width="6.21875" style="123" customWidth="1"/>
    <col min="5399" max="5399" width="4.77734375" style="123" customWidth="1"/>
    <col min="5400" max="5400" width="6.21875" style="123" customWidth="1"/>
    <col min="5401" max="5401" width="4.44140625" style="123" bestFit="1" customWidth="1"/>
    <col min="5402" max="5402" width="4" style="123" customWidth="1"/>
    <col min="5403" max="5403" width="6.21875" style="123" customWidth="1"/>
    <col min="5404" max="5404" width="4.44140625" style="123" bestFit="1" customWidth="1"/>
    <col min="5405" max="5405" width="6.44140625" style="123" customWidth="1"/>
    <col min="5406" max="5406" width="4.77734375" style="123" customWidth="1"/>
    <col min="5407" max="5407" width="4.21875" style="123" customWidth="1"/>
    <col min="5408" max="5414" width="8.6640625" style="123"/>
    <col min="5415" max="5415" width="5" style="123" customWidth="1"/>
    <col min="5416" max="5416" width="8.109375" style="123" customWidth="1"/>
    <col min="5417" max="5417" width="0" style="123" hidden="1" customWidth="1"/>
    <col min="5418" max="5418" width="4.6640625" style="123" customWidth="1"/>
    <col min="5419" max="5419" width="13.109375" style="123" bestFit="1" customWidth="1"/>
    <col min="5420" max="5420" width="5.77734375" style="123" customWidth="1"/>
    <col min="5421" max="5421" width="6.21875" style="123" customWidth="1"/>
    <col min="5422" max="5422" width="4.77734375" style="123" customWidth="1"/>
    <col min="5423" max="5423" width="6.21875" style="123" customWidth="1"/>
    <col min="5424" max="5424" width="4.77734375" style="123" bestFit="1" customWidth="1"/>
    <col min="5425" max="5425" width="6.21875" style="123" customWidth="1"/>
    <col min="5426" max="5426" width="4.77734375" style="123" bestFit="1" customWidth="1"/>
    <col min="5427" max="5427" width="6.21875" style="123" customWidth="1"/>
    <col min="5428" max="5428" width="4.77734375" style="123" customWidth="1"/>
    <col min="5429" max="5429" width="6.21875" style="123" customWidth="1"/>
    <col min="5430" max="5430" width="4.77734375" style="123" bestFit="1" customWidth="1"/>
    <col min="5431" max="5431" width="6.21875" style="123" customWidth="1"/>
    <col min="5432" max="5432" width="4.6640625" style="123" customWidth="1"/>
    <col min="5433" max="5433" width="6.21875" style="123" customWidth="1"/>
    <col min="5434" max="5434" width="4.77734375" style="123" customWidth="1"/>
    <col min="5435" max="5435" width="6.21875" style="123" customWidth="1"/>
    <col min="5436" max="5436" width="4.44140625" style="123" bestFit="1" customWidth="1"/>
    <col min="5437" max="5437" width="6.21875" style="123" customWidth="1"/>
    <col min="5438" max="5438" width="4.44140625" style="123" bestFit="1" customWidth="1"/>
    <col min="5439" max="5439" width="6.44140625" style="123" customWidth="1"/>
    <col min="5440" max="5440" width="4.77734375" style="123" customWidth="1"/>
    <col min="5441" max="5632" width="8.6640625" style="123"/>
    <col min="5633" max="5633" width="5" style="123" customWidth="1"/>
    <col min="5634" max="5634" width="8.109375" style="123" customWidth="1"/>
    <col min="5635" max="5635" width="0" style="123" hidden="1" customWidth="1"/>
    <col min="5636" max="5636" width="4.6640625" style="123" customWidth="1"/>
    <col min="5637" max="5637" width="13.109375" style="123" bestFit="1" customWidth="1"/>
    <col min="5638" max="5638" width="5.77734375" style="123" customWidth="1"/>
    <col min="5639" max="5639" width="6.21875" style="123" customWidth="1"/>
    <col min="5640" max="5640" width="4.77734375" style="123" customWidth="1"/>
    <col min="5641" max="5641" width="6.21875" style="123" customWidth="1"/>
    <col min="5642" max="5642" width="4.77734375" style="123" bestFit="1" customWidth="1"/>
    <col min="5643" max="5643" width="4.109375" style="123" customWidth="1"/>
    <col min="5644" max="5644" width="6.21875" style="123" customWidth="1"/>
    <col min="5645" max="5645" width="4.77734375" style="123" bestFit="1" customWidth="1"/>
    <col min="5646" max="5646" width="6.21875" style="123" customWidth="1"/>
    <col min="5647" max="5647" width="4.77734375" style="123" customWidth="1"/>
    <col min="5648" max="5648" width="4" style="123" customWidth="1"/>
    <col min="5649" max="5649" width="6.21875" style="123" customWidth="1"/>
    <col min="5650" max="5650" width="4.77734375" style="123" bestFit="1" customWidth="1"/>
    <col min="5651" max="5651" width="6.21875" style="123" customWidth="1"/>
    <col min="5652" max="5652" width="4.6640625" style="123" customWidth="1"/>
    <col min="5653" max="5653" width="4.21875" style="123" customWidth="1"/>
    <col min="5654" max="5654" width="6.21875" style="123" customWidth="1"/>
    <col min="5655" max="5655" width="4.77734375" style="123" customWidth="1"/>
    <col min="5656" max="5656" width="6.21875" style="123" customWidth="1"/>
    <col min="5657" max="5657" width="4.44140625" style="123" bestFit="1" customWidth="1"/>
    <col min="5658" max="5658" width="4" style="123" customWidth="1"/>
    <col min="5659" max="5659" width="6.21875" style="123" customWidth="1"/>
    <col min="5660" max="5660" width="4.44140625" style="123" bestFit="1" customWidth="1"/>
    <col min="5661" max="5661" width="6.44140625" style="123" customWidth="1"/>
    <col min="5662" max="5662" width="4.77734375" style="123" customWidth="1"/>
    <col min="5663" max="5663" width="4.21875" style="123" customWidth="1"/>
    <col min="5664" max="5670" width="8.6640625" style="123"/>
    <col min="5671" max="5671" width="5" style="123" customWidth="1"/>
    <col min="5672" max="5672" width="8.109375" style="123" customWidth="1"/>
    <col min="5673" max="5673" width="0" style="123" hidden="1" customWidth="1"/>
    <col min="5674" max="5674" width="4.6640625" style="123" customWidth="1"/>
    <col min="5675" max="5675" width="13.109375" style="123" bestFit="1" customWidth="1"/>
    <col min="5676" max="5676" width="5.77734375" style="123" customWidth="1"/>
    <col min="5677" max="5677" width="6.21875" style="123" customWidth="1"/>
    <col min="5678" max="5678" width="4.77734375" style="123" customWidth="1"/>
    <col min="5679" max="5679" width="6.21875" style="123" customWidth="1"/>
    <col min="5680" max="5680" width="4.77734375" style="123" bestFit="1" customWidth="1"/>
    <col min="5681" max="5681" width="6.21875" style="123" customWidth="1"/>
    <col min="5682" max="5682" width="4.77734375" style="123" bestFit="1" customWidth="1"/>
    <col min="5683" max="5683" width="6.21875" style="123" customWidth="1"/>
    <col min="5684" max="5684" width="4.77734375" style="123" customWidth="1"/>
    <col min="5685" max="5685" width="6.21875" style="123" customWidth="1"/>
    <col min="5686" max="5686" width="4.77734375" style="123" bestFit="1" customWidth="1"/>
    <col min="5687" max="5687" width="6.21875" style="123" customWidth="1"/>
    <col min="5688" max="5688" width="4.6640625" style="123" customWidth="1"/>
    <col min="5689" max="5689" width="6.21875" style="123" customWidth="1"/>
    <col min="5690" max="5690" width="4.77734375" style="123" customWidth="1"/>
    <col min="5691" max="5691" width="6.21875" style="123" customWidth="1"/>
    <col min="5692" max="5692" width="4.44140625" style="123" bestFit="1" customWidth="1"/>
    <col min="5693" max="5693" width="6.21875" style="123" customWidth="1"/>
    <col min="5694" max="5694" width="4.44140625" style="123" bestFit="1" customWidth="1"/>
    <col min="5695" max="5695" width="6.44140625" style="123" customWidth="1"/>
    <col min="5696" max="5696" width="4.77734375" style="123" customWidth="1"/>
    <col min="5697" max="5888" width="8.6640625" style="123"/>
    <col min="5889" max="5889" width="5" style="123" customWidth="1"/>
    <col min="5890" max="5890" width="8.109375" style="123" customWidth="1"/>
    <col min="5891" max="5891" width="0" style="123" hidden="1" customWidth="1"/>
    <col min="5892" max="5892" width="4.6640625" style="123" customWidth="1"/>
    <col min="5893" max="5893" width="13.109375" style="123" bestFit="1" customWidth="1"/>
    <col min="5894" max="5894" width="5.77734375" style="123" customWidth="1"/>
    <col min="5895" max="5895" width="6.21875" style="123" customWidth="1"/>
    <col min="5896" max="5896" width="4.77734375" style="123" customWidth="1"/>
    <col min="5897" max="5897" width="6.21875" style="123" customWidth="1"/>
    <col min="5898" max="5898" width="4.77734375" style="123" bestFit="1" customWidth="1"/>
    <col min="5899" max="5899" width="4.109375" style="123" customWidth="1"/>
    <col min="5900" max="5900" width="6.21875" style="123" customWidth="1"/>
    <col min="5901" max="5901" width="4.77734375" style="123" bestFit="1" customWidth="1"/>
    <col min="5902" max="5902" width="6.21875" style="123" customWidth="1"/>
    <col min="5903" max="5903" width="4.77734375" style="123" customWidth="1"/>
    <col min="5904" max="5904" width="4" style="123" customWidth="1"/>
    <col min="5905" max="5905" width="6.21875" style="123" customWidth="1"/>
    <col min="5906" max="5906" width="4.77734375" style="123" bestFit="1" customWidth="1"/>
    <col min="5907" max="5907" width="6.21875" style="123" customWidth="1"/>
    <col min="5908" max="5908" width="4.6640625" style="123" customWidth="1"/>
    <col min="5909" max="5909" width="4.21875" style="123" customWidth="1"/>
    <col min="5910" max="5910" width="6.21875" style="123" customWidth="1"/>
    <col min="5911" max="5911" width="4.77734375" style="123" customWidth="1"/>
    <col min="5912" max="5912" width="6.21875" style="123" customWidth="1"/>
    <col min="5913" max="5913" width="4.44140625" style="123" bestFit="1" customWidth="1"/>
    <col min="5914" max="5914" width="4" style="123" customWidth="1"/>
    <col min="5915" max="5915" width="6.21875" style="123" customWidth="1"/>
    <col min="5916" max="5916" width="4.44140625" style="123" bestFit="1" customWidth="1"/>
    <col min="5917" max="5917" width="6.44140625" style="123" customWidth="1"/>
    <col min="5918" max="5918" width="4.77734375" style="123" customWidth="1"/>
    <col min="5919" max="5919" width="4.21875" style="123" customWidth="1"/>
    <col min="5920" max="5926" width="8.6640625" style="123"/>
    <col min="5927" max="5927" width="5" style="123" customWidth="1"/>
    <col min="5928" max="5928" width="8.109375" style="123" customWidth="1"/>
    <col min="5929" max="5929" width="0" style="123" hidden="1" customWidth="1"/>
    <col min="5930" max="5930" width="4.6640625" style="123" customWidth="1"/>
    <col min="5931" max="5931" width="13.109375" style="123" bestFit="1" customWidth="1"/>
    <col min="5932" max="5932" width="5.77734375" style="123" customWidth="1"/>
    <col min="5933" max="5933" width="6.21875" style="123" customWidth="1"/>
    <col min="5934" max="5934" width="4.77734375" style="123" customWidth="1"/>
    <col min="5935" max="5935" width="6.21875" style="123" customWidth="1"/>
    <col min="5936" max="5936" width="4.77734375" style="123" bestFit="1" customWidth="1"/>
    <col min="5937" max="5937" width="6.21875" style="123" customWidth="1"/>
    <col min="5938" max="5938" width="4.77734375" style="123" bestFit="1" customWidth="1"/>
    <col min="5939" max="5939" width="6.21875" style="123" customWidth="1"/>
    <col min="5940" max="5940" width="4.77734375" style="123" customWidth="1"/>
    <col min="5941" max="5941" width="6.21875" style="123" customWidth="1"/>
    <col min="5942" max="5942" width="4.77734375" style="123" bestFit="1" customWidth="1"/>
    <col min="5943" max="5943" width="6.21875" style="123" customWidth="1"/>
    <col min="5944" max="5944" width="4.6640625" style="123" customWidth="1"/>
    <col min="5945" max="5945" width="6.21875" style="123" customWidth="1"/>
    <col min="5946" max="5946" width="4.77734375" style="123" customWidth="1"/>
    <col min="5947" max="5947" width="6.21875" style="123" customWidth="1"/>
    <col min="5948" max="5948" width="4.44140625" style="123" bestFit="1" customWidth="1"/>
    <col min="5949" max="5949" width="6.21875" style="123" customWidth="1"/>
    <col min="5950" max="5950" width="4.44140625" style="123" bestFit="1" customWidth="1"/>
    <col min="5951" max="5951" width="6.44140625" style="123" customWidth="1"/>
    <col min="5952" max="5952" width="4.77734375" style="123" customWidth="1"/>
    <col min="5953" max="6144" width="8.6640625" style="123"/>
    <col min="6145" max="6145" width="5" style="123" customWidth="1"/>
    <col min="6146" max="6146" width="8.109375" style="123" customWidth="1"/>
    <col min="6147" max="6147" width="0" style="123" hidden="1" customWidth="1"/>
    <col min="6148" max="6148" width="4.6640625" style="123" customWidth="1"/>
    <col min="6149" max="6149" width="13.109375" style="123" bestFit="1" customWidth="1"/>
    <col min="6150" max="6150" width="5.77734375" style="123" customWidth="1"/>
    <col min="6151" max="6151" width="6.21875" style="123" customWidth="1"/>
    <col min="6152" max="6152" width="4.77734375" style="123" customWidth="1"/>
    <col min="6153" max="6153" width="6.21875" style="123" customWidth="1"/>
    <col min="6154" max="6154" width="4.77734375" style="123" bestFit="1" customWidth="1"/>
    <col min="6155" max="6155" width="4.109375" style="123" customWidth="1"/>
    <col min="6156" max="6156" width="6.21875" style="123" customWidth="1"/>
    <col min="6157" max="6157" width="4.77734375" style="123" bestFit="1" customWidth="1"/>
    <col min="6158" max="6158" width="6.21875" style="123" customWidth="1"/>
    <col min="6159" max="6159" width="4.77734375" style="123" customWidth="1"/>
    <col min="6160" max="6160" width="4" style="123" customWidth="1"/>
    <col min="6161" max="6161" width="6.21875" style="123" customWidth="1"/>
    <col min="6162" max="6162" width="4.77734375" style="123" bestFit="1" customWidth="1"/>
    <col min="6163" max="6163" width="6.21875" style="123" customWidth="1"/>
    <col min="6164" max="6164" width="4.6640625" style="123" customWidth="1"/>
    <col min="6165" max="6165" width="4.21875" style="123" customWidth="1"/>
    <col min="6166" max="6166" width="6.21875" style="123" customWidth="1"/>
    <col min="6167" max="6167" width="4.77734375" style="123" customWidth="1"/>
    <col min="6168" max="6168" width="6.21875" style="123" customWidth="1"/>
    <col min="6169" max="6169" width="4.44140625" style="123" bestFit="1" customWidth="1"/>
    <col min="6170" max="6170" width="4" style="123" customWidth="1"/>
    <col min="6171" max="6171" width="6.21875" style="123" customWidth="1"/>
    <col min="6172" max="6172" width="4.44140625" style="123" bestFit="1" customWidth="1"/>
    <col min="6173" max="6173" width="6.44140625" style="123" customWidth="1"/>
    <col min="6174" max="6174" width="4.77734375" style="123" customWidth="1"/>
    <col min="6175" max="6175" width="4.21875" style="123" customWidth="1"/>
    <col min="6176" max="6182" width="8.6640625" style="123"/>
    <col min="6183" max="6183" width="5" style="123" customWidth="1"/>
    <col min="6184" max="6184" width="8.109375" style="123" customWidth="1"/>
    <col min="6185" max="6185" width="0" style="123" hidden="1" customWidth="1"/>
    <col min="6186" max="6186" width="4.6640625" style="123" customWidth="1"/>
    <col min="6187" max="6187" width="13.109375" style="123" bestFit="1" customWidth="1"/>
    <col min="6188" max="6188" width="5.77734375" style="123" customWidth="1"/>
    <col min="6189" max="6189" width="6.21875" style="123" customWidth="1"/>
    <col min="6190" max="6190" width="4.77734375" style="123" customWidth="1"/>
    <col min="6191" max="6191" width="6.21875" style="123" customWidth="1"/>
    <col min="6192" max="6192" width="4.77734375" style="123" bestFit="1" customWidth="1"/>
    <col min="6193" max="6193" width="6.21875" style="123" customWidth="1"/>
    <col min="6194" max="6194" width="4.77734375" style="123" bestFit="1" customWidth="1"/>
    <col min="6195" max="6195" width="6.21875" style="123" customWidth="1"/>
    <col min="6196" max="6196" width="4.77734375" style="123" customWidth="1"/>
    <col min="6197" max="6197" width="6.21875" style="123" customWidth="1"/>
    <col min="6198" max="6198" width="4.77734375" style="123" bestFit="1" customWidth="1"/>
    <col min="6199" max="6199" width="6.21875" style="123" customWidth="1"/>
    <col min="6200" max="6200" width="4.6640625" style="123" customWidth="1"/>
    <col min="6201" max="6201" width="6.21875" style="123" customWidth="1"/>
    <col min="6202" max="6202" width="4.77734375" style="123" customWidth="1"/>
    <col min="6203" max="6203" width="6.21875" style="123" customWidth="1"/>
    <col min="6204" max="6204" width="4.44140625" style="123" bestFit="1" customWidth="1"/>
    <col min="6205" max="6205" width="6.21875" style="123" customWidth="1"/>
    <col min="6206" max="6206" width="4.44140625" style="123" bestFit="1" customWidth="1"/>
    <col min="6207" max="6207" width="6.44140625" style="123" customWidth="1"/>
    <col min="6208" max="6208" width="4.77734375" style="123" customWidth="1"/>
    <col min="6209" max="6400" width="8.6640625" style="123"/>
    <col min="6401" max="6401" width="5" style="123" customWidth="1"/>
    <col min="6402" max="6402" width="8.109375" style="123" customWidth="1"/>
    <col min="6403" max="6403" width="0" style="123" hidden="1" customWidth="1"/>
    <col min="6404" max="6404" width="4.6640625" style="123" customWidth="1"/>
    <col min="6405" max="6405" width="13.109375" style="123" bestFit="1" customWidth="1"/>
    <col min="6406" max="6406" width="5.77734375" style="123" customWidth="1"/>
    <col min="6407" max="6407" width="6.21875" style="123" customWidth="1"/>
    <col min="6408" max="6408" width="4.77734375" style="123" customWidth="1"/>
    <col min="6409" max="6409" width="6.21875" style="123" customWidth="1"/>
    <col min="6410" max="6410" width="4.77734375" style="123" bestFit="1" customWidth="1"/>
    <col min="6411" max="6411" width="4.109375" style="123" customWidth="1"/>
    <col min="6412" max="6412" width="6.21875" style="123" customWidth="1"/>
    <col min="6413" max="6413" width="4.77734375" style="123" bestFit="1" customWidth="1"/>
    <col min="6414" max="6414" width="6.21875" style="123" customWidth="1"/>
    <col min="6415" max="6415" width="4.77734375" style="123" customWidth="1"/>
    <col min="6416" max="6416" width="4" style="123" customWidth="1"/>
    <col min="6417" max="6417" width="6.21875" style="123" customWidth="1"/>
    <col min="6418" max="6418" width="4.77734375" style="123" bestFit="1" customWidth="1"/>
    <col min="6419" max="6419" width="6.21875" style="123" customWidth="1"/>
    <col min="6420" max="6420" width="4.6640625" style="123" customWidth="1"/>
    <col min="6421" max="6421" width="4.21875" style="123" customWidth="1"/>
    <col min="6422" max="6422" width="6.21875" style="123" customWidth="1"/>
    <col min="6423" max="6423" width="4.77734375" style="123" customWidth="1"/>
    <col min="6424" max="6424" width="6.21875" style="123" customWidth="1"/>
    <col min="6425" max="6425" width="4.44140625" style="123" bestFit="1" customWidth="1"/>
    <col min="6426" max="6426" width="4" style="123" customWidth="1"/>
    <col min="6427" max="6427" width="6.21875" style="123" customWidth="1"/>
    <col min="6428" max="6428" width="4.44140625" style="123" bestFit="1" customWidth="1"/>
    <col min="6429" max="6429" width="6.44140625" style="123" customWidth="1"/>
    <col min="6430" max="6430" width="4.77734375" style="123" customWidth="1"/>
    <col min="6431" max="6431" width="4.21875" style="123" customWidth="1"/>
    <col min="6432" max="6438" width="8.6640625" style="123"/>
    <col min="6439" max="6439" width="5" style="123" customWidth="1"/>
    <col min="6440" max="6440" width="8.109375" style="123" customWidth="1"/>
    <col min="6441" max="6441" width="0" style="123" hidden="1" customWidth="1"/>
    <col min="6442" max="6442" width="4.6640625" style="123" customWidth="1"/>
    <col min="6443" max="6443" width="13.109375" style="123" bestFit="1" customWidth="1"/>
    <col min="6444" max="6444" width="5.77734375" style="123" customWidth="1"/>
    <col min="6445" max="6445" width="6.21875" style="123" customWidth="1"/>
    <col min="6446" max="6446" width="4.77734375" style="123" customWidth="1"/>
    <col min="6447" max="6447" width="6.21875" style="123" customWidth="1"/>
    <col min="6448" max="6448" width="4.77734375" style="123" bestFit="1" customWidth="1"/>
    <col min="6449" max="6449" width="6.21875" style="123" customWidth="1"/>
    <col min="6450" max="6450" width="4.77734375" style="123" bestFit="1" customWidth="1"/>
    <col min="6451" max="6451" width="6.21875" style="123" customWidth="1"/>
    <col min="6452" max="6452" width="4.77734375" style="123" customWidth="1"/>
    <col min="6453" max="6453" width="6.21875" style="123" customWidth="1"/>
    <col min="6454" max="6454" width="4.77734375" style="123" bestFit="1" customWidth="1"/>
    <col min="6455" max="6455" width="6.21875" style="123" customWidth="1"/>
    <col min="6456" max="6456" width="4.6640625" style="123" customWidth="1"/>
    <col min="6457" max="6457" width="6.21875" style="123" customWidth="1"/>
    <col min="6458" max="6458" width="4.77734375" style="123" customWidth="1"/>
    <col min="6459" max="6459" width="6.21875" style="123" customWidth="1"/>
    <col min="6460" max="6460" width="4.44140625" style="123" bestFit="1" customWidth="1"/>
    <col min="6461" max="6461" width="6.21875" style="123" customWidth="1"/>
    <col min="6462" max="6462" width="4.44140625" style="123" bestFit="1" customWidth="1"/>
    <col min="6463" max="6463" width="6.44140625" style="123" customWidth="1"/>
    <col min="6464" max="6464" width="4.77734375" style="123" customWidth="1"/>
    <col min="6465" max="6656" width="8.6640625" style="123"/>
    <col min="6657" max="6657" width="5" style="123" customWidth="1"/>
    <col min="6658" max="6658" width="8.109375" style="123" customWidth="1"/>
    <col min="6659" max="6659" width="0" style="123" hidden="1" customWidth="1"/>
    <col min="6660" max="6660" width="4.6640625" style="123" customWidth="1"/>
    <col min="6661" max="6661" width="13.109375" style="123" bestFit="1" customWidth="1"/>
    <col min="6662" max="6662" width="5.77734375" style="123" customWidth="1"/>
    <col min="6663" max="6663" width="6.21875" style="123" customWidth="1"/>
    <col min="6664" max="6664" width="4.77734375" style="123" customWidth="1"/>
    <col min="6665" max="6665" width="6.21875" style="123" customWidth="1"/>
    <col min="6666" max="6666" width="4.77734375" style="123" bestFit="1" customWidth="1"/>
    <col min="6667" max="6667" width="4.109375" style="123" customWidth="1"/>
    <col min="6668" max="6668" width="6.21875" style="123" customWidth="1"/>
    <col min="6669" max="6669" width="4.77734375" style="123" bestFit="1" customWidth="1"/>
    <col min="6670" max="6670" width="6.21875" style="123" customWidth="1"/>
    <col min="6671" max="6671" width="4.77734375" style="123" customWidth="1"/>
    <col min="6672" max="6672" width="4" style="123" customWidth="1"/>
    <col min="6673" max="6673" width="6.21875" style="123" customWidth="1"/>
    <col min="6674" max="6674" width="4.77734375" style="123" bestFit="1" customWidth="1"/>
    <col min="6675" max="6675" width="6.21875" style="123" customWidth="1"/>
    <col min="6676" max="6676" width="4.6640625" style="123" customWidth="1"/>
    <col min="6677" max="6677" width="4.21875" style="123" customWidth="1"/>
    <col min="6678" max="6678" width="6.21875" style="123" customWidth="1"/>
    <col min="6679" max="6679" width="4.77734375" style="123" customWidth="1"/>
    <col min="6680" max="6680" width="6.21875" style="123" customWidth="1"/>
    <col min="6681" max="6681" width="4.44140625" style="123" bestFit="1" customWidth="1"/>
    <col min="6682" max="6682" width="4" style="123" customWidth="1"/>
    <col min="6683" max="6683" width="6.21875" style="123" customWidth="1"/>
    <col min="6684" max="6684" width="4.44140625" style="123" bestFit="1" customWidth="1"/>
    <col min="6685" max="6685" width="6.44140625" style="123" customWidth="1"/>
    <col min="6686" max="6686" width="4.77734375" style="123" customWidth="1"/>
    <col min="6687" max="6687" width="4.21875" style="123" customWidth="1"/>
    <col min="6688" max="6694" width="8.6640625" style="123"/>
    <col min="6695" max="6695" width="5" style="123" customWidth="1"/>
    <col min="6696" max="6696" width="8.109375" style="123" customWidth="1"/>
    <col min="6697" max="6697" width="0" style="123" hidden="1" customWidth="1"/>
    <col min="6698" max="6698" width="4.6640625" style="123" customWidth="1"/>
    <col min="6699" max="6699" width="13.109375" style="123" bestFit="1" customWidth="1"/>
    <col min="6700" max="6700" width="5.77734375" style="123" customWidth="1"/>
    <col min="6701" max="6701" width="6.21875" style="123" customWidth="1"/>
    <col min="6702" max="6702" width="4.77734375" style="123" customWidth="1"/>
    <col min="6703" max="6703" width="6.21875" style="123" customWidth="1"/>
    <col min="6704" max="6704" width="4.77734375" style="123" bestFit="1" customWidth="1"/>
    <col min="6705" max="6705" width="6.21875" style="123" customWidth="1"/>
    <col min="6706" max="6706" width="4.77734375" style="123" bestFit="1" customWidth="1"/>
    <col min="6707" max="6707" width="6.21875" style="123" customWidth="1"/>
    <col min="6708" max="6708" width="4.77734375" style="123" customWidth="1"/>
    <col min="6709" max="6709" width="6.21875" style="123" customWidth="1"/>
    <col min="6710" max="6710" width="4.77734375" style="123" bestFit="1" customWidth="1"/>
    <col min="6711" max="6711" width="6.21875" style="123" customWidth="1"/>
    <col min="6712" max="6712" width="4.6640625" style="123" customWidth="1"/>
    <col min="6713" max="6713" width="6.21875" style="123" customWidth="1"/>
    <col min="6714" max="6714" width="4.77734375" style="123" customWidth="1"/>
    <col min="6715" max="6715" width="6.21875" style="123" customWidth="1"/>
    <col min="6716" max="6716" width="4.44140625" style="123" bestFit="1" customWidth="1"/>
    <col min="6717" max="6717" width="6.21875" style="123" customWidth="1"/>
    <col min="6718" max="6718" width="4.44140625" style="123" bestFit="1" customWidth="1"/>
    <col min="6719" max="6719" width="6.44140625" style="123" customWidth="1"/>
    <col min="6720" max="6720" width="4.77734375" style="123" customWidth="1"/>
    <col min="6721" max="6912" width="8.6640625" style="123"/>
    <col min="6913" max="6913" width="5" style="123" customWidth="1"/>
    <col min="6914" max="6914" width="8.109375" style="123" customWidth="1"/>
    <col min="6915" max="6915" width="0" style="123" hidden="1" customWidth="1"/>
    <col min="6916" max="6916" width="4.6640625" style="123" customWidth="1"/>
    <col min="6917" max="6917" width="13.109375" style="123" bestFit="1" customWidth="1"/>
    <col min="6918" max="6918" width="5.77734375" style="123" customWidth="1"/>
    <col min="6919" max="6919" width="6.21875" style="123" customWidth="1"/>
    <col min="6920" max="6920" width="4.77734375" style="123" customWidth="1"/>
    <col min="6921" max="6921" width="6.21875" style="123" customWidth="1"/>
    <col min="6922" max="6922" width="4.77734375" style="123" bestFit="1" customWidth="1"/>
    <col min="6923" max="6923" width="4.109375" style="123" customWidth="1"/>
    <col min="6924" max="6924" width="6.21875" style="123" customWidth="1"/>
    <col min="6925" max="6925" width="4.77734375" style="123" bestFit="1" customWidth="1"/>
    <col min="6926" max="6926" width="6.21875" style="123" customWidth="1"/>
    <col min="6927" max="6927" width="4.77734375" style="123" customWidth="1"/>
    <col min="6928" max="6928" width="4" style="123" customWidth="1"/>
    <col min="6929" max="6929" width="6.21875" style="123" customWidth="1"/>
    <col min="6930" max="6930" width="4.77734375" style="123" bestFit="1" customWidth="1"/>
    <col min="6931" max="6931" width="6.21875" style="123" customWidth="1"/>
    <col min="6932" max="6932" width="4.6640625" style="123" customWidth="1"/>
    <col min="6933" max="6933" width="4.21875" style="123" customWidth="1"/>
    <col min="6934" max="6934" width="6.21875" style="123" customWidth="1"/>
    <col min="6935" max="6935" width="4.77734375" style="123" customWidth="1"/>
    <col min="6936" max="6936" width="6.21875" style="123" customWidth="1"/>
    <col min="6937" max="6937" width="4.44140625" style="123" bestFit="1" customWidth="1"/>
    <col min="6938" max="6938" width="4" style="123" customWidth="1"/>
    <col min="6939" max="6939" width="6.21875" style="123" customWidth="1"/>
    <col min="6940" max="6940" width="4.44140625" style="123" bestFit="1" customWidth="1"/>
    <col min="6941" max="6941" width="6.44140625" style="123" customWidth="1"/>
    <col min="6942" max="6942" width="4.77734375" style="123" customWidth="1"/>
    <col min="6943" max="6943" width="4.21875" style="123" customWidth="1"/>
    <col min="6944" max="6950" width="8.6640625" style="123"/>
    <col min="6951" max="6951" width="5" style="123" customWidth="1"/>
    <col min="6952" max="6952" width="8.109375" style="123" customWidth="1"/>
    <col min="6953" max="6953" width="0" style="123" hidden="1" customWidth="1"/>
    <col min="6954" max="6954" width="4.6640625" style="123" customWidth="1"/>
    <col min="6955" max="6955" width="13.109375" style="123" bestFit="1" customWidth="1"/>
    <col min="6956" max="6956" width="5.77734375" style="123" customWidth="1"/>
    <col min="6957" max="6957" width="6.21875" style="123" customWidth="1"/>
    <col min="6958" max="6958" width="4.77734375" style="123" customWidth="1"/>
    <col min="6959" max="6959" width="6.21875" style="123" customWidth="1"/>
    <col min="6960" max="6960" width="4.77734375" style="123" bestFit="1" customWidth="1"/>
    <col min="6961" max="6961" width="6.21875" style="123" customWidth="1"/>
    <col min="6962" max="6962" width="4.77734375" style="123" bestFit="1" customWidth="1"/>
    <col min="6963" max="6963" width="6.21875" style="123" customWidth="1"/>
    <col min="6964" max="6964" width="4.77734375" style="123" customWidth="1"/>
    <col min="6965" max="6965" width="6.21875" style="123" customWidth="1"/>
    <col min="6966" max="6966" width="4.77734375" style="123" bestFit="1" customWidth="1"/>
    <col min="6967" max="6967" width="6.21875" style="123" customWidth="1"/>
    <col min="6968" max="6968" width="4.6640625" style="123" customWidth="1"/>
    <col min="6969" max="6969" width="6.21875" style="123" customWidth="1"/>
    <col min="6970" max="6970" width="4.77734375" style="123" customWidth="1"/>
    <col min="6971" max="6971" width="6.21875" style="123" customWidth="1"/>
    <col min="6972" max="6972" width="4.44140625" style="123" bestFit="1" customWidth="1"/>
    <col min="6973" max="6973" width="6.21875" style="123" customWidth="1"/>
    <col min="6974" max="6974" width="4.44140625" style="123" bestFit="1" customWidth="1"/>
    <col min="6975" max="6975" width="6.44140625" style="123" customWidth="1"/>
    <col min="6976" max="6976" width="4.77734375" style="123" customWidth="1"/>
    <col min="6977" max="7168" width="8.6640625" style="123"/>
    <col min="7169" max="7169" width="5" style="123" customWidth="1"/>
    <col min="7170" max="7170" width="8.109375" style="123" customWidth="1"/>
    <col min="7171" max="7171" width="0" style="123" hidden="1" customWidth="1"/>
    <col min="7172" max="7172" width="4.6640625" style="123" customWidth="1"/>
    <col min="7173" max="7173" width="13.109375" style="123" bestFit="1" customWidth="1"/>
    <col min="7174" max="7174" width="5.77734375" style="123" customWidth="1"/>
    <col min="7175" max="7175" width="6.21875" style="123" customWidth="1"/>
    <col min="7176" max="7176" width="4.77734375" style="123" customWidth="1"/>
    <col min="7177" max="7177" width="6.21875" style="123" customWidth="1"/>
    <col min="7178" max="7178" width="4.77734375" style="123" bestFit="1" customWidth="1"/>
    <col min="7179" max="7179" width="4.109375" style="123" customWidth="1"/>
    <col min="7180" max="7180" width="6.21875" style="123" customWidth="1"/>
    <col min="7181" max="7181" width="4.77734375" style="123" bestFit="1" customWidth="1"/>
    <col min="7182" max="7182" width="6.21875" style="123" customWidth="1"/>
    <col min="7183" max="7183" width="4.77734375" style="123" customWidth="1"/>
    <col min="7184" max="7184" width="4" style="123" customWidth="1"/>
    <col min="7185" max="7185" width="6.21875" style="123" customWidth="1"/>
    <col min="7186" max="7186" width="4.77734375" style="123" bestFit="1" customWidth="1"/>
    <col min="7187" max="7187" width="6.21875" style="123" customWidth="1"/>
    <col min="7188" max="7188" width="4.6640625" style="123" customWidth="1"/>
    <col min="7189" max="7189" width="4.21875" style="123" customWidth="1"/>
    <col min="7190" max="7190" width="6.21875" style="123" customWidth="1"/>
    <col min="7191" max="7191" width="4.77734375" style="123" customWidth="1"/>
    <col min="7192" max="7192" width="6.21875" style="123" customWidth="1"/>
    <col min="7193" max="7193" width="4.44140625" style="123" bestFit="1" customWidth="1"/>
    <col min="7194" max="7194" width="4" style="123" customWidth="1"/>
    <col min="7195" max="7195" width="6.21875" style="123" customWidth="1"/>
    <col min="7196" max="7196" width="4.44140625" style="123" bestFit="1" customWidth="1"/>
    <col min="7197" max="7197" width="6.44140625" style="123" customWidth="1"/>
    <col min="7198" max="7198" width="4.77734375" style="123" customWidth="1"/>
    <col min="7199" max="7199" width="4.21875" style="123" customWidth="1"/>
    <col min="7200" max="7206" width="8.6640625" style="123"/>
    <col min="7207" max="7207" width="5" style="123" customWidth="1"/>
    <col min="7208" max="7208" width="8.109375" style="123" customWidth="1"/>
    <col min="7209" max="7209" width="0" style="123" hidden="1" customWidth="1"/>
    <col min="7210" max="7210" width="4.6640625" style="123" customWidth="1"/>
    <col min="7211" max="7211" width="13.109375" style="123" bestFit="1" customWidth="1"/>
    <col min="7212" max="7212" width="5.77734375" style="123" customWidth="1"/>
    <col min="7213" max="7213" width="6.21875" style="123" customWidth="1"/>
    <col min="7214" max="7214" width="4.77734375" style="123" customWidth="1"/>
    <col min="7215" max="7215" width="6.21875" style="123" customWidth="1"/>
    <col min="7216" max="7216" width="4.77734375" style="123" bestFit="1" customWidth="1"/>
    <col min="7217" max="7217" width="6.21875" style="123" customWidth="1"/>
    <col min="7218" max="7218" width="4.77734375" style="123" bestFit="1" customWidth="1"/>
    <col min="7219" max="7219" width="6.21875" style="123" customWidth="1"/>
    <col min="7220" max="7220" width="4.77734375" style="123" customWidth="1"/>
    <col min="7221" max="7221" width="6.21875" style="123" customWidth="1"/>
    <col min="7222" max="7222" width="4.77734375" style="123" bestFit="1" customWidth="1"/>
    <col min="7223" max="7223" width="6.21875" style="123" customWidth="1"/>
    <col min="7224" max="7224" width="4.6640625" style="123" customWidth="1"/>
    <col min="7225" max="7225" width="6.21875" style="123" customWidth="1"/>
    <col min="7226" max="7226" width="4.77734375" style="123" customWidth="1"/>
    <col min="7227" max="7227" width="6.21875" style="123" customWidth="1"/>
    <col min="7228" max="7228" width="4.44140625" style="123" bestFit="1" customWidth="1"/>
    <col min="7229" max="7229" width="6.21875" style="123" customWidth="1"/>
    <col min="7230" max="7230" width="4.44140625" style="123" bestFit="1" customWidth="1"/>
    <col min="7231" max="7231" width="6.44140625" style="123" customWidth="1"/>
    <col min="7232" max="7232" width="4.77734375" style="123" customWidth="1"/>
    <col min="7233" max="7424" width="8.6640625" style="123"/>
    <col min="7425" max="7425" width="5" style="123" customWidth="1"/>
    <col min="7426" max="7426" width="8.109375" style="123" customWidth="1"/>
    <col min="7427" max="7427" width="0" style="123" hidden="1" customWidth="1"/>
    <col min="7428" max="7428" width="4.6640625" style="123" customWidth="1"/>
    <col min="7429" max="7429" width="13.109375" style="123" bestFit="1" customWidth="1"/>
    <col min="7430" max="7430" width="5.77734375" style="123" customWidth="1"/>
    <col min="7431" max="7431" width="6.21875" style="123" customWidth="1"/>
    <col min="7432" max="7432" width="4.77734375" style="123" customWidth="1"/>
    <col min="7433" max="7433" width="6.21875" style="123" customWidth="1"/>
    <col min="7434" max="7434" width="4.77734375" style="123" bestFit="1" customWidth="1"/>
    <col min="7435" max="7435" width="4.109375" style="123" customWidth="1"/>
    <col min="7436" max="7436" width="6.21875" style="123" customWidth="1"/>
    <col min="7437" max="7437" width="4.77734375" style="123" bestFit="1" customWidth="1"/>
    <col min="7438" max="7438" width="6.21875" style="123" customWidth="1"/>
    <col min="7439" max="7439" width="4.77734375" style="123" customWidth="1"/>
    <col min="7440" max="7440" width="4" style="123" customWidth="1"/>
    <col min="7441" max="7441" width="6.21875" style="123" customWidth="1"/>
    <col min="7442" max="7442" width="4.77734375" style="123" bestFit="1" customWidth="1"/>
    <col min="7443" max="7443" width="6.21875" style="123" customWidth="1"/>
    <col min="7444" max="7444" width="4.6640625" style="123" customWidth="1"/>
    <col min="7445" max="7445" width="4.21875" style="123" customWidth="1"/>
    <col min="7446" max="7446" width="6.21875" style="123" customWidth="1"/>
    <col min="7447" max="7447" width="4.77734375" style="123" customWidth="1"/>
    <col min="7448" max="7448" width="6.21875" style="123" customWidth="1"/>
    <col min="7449" max="7449" width="4.44140625" style="123" bestFit="1" customWidth="1"/>
    <col min="7450" max="7450" width="4" style="123" customWidth="1"/>
    <col min="7451" max="7451" width="6.21875" style="123" customWidth="1"/>
    <col min="7452" max="7452" width="4.44140625" style="123" bestFit="1" customWidth="1"/>
    <col min="7453" max="7453" width="6.44140625" style="123" customWidth="1"/>
    <col min="7454" max="7454" width="4.77734375" style="123" customWidth="1"/>
    <col min="7455" max="7455" width="4.21875" style="123" customWidth="1"/>
    <col min="7456" max="7462" width="8.6640625" style="123"/>
    <col min="7463" max="7463" width="5" style="123" customWidth="1"/>
    <col min="7464" max="7464" width="8.109375" style="123" customWidth="1"/>
    <col min="7465" max="7465" width="0" style="123" hidden="1" customWidth="1"/>
    <col min="7466" max="7466" width="4.6640625" style="123" customWidth="1"/>
    <col min="7467" max="7467" width="13.109375" style="123" bestFit="1" customWidth="1"/>
    <col min="7468" max="7468" width="5.77734375" style="123" customWidth="1"/>
    <col min="7469" max="7469" width="6.21875" style="123" customWidth="1"/>
    <col min="7470" max="7470" width="4.77734375" style="123" customWidth="1"/>
    <col min="7471" max="7471" width="6.21875" style="123" customWidth="1"/>
    <col min="7472" max="7472" width="4.77734375" style="123" bestFit="1" customWidth="1"/>
    <col min="7473" max="7473" width="6.21875" style="123" customWidth="1"/>
    <col min="7474" max="7474" width="4.77734375" style="123" bestFit="1" customWidth="1"/>
    <col min="7475" max="7475" width="6.21875" style="123" customWidth="1"/>
    <col min="7476" max="7476" width="4.77734375" style="123" customWidth="1"/>
    <col min="7477" max="7477" width="6.21875" style="123" customWidth="1"/>
    <col min="7478" max="7478" width="4.77734375" style="123" bestFit="1" customWidth="1"/>
    <col min="7479" max="7479" width="6.21875" style="123" customWidth="1"/>
    <col min="7480" max="7480" width="4.6640625" style="123" customWidth="1"/>
    <col min="7481" max="7481" width="6.21875" style="123" customWidth="1"/>
    <col min="7482" max="7482" width="4.77734375" style="123" customWidth="1"/>
    <col min="7483" max="7483" width="6.21875" style="123" customWidth="1"/>
    <col min="7484" max="7484" width="4.44140625" style="123" bestFit="1" customWidth="1"/>
    <col min="7485" max="7485" width="6.21875" style="123" customWidth="1"/>
    <col min="7486" max="7486" width="4.44140625" style="123" bestFit="1" customWidth="1"/>
    <col min="7487" max="7487" width="6.44140625" style="123" customWidth="1"/>
    <col min="7488" max="7488" width="4.77734375" style="123" customWidth="1"/>
    <col min="7489" max="7680" width="8.6640625" style="123"/>
    <col min="7681" max="7681" width="5" style="123" customWidth="1"/>
    <col min="7682" max="7682" width="8.109375" style="123" customWidth="1"/>
    <col min="7683" max="7683" width="0" style="123" hidden="1" customWidth="1"/>
    <col min="7684" max="7684" width="4.6640625" style="123" customWidth="1"/>
    <col min="7685" max="7685" width="13.109375" style="123" bestFit="1" customWidth="1"/>
    <col min="7686" max="7686" width="5.77734375" style="123" customWidth="1"/>
    <col min="7687" max="7687" width="6.21875" style="123" customWidth="1"/>
    <col min="7688" max="7688" width="4.77734375" style="123" customWidth="1"/>
    <col min="7689" max="7689" width="6.21875" style="123" customWidth="1"/>
    <col min="7690" max="7690" width="4.77734375" style="123" bestFit="1" customWidth="1"/>
    <col min="7691" max="7691" width="4.109375" style="123" customWidth="1"/>
    <col min="7692" max="7692" width="6.21875" style="123" customWidth="1"/>
    <col min="7693" max="7693" width="4.77734375" style="123" bestFit="1" customWidth="1"/>
    <col min="7694" max="7694" width="6.21875" style="123" customWidth="1"/>
    <col min="7695" max="7695" width="4.77734375" style="123" customWidth="1"/>
    <col min="7696" max="7696" width="4" style="123" customWidth="1"/>
    <col min="7697" max="7697" width="6.21875" style="123" customWidth="1"/>
    <col min="7698" max="7698" width="4.77734375" style="123" bestFit="1" customWidth="1"/>
    <col min="7699" max="7699" width="6.21875" style="123" customWidth="1"/>
    <col min="7700" max="7700" width="4.6640625" style="123" customWidth="1"/>
    <col min="7701" max="7701" width="4.21875" style="123" customWidth="1"/>
    <col min="7702" max="7702" width="6.21875" style="123" customWidth="1"/>
    <col min="7703" max="7703" width="4.77734375" style="123" customWidth="1"/>
    <col min="7704" max="7704" width="6.21875" style="123" customWidth="1"/>
    <col min="7705" max="7705" width="4.44140625" style="123" bestFit="1" customWidth="1"/>
    <col min="7706" max="7706" width="4" style="123" customWidth="1"/>
    <col min="7707" max="7707" width="6.21875" style="123" customWidth="1"/>
    <col min="7708" max="7708" width="4.44140625" style="123" bestFit="1" customWidth="1"/>
    <col min="7709" max="7709" width="6.44140625" style="123" customWidth="1"/>
    <col min="7710" max="7710" width="4.77734375" style="123" customWidth="1"/>
    <col min="7711" max="7711" width="4.21875" style="123" customWidth="1"/>
    <col min="7712" max="7718" width="8.6640625" style="123"/>
    <col min="7719" max="7719" width="5" style="123" customWidth="1"/>
    <col min="7720" max="7720" width="8.109375" style="123" customWidth="1"/>
    <col min="7721" max="7721" width="0" style="123" hidden="1" customWidth="1"/>
    <col min="7722" max="7722" width="4.6640625" style="123" customWidth="1"/>
    <col min="7723" max="7723" width="13.109375" style="123" bestFit="1" customWidth="1"/>
    <col min="7724" max="7724" width="5.77734375" style="123" customWidth="1"/>
    <col min="7725" max="7725" width="6.21875" style="123" customWidth="1"/>
    <col min="7726" max="7726" width="4.77734375" style="123" customWidth="1"/>
    <col min="7727" max="7727" width="6.21875" style="123" customWidth="1"/>
    <col min="7728" max="7728" width="4.77734375" style="123" bestFit="1" customWidth="1"/>
    <col min="7729" max="7729" width="6.21875" style="123" customWidth="1"/>
    <col min="7730" max="7730" width="4.77734375" style="123" bestFit="1" customWidth="1"/>
    <col min="7731" max="7731" width="6.21875" style="123" customWidth="1"/>
    <col min="7732" max="7732" width="4.77734375" style="123" customWidth="1"/>
    <col min="7733" max="7733" width="6.21875" style="123" customWidth="1"/>
    <col min="7734" max="7734" width="4.77734375" style="123" bestFit="1" customWidth="1"/>
    <col min="7735" max="7735" width="6.21875" style="123" customWidth="1"/>
    <col min="7736" max="7736" width="4.6640625" style="123" customWidth="1"/>
    <col min="7737" max="7737" width="6.21875" style="123" customWidth="1"/>
    <col min="7738" max="7738" width="4.77734375" style="123" customWidth="1"/>
    <col min="7739" max="7739" width="6.21875" style="123" customWidth="1"/>
    <col min="7740" max="7740" width="4.44140625" style="123" bestFit="1" customWidth="1"/>
    <col min="7741" max="7741" width="6.21875" style="123" customWidth="1"/>
    <col min="7742" max="7742" width="4.44140625" style="123" bestFit="1" customWidth="1"/>
    <col min="7743" max="7743" width="6.44140625" style="123" customWidth="1"/>
    <col min="7744" max="7744" width="4.77734375" style="123" customWidth="1"/>
    <col min="7745" max="7936" width="8.6640625" style="123"/>
    <col min="7937" max="7937" width="5" style="123" customWidth="1"/>
    <col min="7938" max="7938" width="8.109375" style="123" customWidth="1"/>
    <col min="7939" max="7939" width="0" style="123" hidden="1" customWidth="1"/>
    <col min="7940" max="7940" width="4.6640625" style="123" customWidth="1"/>
    <col min="7941" max="7941" width="13.109375" style="123" bestFit="1" customWidth="1"/>
    <col min="7942" max="7942" width="5.77734375" style="123" customWidth="1"/>
    <col min="7943" max="7943" width="6.21875" style="123" customWidth="1"/>
    <col min="7944" max="7944" width="4.77734375" style="123" customWidth="1"/>
    <col min="7945" max="7945" width="6.21875" style="123" customWidth="1"/>
    <col min="7946" max="7946" width="4.77734375" style="123" bestFit="1" customWidth="1"/>
    <col min="7947" max="7947" width="4.109375" style="123" customWidth="1"/>
    <col min="7948" max="7948" width="6.21875" style="123" customWidth="1"/>
    <col min="7949" max="7949" width="4.77734375" style="123" bestFit="1" customWidth="1"/>
    <col min="7950" max="7950" width="6.21875" style="123" customWidth="1"/>
    <col min="7951" max="7951" width="4.77734375" style="123" customWidth="1"/>
    <col min="7952" max="7952" width="4" style="123" customWidth="1"/>
    <col min="7953" max="7953" width="6.21875" style="123" customWidth="1"/>
    <col min="7954" max="7954" width="4.77734375" style="123" bestFit="1" customWidth="1"/>
    <col min="7955" max="7955" width="6.21875" style="123" customWidth="1"/>
    <col min="7956" max="7956" width="4.6640625" style="123" customWidth="1"/>
    <col min="7957" max="7957" width="4.21875" style="123" customWidth="1"/>
    <col min="7958" max="7958" width="6.21875" style="123" customWidth="1"/>
    <col min="7959" max="7959" width="4.77734375" style="123" customWidth="1"/>
    <col min="7960" max="7960" width="6.21875" style="123" customWidth="1"/>
    <col min="7961" max="7961" width="4.44140625" style="123" bestFit="1" customWidth="1"/>
    <col min="7962" max="7962" width="4" style="123" customWidth="1"/>
    <col min="7963" max="7963" width="6.21875" style="123" customWidth="1"/>
    <col min="7964" max="7964" width="4.44140625" style="123" bestFit="1" customWidth="1"/>
    <col min="7965" max="7965" width="6.44140625" style="123" customWidth="1"/>
    <col min="7966" max="7966" width="4.77734375" style="123" customWidth="1"/>
    <col min="7967" max="7967" width="4.21875" style="123" customWidth="1"/>
    <col min="7968" max="7974" width="8.6640625" style="123"/>
    <col min="7975" max="7975" width="5" style="123" customWidth="1"/>
    <col min="7976" max="7976" width="8.109375" style="123" customWidth="1"/>
    <col min="7977" max="7977" width="0" style="123" hidden="1" customWidth="1"/>
    <col min="7978" max="7978" width="4.6640625" style="123" customWidth="1"/>
    <col min="7979" max="7979" width="13.109375" style="123" bestFit="1" customWidth="1"/>
    <col min="7980" max="7980" width="5.77734375" style="123" customWidth="1"/>
    <col min="7981" max="7981" width="6.21875" style="123" customWidth="1"/>
    <col min="7982" max="7982" width="4.77734375" style="123" customWidth="1"/>
    <col min="7983" max="7983" width="6.21875" style="123" customWidth="1"/>
    <col min="7984" max="7984" width="4.77734375" style="123" bestFit="1" customWidth="1"/>
    <col min="7985" max="7985" width="6.21875" style="123" customWidth="1"/>
    <col min="7986" max="7986" width="4.77734375" style="123" bestFit="1" customWidth="1"/>
    <col min="7987" max="7987" width="6.21875" style="123" customWidth="1"/>
    <col min="7988" max="7988" width="4.77734375" style="123" customWidth="1"/>
    <col min="7989" max="7989" width="6.21875" style="123" customWidth="1"/>
    <col min="7990" max="7990" width="4.77734375" style="123" bestFit="1" customWidth="1"/>
    <col min="7991" max="7991" width="6.21875" style="123" customWidth="1"/>
    <col min="7992" max="7992" width="4.6640625" style="123" customWidth="1"/>
    <col min="7993" max="7993" width="6.21875" style="123" customWidth="1"/>
    <col min="7994" max="7994" width="4.77734375" style="123" customWidth="1"/>
    <col min="7995" max="7995" width="6.21875" style="123" customWidth="1"/>
    <col min="7996" max="7996" width="4.44140625" style="123" bestFit="1" customWidth="1"/>
    <col min="7997" max="7997" width="6.21875" style="123" customWidth="1"/>
    <col min="7998" max="7998" width="4.44140625" style="123" bestFit="1" customWidth="1"/>
    <col min="7999" max="7999" width="6.44140625" style="123" customWidth="1"/>
    <col min="8000" max="8000" width="4.77734375" style="123" customWidth="1"/>
    <col min="8001" max="8192" width="8.6640625" style="123"/>
    <col min="8193" max="8193" width="5" style="123" customWidth="1"/>
    <col min="8194" max="8194" width="8.109375" style="123" customWidth="1"/>
    <col min="8195" max="8195" width="0" style="123" hidden="1" customWidth="1"/>
    <col min="8196" max="8196" width="4.6640625" style="123" customWidth="1"/>
    <col min="8197" max="8197" width="13.109375" style="123" bestFit="1" customWidth="1"/>
    <col min="8198" max="8198" width="5.77734375" style="123" customWidth="1"/>
    <col min="8199" max="8199" width="6.21875" style="123" customWidth="1"/>
    <col min="8200" max="8200" width="4.77734375" style="123" customWidth="1"/>
    <col min="8201" max="8201" width="6.21875" style="123" customWidth="1"/>
    <col min="8202" max="8202" width="4.77734375" style="123" bestFit="1" customWidth="1"/>
    <col min="8203" max="8203" width="4.109375" style="123" customWidth="1"/>
    <col min="8204" max="8204" width="6.21875" style="123" customWidth="1"/>
    <col min="8205" max="8205" width="4.77734375" style="123" bestFit="1" customWidth="1"/>
    <col min="8206" max="8206" width="6.21875" style="123" customWidth="1"/>
    <col min="8207" max="8207" width="4.77734375" style="123" customWidth="1"/>
    <col min="8208" max="8208" width="4" style="123" customWidth="1"/>
    <col min="8209" max="8209" width="6.21875" style="123" customWidth="1"/>
    <col min="8210" max="8210" width="4.77734375" style="123" bestFit="1" customWidth="1"/>
    <col min="8211" max="8211" width="6.21875" style="123" customWidth="1"/>
    <col min="8212" max="8212" width="4.6640625" style="123" customWidth="1"/>
    <col min="8213" max="8213" width="4.21875" style="123" customWidth="1"/>
    <col min="8214" max="8214" width="6.21875" style="123" customWidth="1"/>
    <col min="8215" max="8215" width="4.77734375" style="123" customWidth="1"/>
    <col min="8216" max="8216" width="6.21875" style="123" customWidth="1"/>
    <col min="8217" max="8217" width="4.44140625" style="123" bestFit="1" customWidth="1"/>
    <col min="8218" max="8218" width="4" style="123" customWidth="1"/>
    <col min="8219" max="8219" width="6.21875" style="123" customWidth="1"/>
    <col min="8220" max="8220" width="4.44140625" style="123" bestFit="1" customWidth="1"/>
    <col min="8221" max="8221" width="6.44140625" style="123" customWidth="1"/>
    <col min="8222" max="8222" width="4.77734375" style="123" customWidth="1"/>
    <col min="8223" max="8223" width="4.21875" style="123" customWidth="1"/>
    <col min="8224" max="8230" width="8.6640625" style="123"/>
    <col min="8231" max="8231" width="5" style="123" customWidth="1"/>
    <col min="8232" max="8232" width="8.109375" style="123" customWidth="1"/>
    <col min="8233" max="8233" width="0" style="123" hidden="1" customWidth="1"/>
    <col min="8234" max="8234" width="4.6640625" style="123" customWidth="1"/>
    <col min="8235" max="8235" width="13.109375" style="123" bestFit="1" customWidth="1"/>
    <col min="8236" max="8236" width="5.77734375" style="123" customWidth="1"/>
    <col min="8237" max="8237" width="6.21875" style="123" customWidth="1"/>
    <col min="8238" max="8238" width="4.77734375" style="123" customWidth="1"/>
    <col min="8239" max="8239" width="6.21875" style="123" customWidth="1"/>
    <col min="8240" max="8240" width="4.77734375" style="123" bestFit="1" customWidth="1"/>
    <col min="8241" max="8241" width="6.21875" style="123" customWidth="1"/>
    <col min="8242" max="8242" width="4.77734375" style="123" bestFit="1" customWidth="1"/>
    <col min="8243" max="8243" width="6.21875" style="123" customWidth="1"/>
    <col min="8244" max="8244" width="4.77734375" style="123" customWidth="1"/>
    <col min="8245" max="8245" width="6.21875" style="123" customWidth="1"/>
    <col min="8246" max="8246" width="4.77734375" style="123" bestFit="1" customWidth="1"/>
    <col min="8247" max="8247" width="6.21875" style="123" customWidth="1"/>
    <col min="8248" max="8248" width="4.6640625" style="123" customWidth="1"/>
    <col min="8249" max="8249" width="6.21875" style="123" customWidth="1"/>
    <col min="8250" max="8250" width="4.77734375" style="123" customWidth="1"/>
    <col min="8251" max="8251" width="6.21875" style="123" customWidth="1"/>
    <col min="8252" max="8252" width="4.44140625" style="123" bestFit="1" customWidth="1"/>
    <col min="8253" max="8253" width="6.21875" style="123" customWidth="1"/>
    <col min="8254" max="8254" width="4.44140625" style="123" bestFit="1" customWidth="1"/>
    <col min="8255" max="8255" width="6.44140625" style="123" customWidth="1"/>
    <col min="8256" max="8256" width="4.77734375" style="123" customWidth="1"/>
    <col min="8257" max="8448" width="8.6640625" style="123"/>
    <col min="8449" max="8449" width="5" style="123" customWidth="1"/>
    <col min="8450" max="8450" width="8.109375" style="123" customWidth="1"/>
    <col min="8451" max="8451" width="0" style="123" hidden="1" customWidth="1"/>
    <col min="8452" max="8452" width="4.6640625" style="123" customWidth="1"/>
    <col min="8453" max="8453" width="13.109375" style="123" bestFit="1" customWidth="1"/>
    <col min="8454" max="8454" width="5.77734375" style="123" customWidth="1"/>
    <col min="8455" max="8455" width="6.21875" style="123" customWidth="1"/>
    <col min="8456" max="8456" width="4.77734375" style="123" customWidth="1"/>
    <col min="8457" max="8457" width="6.21875" style="123" customWidth="1"/>
    <col min="8458" max="8458" width="4.77734375" style="123" bestFit="1" customWidth="1"/>
    <col min="8459" max="8459" width="4.109375" style="123" customWidth="1"/>
    <col min="8460" max="8460" width="6.21875" style="123" customWidth="1"/>
    <col min="8461" max="8461" width="4.77734375" style="123" bestFit="1" customWidth="1"/>
    <col min="8462" max="8462" width="6.21875" style="123" customWidth="1"/>
    <col min="8463" max="8463" width="4.77734375" style="123" customWidth="1"/>
    <col min="8464" max="8464" width="4" style="123" customWidth="1"/>
    <col min="8465" max="8465" width="6.21875" style="123" customWidth="1"/>
    <col min="8466" max="8466" width="4.77734375" style="123" bestFit="1" customWidth="1"/>
    <col min="8467" max="8467" width="6.21875" style="123" customWidth="1"/>
    <col min="8468" max="8468" width="4.6640625" style="123" customWidth="1"/>
    <col min="8469" max="8469" width="4.21875" style="123" customWidth="1"/>
    <col min="8470" max="8470" width="6.21875" style="123" customWidth="1"/>
    <col min="8471" max="8471" width="4.77734375" style="123" customWidth="1"/>
    <col min="8472" max="8472" width="6.21875" style="123" customWidth="1"/>
    <col min="8473" max="8473" width="4.44140625" style="123" bestFit="1" customWidth="1"/>
    <col min="8474" max="8474" width="4" style="123" customWidth="1"/>
    <col min="8475" max="8475" width="6.21875" style="123" customWidth="1"/>
    <col min="8476" max="8476" width="4.44140625" style="123" bestFit="1" customWidth="1"/>
    <col min="8477" max="8477" width="6.44140625" style="123" customWidth="1"/>
    <col min="8478" max="8478" width="4.77734375" style="123" customWidth="1"/>
    <col min="8479" max="8479" width="4.21875" style="123" customWidth="1"/>
    <col min="8480" max="8486" width="8.6640625" style="123"/>
    <col min="8487" max="8487" width="5" style="123" customWidth="1"/>
    <col min="8488" max="8488" width="8.109375" style="123" customWidth="1"/>
    <col min="8489" max="8489" width="0" style="123" hidden="1" customWidth="1"/>
    <col min="8490" max="8490" width="4.6640625" style="123" customWidth="1"/>
    <col min="8491" max="8491" width="13.109375" style="123" bestFit="1" customWidth="1"/>
    <col min="8492" max="8492" width="5.77734375" style="123" customWidth="1"/>
    <col min="8493" max="8493" width="6.21875" style="123" customWidth="1"/>
    <col min="8494" max="8494" width="4.77734375" style="123" customWidth="1"/>
    <col min="8495" max="8495" width="6.21875" style="123" customWidth="1"/>
    <col min="8496" max="8496" width="4.77734375" style="123" bestFit="1" customWidth="1"/>
    <col min="8497" max="8497" width="6.21875" style="123" customWidth="1"/>
    <col min="8498" max="8498" width="4.77734375" style="123" bestFit="1" customWidth="1"/>
    <col min="8499" max="8499" width="6.21875" style="123" customWidth="1"/>
    <col min="8500" max="8500" width="4.77734375" style="123" customWidth="1"/>
    <col min="8501" max="8501" width="6.21875" style="123" customWidth="1"/>
    <col min="8502" max="8502" width="4.77734375" style="123" bestFit="1" customWidth="1"/>
    <col min="8503" max="8503" width="6.21875" style="123" customWidth="1"/>
    <col min="8504" max="8504" width="4.6640625" style="123" customWidth="1"/>
    <col min="8505" max="8505" width="6.21875" style="123" customWidth="1"/>
    <col min="8506" max="8506" width="4.77734375" style="123" customWidth="1"/>
    <col min="8507" max="8507" width="6.21875" style="123" customWidth="1"/>
    <col min="8508" max="8508" width="4.44140625" style="123" bestFit="1" customWidth="1"/>
    <col min="8509" max="8509" width="6.21875" style="123" customWidth="1"/>
    <col min="8510" max="8510" width="4.44140625" style="123" bestFit="1" customWidth="1"/>
    <col min="8511" max="8511" width="6.44140625" style="123" customWidth="1"/>
    <col min="8512" max="8512" width="4.77734375" style="123" customWidth="1"/>
    <col min="8513" max="8704" width="8.6640625" style="123"/>
    <col min="8705" max="8705" width="5" style="123" customWidth="1"/>
    <col min="8706" max="8706" width="8.109375" style="123" customWidth="1"/>
    <col min="8707" max="8707" width="0" style="123" hidden="1" customWidth="1"/>
    <col min="8708" max="8708" width="4.6640625" style="123" customWidth="1"/>
    <col min="8709" max="8709" width="13.109375" style="123" bestFit="1" customWidth="1"/>
    <col min="8710" max="8710" width="5.77734375" style="123" customWidth="1"/>
    <col min="8711" max="8711" width="6.21875" style="123" customWidth="1"/>
    <col min="8712" max="8712" width="4.77734375" style="123" customWidth="1"/>
    <col min="8713" max="8713" width="6.21875" style="123" customWidth="1"/>
    <col min="8714" max="8714" width="4.77734375" style="123" bestFit="1" customWidth="1"/>
    <col min="8715" max="8715" width="4.109375" style="123" customWidth="1"/>
    <col min="8716" max="8716" width="6.21875" style="123" customWidth="1"/>
    <col min="8717" max="8717" width="4.77734375" style="123" bestFit="1" customWidth="1"/>
    <col min="8718" max="8718" width="6.21875" style="123" customWidth="1"/>
    <col min="8719" max="8719" width="4.77734375" style="123" customWidth="1"/>
    <col min="8720" max="8720" width="4" style="123" customWidth="1"/>
    <col min="8721" max="8721" width="6.21875" style="123" customWidth="1"/>
    <col min="8722" max="8722" width="4.77734375" style="123" bestFit="1" customWidth="1"/>
    <col min="8723" max="8723" width="6.21875" style="123" customWidth="1"/>
    <col min="8724" max="8724" width="4.6640625" style="123" customWidth="1"/>
    <col min="8725" max="8725" width="4.21875" style="123" customWidth="1"/>
    <col min="8726" max="8726" width="6.21875" style="123" customWidth="1"/>
    <col min="8727" max="8727" width="4.77734375" style="123" customWidth="1"/>
    <col min="8728" max="8728" width="6.21875" style="123" customWidth="1"/>
    <col min="8729" max="8729" width="4.44140625" style="123" bestFit="1" customWidth="1"/>
    <col min="8730" max="8730" width="4" style="123" customWidth="1"/>
    <col min="8731" max="8731" width="6.21875" style="123" customWidth="1"/>
    <col min="8732" max="8732" width="4.44140625" style="123" bestFit="1" customWidth="1"/>
    <col min="8733" max="8733" width="6.44140625" style="123" customWidth="1"/>
    <col min="8734" max="8734" width="4.77734375" style="123" customWidth="1"/>
    <col min="8735" max="8735" width="4.21875" style="123" customWidth="1"/>
    <col min="8736" max="8742" width="8.6640625" style="123"/>
    <col min="8743" max="8743" width="5" style="123" customWidth="1"/>
    <col min="8744" max="8744" width="8.109375" style="123" customWidth="1"/>
    <col min="8745" max="8745" width="0" style="123" hidden="1" customWidth="1"/>
    <col min="8746" max="8746" width="4.6640625" style="123" customWidth="1"/>
    <col min="8747" max="8747" width="13.109375" style="123" bestFit="1" customWidth="1"/>
    <col min="8748" max="8748" width="5.77734375" style="123" customWidth="1"/>
    <col min="8749" max="8749" width="6.21875" style="123" customWidth="1"/>
    <col min="8750" max="8750" width="4.77734375" style="123" customWidth="1"/>
    <col min="8751" max="8751" width="6.21875" style="123" customWidth="1"/>
    <col min="8752" max="8752" width="4.77734375" style="123" bestFit="1" customWidth="1"/>
    <col min="8753" max="8753" width="6.21875" style="123" customWidth="1"/>
    <col min="8754" max="8754" width="4.77734375" style="123" bestFit="1" customWidth="1"/>
    <col min="8755" max="8755" width="6.21875" style="123" customWidth="1"/>
    <col min="8756" max="8756" width="4.77734375" style="123" customWidth="1"/>
    <col min="8757" max="8757" width="6.21875" style="123" customWidth="1"/>
    <col min="8758" max="8758" width="4.77734375" style="123" bestFit="1" customWidth="1"/>
    <col min="8759" max="8759" width="6.21875" style="123" customWidth="1"/>
    <col min="8760" max="8760" width="4.6640625" style="123" customWidth="1"/>
    <col min="8761" max="8761" width="6.21875" style="123" customWidth="1"/>
    <col min="8762" max="8762" width="4.77734375" style="123" customWidth="1"/>
    <col min="8763" max="8763" width="6.21875" style="123" customWidth="1"/>
    <col min="8764" max="8764" width="4.44140625" style="123" bestFit="1" customWidth="1"/>
    <col min="8765" max="8765" width="6.21875" style="123" customWidth="1"/>
    <col min="8766" max="8766" width="4.44140625" style="123" bestFit="1" customWidth="1"/>
    <col min="8767" max="8767" width="6.44140625" style="123" customWidth="1"/>
    <col min="8768" max="8768" width="4.77734375" style="123" customWidth="1"/>
    <col min="8769" max="8960" width="8.6640625" style="123"/>
    <col min="8961" max="8961" width="5" style="123" customWidth="1"/>
    <col min="8962" max="8962" width="8.109375" style="123" customWidth="1"/>
    <col min="8963" max="8963" width="0" style="123" hidden="1" customWidth="1"/>
    <col min="8964" max="8964" width="4.6640625" style="123" customWidth="1"/>
    <col min="8965" max="8965" width="13.109375" style="123" bestFit="1" customWidth="1"/>
    <col min="8966" max="8966" width="5.77734375" style="123" customWidth="1"/>
    <col min="8967" max="8967" width="6.21875" style="123" customWidth="1"/>
    <col min="8968" max="8968" width="4.77734375" style="123" customWidth="1"/>
    <col min="8969" max="8969" width="6.21875" style="123" customWidth="1"/>
    <col min="8970" max="8970" width="4.77734375" style="123" bestFit="1" customWidth="1"/>
    <col min="8971" max="8971" width="4.109375" style="123" customWidth="1"/>
    <col min="8972" max="8972" width="6.21875" style="123" customWidth="1"/>
    <col min="8973" max="8973" width="4.77734375" style="123" bestFit="1" customWidth="1"/>
    <col min="8974" max="8974" width="6.21875" style="123" customWidth="1"/>
    <col min="8975" max="8975" width="4.77734375" style="123" customWidth="1"/>
    <col min="8976" max="8976" width="4" style="123" customWidth="1"/>
    <col min="8977" max="8977" width="6.21875" style="123" customWidth="1"/>
    <col min="8978" max="8978" width="4.77734375" style="123" bestFit="1" customWidth="1"/>
    <col min="8979" max="8979" width="6.21875" style="123" customWidth="1"/>
    <col min="8980" max="8980" width="4.6640625" style="123" customWidth="1"/>
    <col min="8981" max="8981" width="4.21875" style="123" customWidth="1"/>
    <col min="8982" max="8982" width="6.21875" style="123" customWidth="1"/>
    <col min="8983" max="8983" width="4.77734375" style="123" customWidth="1"/>
    <col min="8984" max="8984" width="6.21875" style="123" customWidth="1"/>
    <col min="8985" max="8985" width="4.44140625" style="123" bestFit="1" customWidth="1"/>
    <col min="8986" max="8986" width="4" style="123" customWidth="1"/>
    <col min="8987" max="8987" width="6.21875" style="123" customWidth="1"/>
    <col min="8988" max="8988" width="4.44140625" style="123" bestFit="1" customWidth="1"/>
    <col min="8989" max="8989" width="6.44140625" style="123" customWidth="1"/>
    <col min="8990" max="8990" width="4.77734375" style="123" customWidth="1"/>
    <col min="8991" max="8991" width="4.21875" style="123" customWidth="1"/>
    <col min="8992" max="8998" width="8.6640625" style="123"/>
    <col min="8999" max="8999" width="5" style="123" customWidth="1"/>
    <col min="9000" max="9000" width="8.109375" style="123" customWidth="1"/>
    <col min="9001" max="9001" width="0" style="123" hidden="1" customWidth="1"/>
    <col min="9002" max="9002" width="4.6640625" style="123" customWidth="1"/>
    <col min="9003" max="9003" width="13.109375" style="123" bestFit="1" customWidth="1"/>
    <col min="9004" max="9004" width="5.77734375" style="123" customWidth="1"/>
    <col min="9005" max="9005" width="6.21875" style="123" customWidth="1"/>
    <col min="9006" max="9006" width="4.77734375" style="123" customWidth="1"/>
    <col min="9007" max="9007" width="6.21875" style="123" customWidth="1"/>
    <col min="9008" max="9008" width="4.77734375" style="123" bestFit="1" customWidth="1"/>
    <col min="9009" max="9009" width="6.21875" style="123" customWidth="1"/>
    <col min="9010" max="9010" width="4.77734375" style="123" bestFit="1" customWidth="1"/>
    <col min="9011" max="9011" width="6.21875" style="123" customWidth="1"/>
    <col min="9012" max="9012" width="4.77734375" style="123" customWidth="1"/>
    <col min="9013" max="9013" width="6.21875" style="123" customWidth="1"/>
    <col min="9014" max="9014" width="4.77734375" style="123" bestFit="1" customWidth="1"/>
    <col min="9015" max="9015" width="6.21875" style="123" customWidth="1"/>
    <col min="9016" max="9016" width="4.6640625" style="123" customWidth="1"/>
    <col min="9017" max="9017" width="6.21875" style="123" customWidth="1"/>
    <col min="9018" max="9018" width="4.77734375" style="123" customWidth="1"/>
    <col min="9019" max="9019" width="6.21875" style="123" customWidth="1"/>
    <col min="9020" max="9020" width="4.44140625" style="123" bestFit="1" customWidth="1"/>
    <col min="9021" max="9021" width="6.21875" style="123" customWidth="1"/>
    <col min="9022" max="9022" width="4.44140625" style="123" bestFit="1" customWidth="1"/>
    <col min="9023" max="9023" width="6.44140625" style="123" customWidth="1"/>
    <col min="9024" max="9024" width="4.77734375" style="123" customWidth="1"/>
    <col min="9025" max="9216" width="8.6640625" style="123"/>
    <col min="9217" max="9217" width="5" style="123" customWidth="1"/>
    <col min="9218" max="9218" width="8.109375" style="123" customWidth="1"/>
    <col min="9219" max="9219" width="0" style="123" hidden="1" customWidth="1"/>
    <col min="9220" max="9220" width="4.6640625" style="123" customWidth="1"/>
    <col min="9221" max="9221" width="13.109375" style="123" bestFit="1" customWidth="1"/>
    <col min="9222" max="9222" width="5.77734375" style="123" customWidth="1"/>
    <col min="9223" max="9223" width="6.21875" style="123" customWidth="1"/>
    <col min="9224" max="9224" width="4.77734375" style="123" customWidth="1"/>
    <col min="9225" max="9225" width="6.21875" style="123" customWidth="1"/>
    <col min="9226" max="9226" width="4.77734375" style="123" bestFit="1" customWidth="1"/>
    <col min="9227" max="9227" width="4.109375" style="123" customWidth="1"/>
    <col min="9228" max="9228" width="6.21875" style="123" customWidth="1"/>
    <col min="9229" max="9229" width="4.77734375" style="123" bestFit="1" customWidth="1"/>
    <col min="9230" max="9230" width="6.21875" style="123" customWidth="1"/>
    <col min="9231" max="9231" width="4.77734375" style="123" customWidth="1"/>
    <col min="9232" max="9232" width="4" style="123" customWidth="1"/>
    <col min="9233" max="9233" width="6.21875" style="123" customWidth="1"/>
    <col min="9234" max="9234" width="4.77734375" style="123" bestFit="1" customWidth="1"/>
    <col min="9235" max="9235" width="6.21875" style="123" customWidth="1"/>
    <col min="9236" max="9236" width="4.6640625" style="123" customWidth="1"/>
    <col min="9237" max="9237" width="4.21875" style="123" customWidth="1"/>
    <col min="9238" max="9238" width="6.21875" style="123" customWidth="1"/>
    <col min="9239" max="9239" width="4.77734375" style="123" customWidth="1"/>
    <col min="9240" max="9240" width="6.21875" style="123" customWidth="1"/>
    <col min="9241" max="9241" width="4.44140625" style="123" bestFit="1" customWidth="1"/>
    <col min="9242" max="9242" width="4" style="123" customWidth="1"/>
    <col min="9243" max="9243" width="6.21875" style="123" customWidth="1"/>
    <col min="9244" max="9244" width="4.44140625" style="123" bestFit="1" customWidth="1"/>
    <col min="9245" max="9245" width="6.44140625" style="123" customWidth="1"/>
    <col min="9246" max="9246" width="4.77734375" style="123" customWidth="1"/>
    <col min="9247" max="9247" width="4.21875" style="123" customWidth="1"/>
    <col min="9248" max="9254" width="8.6640625" style="123"/>
    <col min="9255" max="9255" width="5" style="123" customWidth="1"/>
    <col min="9256" max="9256" width="8.109375" style="123" customWidth="1"/>
    <col min="9257" max="9257" width="0" style="123" hidden="1" customWidth="1"/>
    <col min="9258" max="9258" width="4.6640625" style="123" customWidth="1"/>
    <col min="9259" max="9259" width="13.109375" style="123" bestFit="1" customWidth="1"/>
    <col min="9260" max="9260" width="5.77734375" style="123" customWidth="1"/>
    <col min="9261" max="9261" width="6.21875" style="123" customWidth="1"/>
    <col min="9262" max="9262" width="4.77734375" style="123" customWidth="1"/>
    <col min="9263" max="9263" width="6.21875" style="123" customWidth="1"/>
    <col min="9264" max="9264" width="4.77734375" style="123" bestFit="1" customWidth="1"/>
    <col min="9265" max="9265" width="6.21875" style="123" customWidth="1"/>
    <col min="9266" max="9266" width="4.77734375" style="123" bestFit="1" customWidth="1"/>
    <col min="9267" max="9267" width="6.21875" style="123" customWidth="1"/>
    <col min="9268" max="9268" width="4.77734375" style="123" customWidth="1"/>
    <col min="9269" max="9269" width="6.21875" style="123" customWidth="1"/>
    <col min="9270" max="9270" width="4.77734375" style="123" bestFit="1" customWidth="1"/>
    <col min="9271" max="9271" width="6.21875" style="123" customWidth="1"/>
    <col min="9272" max="9272" width="4.6640625" style="123" customWidth="1"/>
    <col min="9273" max="9273" width="6.21875" style="123" customWidth="1"/>
    <col min="9274" max="9274" width="4.77734375" style="123" customWidth="1"/>
    <col min="9275" max="9275" width="6.21875" style="123" customWidth="1"/>
    <col min="9276" max="9276" width="4.44140625" style="123" bestFit="1" customWidth="1"/>
    <col min="9277" max="9277" width="6.21875" style="123" customWidth="1"/>
    <col min="9278" max="9278" width="4.44140625" style="123" bestFit="1" customWidth="1"/>
    <col min="9279" max="9279" width="6.44140625" style="123" customWidth="1"/>
    <col min="9280" max="9280" width="4.77734375" style="123" customWidth="1"/>
    <col min="9281" max="9472" width="8.6640625" style="123"/>
    <col min="9473" max="9473" width="5" style="123" customWidth="1"/>
    <col min="9474" max="9474" width="8.109375" style="123" customWidth="1"/>
    <col min="9475" max="9475" width="0" style="123" hidden="1" customWidth="1"/>
    <col min="9476" max="9476" width="4.6640625" style="123" customWidth="1"/>
    <col min="9477" max="9477" width="13.109375" style="123" bestFit="1" customWidth="1"/>
    <col min="9478" max="9478" width="5.77734375" style="123" customWidth="1"/>
    <col min="9479" max="9479" width="6.21875" style="123" customWidth="1"/>
    <col min="9480" max="9480" width="4.77734375" style="123" customWidth="1"/>
    <col min="9481" max="9481" width="6.21875" style="123" customWidth="1"/>
    <col min="9482" max="9482" width="4.77734375" style="123" bestFit="1" customWidth="1"/>
    <col min="9483" max="9483" width="4.109375" style="123" customWidth="1"/>
    <col min="9484" max="9484" width="6.21875" style="123" customWidth="1"/>
    <col min="9485" max="9485" width="4.77734375" style="123" bestFit="1" customWidth="1"/>
    <col min="9486" max="9486" width="6.21875" style="123" customWidth="1"/>
    <col min="9487" max="9487" width="4.77734375" style="123" customWidth="1"/>
    <col min="9488" max="9488" width="4" style="123" customWidth="1"/>
    <col min="9489" max="9489" width="6.21875" style="123" customWidth="1"/>
    <col min="9490" max="9490" width="4.77734375" style="123" bestFit="1" customWidth="1"/>
    <col min="9491" max="9491" width="6.21875" style="123" customWidth="1"/>
    <col min="9492" max="9492" width="4.6640625" style="123" customWidth="1"/>
    <col min="9493" max="9493" width="4.21875" style="123" customWidth="1"/>
    <col min="9494" max="9494" width="6.21875" style="123" customWidth="1"/>
    <col min="9495" max="9495" width="4.77734375" style="123" customWidth="1"/>
    <col min="9496" max="9496" width="6.21875" style="123" customWidth="1"/>
    <col min="9497" max="9497" width="4.44140625" style="123" bestFit="1" customWidth="1"/>
    <col min="9498" max="9498" width="4" style="123" customWidth="1"/>
    <col min="9499" max="9499" width="6.21875" style="123" customWidth="1"/>
    <col min="9500" max="9500" width="4.44140625" style="123" bestFit="1" customWidth="1"/>
    <col min="9501" max="9501" width="6.44140625" style="123" customWidth="1"/>
    <col min="9502" max="9502" width="4.77734375" style="123" customWidth="1"/>
    <col min="9503" max="9503" width="4.21875" style="123" customWidth="1"/>
    <col min="9504" max="9510" width="8.6640625" style="123"/>
    <col min="9511" max="9511" width="5" style="123" customWidth="1"/>
    <col min="9512" max="9512" width="8.109375" style="123" customWidth="1"/>
    <col min="9513" max="9513" width="0" style="123" hidden="1" customWidth="1"/>
    <col min="9514" max="9514" width="4.6640625" style="123" customWidth="1"/>
    <col min="9515" max="9515" width="13.109375" style="123" bestFit="1" customWidth="1"/>
    <col min="9516" max="9516" width="5.77734375" style="123" customWidth="1"/>
    <col min="9517" max="9517" width="6.21875" style="123" customWidth="1"/>
    <col min="9518" max="9518" width="4.77734375" style="123" customWidth="1"/>
    <col min="9519" max="9519" width="6.21875" style="123" customWidth="1"/>
    <col min="9520" max="9520" width="4.77734375" style="123" bestFit="1" customWidth="1"/>
    <col min="9521" max="9521" width="6.21875" style="123" customWidth="1"/>
    <col min="9522" max="9522" width="4.77734375" style="123" bestFit="1" customWidth="1"/>
    <col min="9523" max="9523" width="6.21875" style="123" customWidth="1"/>
    <col min="9524" max="9524" width="4.77734375" style="123" customWidth="1"/>
    <col min="9525" max="9525" width="6.21875" style="123" customWidth="1"/>
    <col min="9526" max="9526" width="4.77734375" style="123" bestFit="1" customWidth="1"/>
    <col min="9527" max="9527" width="6.21875" style="123" customWidth="1"/>
    <col min="9528" max="9528" width="4.6640625" style="123" customWidth="1"/>
    <col min="9529" max="9529" width="6.21875" style="123" customWidth="1"/>
    <col min="9530" max="9530" width="4.77734375" style="123" customWidth="1"/>
    <col min="9531" max="9531" width="6.21875" style="123" customWidth="1"/>
    <col min="9532" max="9532" width="4.44140625" style="123" bestFit="1" customWidth="1"/>
    <col min="9533" max="9533" width="6.21875" style="123" customWidth="1"/>
    <col min="9534" max="9534" width="4.44140625" style="123" bestFit="1" customWidth="1"/>
    <col min="9535" max="9535" width="6.44140625" style="123" customWidth="1"/>
    <col min="9536" max="9536" width="4.77734375" style="123" customWidth="1"/>
    <col min="9537" max="9728" width="8.6640625" style="123"/>
    <col min="9729" max="9729" width="5" style="123" customWidth="1"/>
    <col min="9730" max="9730" width="8.109375" style="123" customWidth="1"/>
    <col min="9731" max="9731" width="0" style="123" hidden="1" customWidth="1"/>
    <col min="9732" max="9732" width="4.6640625" style="123" customWidth="1"/>
    <col min="9733" max="9733" width="13.109375" style="123" bestFit="1" customWidth="1"/>
    <col min="9734" max="9734" width="5.77734375" style="123" customWidth="1"/>
    <col min="9735" max="9735" width="6.21875" style="123" customWidth="1"/>
    <col min="9736" max="9736" width="4.77734375" style="123" customWidth="1"/>
    <col min="9737" max="9737" width="6.21875" style="123" customWidth="1"/>
    <col min="9738" max="9738" width="4.77734375" style="123" bestFit="1" customWidth="1"/>
    <col min="9739" max="9739" width="4.109375" style="123" customWidth="1"/>
    <col min="9740" max="9740" width="6.21875" style="123" customWidth="1"/>
    <col min="9741" max="9741" width="4.77734375" style="123" bestFit="1" customWidth="1"/>
    <col min="9742" max="9742" width="6.21875" style="123" customWidth="1"/>
    <col min="9743" max="9743" width="4.77734375" style="123" customWidth="1"/>
    <col min="9744" max="9744" width="4" style="123" customWidth="1"/>
    <col min="9745" max="9745" width="6.21875" style="123" customWidth="1"/>
    <col min="9746" max="9746" width="4.77734375" style="123" bestFit="1" customWidth="1"/>
    <col min="9747" max="9747" width="6.21875" style="123" customWidth="1"/>
    <col min="9748" max="9748" width="4.6640625" style="123" customWidth="1"/>
    <col min="9749" max="9749" width="4.21875" style="123" customWidth="1"/>
    <col min="9750" max="9750" width="6.21875" style="123" customWidth="1"/>
    <col min="9751" max="9751" width="4.77734375" style="123" customWidth="1"/>
    <col min="9752" max="9752" width="6.21875" style="123" customWidth="1"/>
    <col min="9753" max="9753" width="4.44140625" style="123" bestFit="1" customWidth="1"/>
    <col min="9754" max="9754" width="4" style="123" customWidth="1"/>
    <col min="9755" max="9755" width="6.21875" style="123" customWidth="1"/>
    <col min="9756" max="9756" width="4.44140625" style="123" bestFit="1" customWidth="1"/>
    <col min="9757" max="9757" width="6.44140625" style="123" customWidth="1"/>
    <col min="9758" max="9758" width="4.77734375" style="123" customWidth="1"/>
    <col min="9759" max="9759" width="4.21875" style="123" customWidth="1"/>
    <col min="9760" max="9766" width="8.6640625" style="123"/>
    <col min="9767" max="9767" width="5" style="123" customWidth="1"/>
    <col min="9768" max="9768" width="8.109375" style="123" customWidth="1"/>
    <col min="9769" max="9769" width="0" style="123" hidden="1" customWidth="1"/>
    <col min="9770" max="9770" width="4.6640625" style="123" customWidth="1"/>
    <col min="9771" max="9771" width="13.109375" style="123" bestFit="1" customWidth="1"/>
    <col min="9772" max="9772" width="5.77734375" style="123" customWidth="1"/>
    <col min="9773" max="9773" width="6.21875" style="123" customWidth="1"/>
    <col min="9774" max="9774" width="4.77734375" style="123" customWidth="1"/>
    <col min="9775" max="9775" width="6.21875" style="123" customWidth="1"/>
    <col min="9776" max="9776" width="4.77734375" style="123" bestFit="1" customWidth="1"/>
    <col min="9777" max="9777" width="6.21875" style="123" customWidth="1"/>
    <col min="9778" max="9778" width="4.77734375" style="123" bestFit="1" customWidth="1"/>
    <col min="9779" max="9779" width="6.21875" style="123" customWidth="1"/>
    <col min="9780" max="9780" width="4.77734375" style="123" customWidth="1"/>
    <col min="9781" max="9781" width="6.21875" style="123" customWidth="1"/>
    <col min="9782" max="9782" width="4.77734375" style="123" bestFit="1" customWidth="1"/>
    <col min="9783" max="9783" width="6.21875" style="123" customWidth="1"/>
    <col min="9784" max="9784" width="4.6640625" style="123" customWidth="1"/>
    <col min="9785" max="9785" width="6.21875" style="123" customWidth="1"/>
    <col min="9786" max="9786" width="4.77734375" style="123" customWidth="1"/>
    <col min="9787" max="9787" width="6.21875" style="123" customWidth="1"/>
    <col min="9788" max="9788" width="4.44140625" style="123" bestFit="1" customWidth="1"/>
    <col min="9789" max="9789" width="6.21875" style="123" customWidth="1"/>
    <col min="9790" max="9790" width="4.44140625" style="123" bestFit="1" customWidth="1"/>
    <col min="9791" max="9791" width="6.44140625" style="123" customWidth="1"/>
    <col min="9792" max="9792" width="4.77734375" style="123" customWidth="1"/>
    <col min="9793" max="9984" width="8.6640625" style="123"/>
    <col min="9985" max="9985" width="5" style="123" customWidth="1"/>
    <col min="9986" max="9986" width="8.109375" style="123" customWidth="1"/>
    <col min="9987" max="9987" width="0" style="123" hidden="1" customWidth="1"/>
    <col min="9988" max="9988" width="4.6640625" style="123" customWidth="1"/>
    <col min="9989" max="9989" width="13.109375" style="123" bestFit="1" customWidth="1"/>
    <col min="9990" max="9990" width="5.77734375" style="123" customWidth="1"/>
    <col min="9991" max="9991" width="6.21875" style="123" customWidth="1"/>
    <col min="9992" max="9992" width="4.77734375" style="123" customWidth="1"/>
    <col min="9993" max="9993" width="6.21875" style="123" customWidth="1"/>
    <col min="9994" max="9994" width="4.77734375" style="123" bestFit="1" customWidth="1"/>
    <col min="9995" max="9995" width="4.109375" style="123" customWidth="1"/>
    <col min="9996" max="9996" width="6.21875" style="123" customWidth="1"/>
    <col min="9997" max="9997" width="4.77734375" style="123" bestFit="1" customWidth="1"/>
    <col min="9998" max="9998" width="6.21875" style="123" customWidth="1"/>
    <col min="9999" max="9999" width="4.77734375" style="123" customWidth="1"/>
    <col min="10000" max="10000" width="4" style="123" customWidth="1"/>
    <col min="10001" max="10001" width="6.21875" style="123" customWidth="1"/>
    <col min="10002" max="10002" width="4.77734375" style="123" bestFit="1" customWidth="1"/>
    <col min="10003" max="10003" width="6.21875" style="123" customWidth="1"/>
    <col min="10004" max="10004" width="4.6640625" style="123" customWidth="1"/>
    <col min="10005" max="10005" width="4.21875" style="123" customWidth="1"/>
    <col min="10006" max="10006" width="6.21875" style="123" customWidth="1"/>
    <col min="10007" max="10007" width="4.77734375" style="123" customWidth="1"/>
    <col min="10008" max="10008" width="6.21875" style="123" customWidth="1"/>
    <col min="10009" max="10009" width="4.44140625" style="123" bestFit="1" customWidth="1"/>
    <col min="10010" max="10010" width="4" style="123" customWidth="1"/>
    <col min="10011" max="10011" width="6.21875" style="123" customWidth="1"/>
    <col min="10012" max="10012" width="4.44140625" style="123" bestFit="1" customWidth="1"/>
    <col min="10013" max="10013" width="6.44140625" style="123" customWidth="1"/>
    <col min="10014" max="10014" width="4.77734375" style="123" customWidth="1"/>
    <col min="10015" max="10015" width="4.21875" style="123" customWidth="1"/>
    <col min="10016" max="10022" width="8.6640625" style="123"/>
    <col min="10023" max="10023" width="5" style="123" customWidth="1"/>
    <col min="10024" max="10024" width="8.109375" style="123" customWidth="1"/>
    <col min="10025" max="10025" width="0" style="123" hidden="1" customWidth="1"/>
    <col min="10026" max="10026" width="4.6640625" style="123" customWidth="1"/>
    <col min="10027" max="10027" width="13.109375" style="123" bestFit="1" customWidth="1"/>
    <col min="10028" max="10028" width="5.77734375" style="123" customWidth="1"/>
    <col min="10029" max="10029" width="6.21875" style="123" customWidth="1"/>
    <col min="10030" max="10030" width="4.77734375" style="123" customWidth="1"/>
    <col min="10031" max="10031" width="6.21875" style="123" customWidth="1"/>
    <col min="10032" max="10032" width="4.77734375" style="123" bestFit="1" customWidth="1"/>
    <col min="10033" max="10033" width="6.21875" style="123" customWidth="1"/>
    <col min="10034" max="10034" width="4.77734375" style="123" bestFit="1" customWidth="1"/>
    <col min="10035" max="10035" width="6.21875" style="123" customWidth="1"/>
    <col min="10036" max="10036" width="4.77734375" style="123" customWidth="1"/>
    <col min="10037" max="10037" width="6.21875" style="123" customWidth="1"/>
    <col min="10038" max="10038" width="4.77734375" style="123" bestFit="1" customWidth="1"/>
    <col min="10039" max="10039" width="6.21875" style="123" customWidth="1"/>
    <col min="10040" max="10040" width="4.6640625" style="123" customWidth="1"/>
    <col min="10041" max="10041" width="6.21875" style="123" customWidth="1"/>
    <col min="10042" max="10042" width="4.77734375" style="123" customWidth="1"/>
    <col min="10043" max="10043" width="6.21875" style="123" customWidth="1"/>
    <col min="10044" max="10044" width="4.44140625" style="123" bestFit="1" customWidth="1"/>
    <col min="10045" max="10045" width="6.21875" style="123" customWidth="1"/>
    <col min="10046" max="10046" width="4.44140625" style="123" bestFit="1" customWidth="1"/>
    <col min="10047" max="10047" width="6.44140625" style="123" customWidth="1"/>
    <col min="10048" max="10048" width="4.77734375" style="123" customWidth="1"/>
    <col min="10049" max="10240" width="8.6640625" style="123"/>
    <col min="10241" max="10241" width="5" style="123" customWidth="1"/>
    <col min="10242" max="10242" width="8.109375" style="123" customWidth="1"/>
    <col min="10243" max="10243" width="0" style="123" hidden="1" customWidth="1"/>
    <col min="10244" max="10244" width="4.6640625" style="123" customWidth="1"/>
    <col min="10245" max="10245" width="13.109375" style="123" bestFit="1" customWidth="1"/>
    <col min="10246" max="10246" width="5.77734375" style="123" customWidth="1"/>
    <col min="10247" max="10247" width="6.21875" style="123" customWidth="1"/>
    <col min="10248" max="10248" width="4.77734375" style="123" customWidth="1"/>
    <col min="10249" max="10249" width="6.21875" style="123" customWidth="1"/>
    <col min="10250" max="10250" width="4.77734375" style="123" bestFit="1" customWidth="1"/>
    <col min="10251" max="10251" width="4.109375" style="123" customWidth="1"/>
    <col min="10252" max="10252" width="6.21875" style="123" customWidth="1"/>
    <col min="10253" max="10253" width="4.77734375" style="123" bestFit="1" customWidth="1"/>
    <col min="10254" max="10254" width="6.21875" style="123" customWidth="1"/>
    <col min="10255" max="10255" width="4.77734375" style="123" customWidth="1"/>
    <col min="10256" max="10256" width="4" style="123" customWidth="1"/>
    <col min="10257" max="10257" width="6.21875" style="123" customWidth="1"/>
    <col min="10258" max="10258" width="4.77734375" style="123" bestFit="1" customWidth="1"/>
    <col min="10259" max="10259" width="6.21875" style="123" customWidth="1"/>
    <col min="10260" max="10260" width="4.6640625" style="123" customWidth="1"/>
    <col min="10261" max="10261" width="4.21875" style="123" customWidth="1"/>
    <col min="10262" max="10262" width="6.21875" style="123" customWidth="1"/>
    <col min="10263" max="10263" width="4.77734375" style="123" customWidth="1"/>
    <col min="10264" max="10264" width="6.21875" style="123" customWidth="1"/>
    <col min="10265" max="10265" width="4.44140625" style="123" bestFit="1" customWidth="1"/>
    <col min="10266" max="10266" width="4" style="123" customWidth="1"/>
    <col min="10267" max="10267" width="6.21875" style="123" customWidth="1"/>
    <col min="10268" max="10268" width="4.44140625" style="123" bestFit="1" customWidth="1"/>
    <col min="10269" max="10269" width="6.44140625" style="123" customWidth="1"/>
    <col min="10270" max="10270" width="4.77734375" style="123" customWidth="1"/>
    <col min="10271" max="10271" width="4.21875" style="123" customWidth="1"/>
    <col min="10272" max="10278" width="8.6640625" style="123"/>
    <col min="10279" max="10279" width="5" style="123" customWidth="1"/>
    <col min="10280" max="10280" width="8.109375" style="123" customWidth="1"/>
    <col min="10281" max="10281" width="0" style="123" hidden="1" customWidth="1"/>
    <col min="10282" max="10282" width="4.6640625" style="123" customWidth="1"/>
    <col min="10283" max="10283" width="13.109375" style="123" bestFit="1" customWidth="1"/>
    <col min="10284" max="10284" width="5.77734375" style="123" customWidth="1"/>
    <col min="10285" max="10285" width="6.21875" style="123" customWidth="1"/>
    <col min="10286" max="10286" width="4.77734375" style="123" customWidth="1"/>
    <col min="10287" max="10287" width="6.21875" style="123" customWidth="1"/>
    <col min="10288" max="10288" width="4.77734375" style="123" bestFit="1" customWidth="1"/>
    <col min="10289" max="10289" width="6.21875" style="123" customWidth="1"/>
    <col min="10290" max="10290" width="4.77734375" style="123" bestFit="1" customWidth="1"/>
    <col min="10291" max="10291" width="6.21875" style="123" customWidth="1"/>
    <col min="10292" max="10292" width="4.77734375" style="123" customWidth="1"/>
    <col min="10293" max="10293" width="6.21875" style="123" customWidth="1"/>
    <col min="10294" max="10294" width="4.77734375" style="123" bestFit="1" customWidth="1"/>
    <col min="10295" max="10295" width="6.21875" style="123" customWidth="1"/>
    <col min="10296" max="10296" width="4.6640625" style="123" customWidth="1"/>
    <col min="10297" max="10297" width="6.21875" style="123" customWidth="1"/>
    <col min="10298" max="10298" width="4.77734375" style="123" customWidth="1"/>
    <col min="10299" max="10299" width="6.21875" style="123" customWidth="1"/>
    <col min="10300" max="10300" width="4.44140625" style="123" bestFit="1" customWidth="1"/>
    <col min="10301" max="10301" width="6.21875" style="123" customWidth="1"/>
    <col min="10302" max="10302" width="4.44140625" style="123" bestFit="1" customWidth="1"/>
    <col min="10303" max="10303" width="6.44140625" style="123" customWidth="1"/>
    <col min="10304" max="10304" width="4.77734375" style="123" customWidth="1"/>
    <col min="10305" max="10496" width="8.6640625" style="123"/>
    <col min="10497" max="10497" width="5" style="123" customWidth="1"/>
    <col min="10498" max="10498" width="8.109375" style="123" customWidth="1"/>
    <col min="10499" max="10499" width="0" style="123" hidden="1" customWidth="1"/>
    <col min="10500" max="10500" width="4.6640625" style="123" customWidth="1"/>
    <col min="10501" max="10501" width="13.109375" style="123" bestFit="1" customWidth="1"/>
    <col min="10502" max="10502" width="5.77734375" style="123" customWidth="1"/>
    <col min="10503" max="10503" width="6.21875" style="123" customWidth="1"/>
    <col min="10504" max="10504" width="4.77734375" style="123" customWidth="1"/>
    <col min="10505" max="10505" width="6.21875" style="123" customWidth="1"/>
    <col min="10506" max="10506" width="4.77734375" style="123" bestFit="1" customWidth="1"/>
    <col min="10507" max="10507" width="4.109375" style="123" customWidth="1"/>
    <col min="10508" max="10508" width="6.21875" style="123" customWidth="1"/>
    <col min="10509" max="10509" width="4.77734375" style="123" bestFit="1" customWidth="1"/>
    <col min="10510" max="10510" width="6.21875" style="123" customWidth="1"/>
    <col min="10511" max="10511" width="4.77734375" style="123" customWidth="1"/>
    <col min="10512" max="10512" width="4" style="123" customWidth="1"/>
    <col min="10513" max="10513" width="6.21875" style="123" customWidth="1"/>
    <col min="10514" max="10514" width="4.77734375" style="123" bestFit="1" customWidth="1"/>
    <col min="10515" max="10515" width="6.21875" style="123" customWidth="1"/>
    <col min="10516" max="10516" width="4.6640625" style="123" customWidth="1"/>
    <col min="10517" max="10517" width="4.21875" style="123" customWidth="1"/>
    <col min="10518" max="10518" width="6.21875" style="123" customWidth="1"/>
    <col min="10519" max="10519" width="4.77734375" style="123" customWidth="1"/>
    <col min="10520" max="10520" width="6.21875" style="123" customWidth="1"/>
    <col min="10521" max="10521" width="4.44140625" style="123" bestFit="1" customWidth="1"/>
    <col min="10522" max="10522" width="4" style="123" customWidth="1"/>
    <col min="10523" max="10523" width="6.21875" style="123" customWidth="1"/>
    <col min="10524" max="10524" width="4.44140625" style="123" bestFit="1" customWidth="1"/>
    <col min="10525" max="10525" width="6.44140625" style="123" customWidth="1"/>
    <col min="10526" max="10526" width="4.77734375" style="123" customWidth="1"/>
    <col min="10527" max="10527" width="4.21875" style="123" customWidth="1"/>
    <col min="10528" max="10534" width="8.6640625" style="123"/>
    <col min="10535" max="10535" width="5" style="123" customWidth="1"/>
    <col min="10536" max="10536" width="8.109375" style="123" customWidth="1"/>
    <col min="10537" max="10537" width="0" style="123" hidden="1" customWidth="1"/>
    <col min="10538" max="10538" width="4.6640625" style="123" customWidth="1"/>
    <col min="10539" max="10539" width="13.109375" style="123" bestFit="1" customWidth="1"/>
    <col min="10540" max="10540" width="5.77734375" style="123" customWidth="1"/>
    <col min="10541" max="10541" width="6.21875" style="123" customWidth="1"/>
    <col min="10542" max="10542" width="4.77734375" style="123" customWidth="1"/>
    <col min="10543" max="10543" width="6.21875" style="123" customWidth="1"/>
    <col min="10544" max="10544" width="4.77734375" style="123" bestFit="1" customWidth="1"/>
    <col min="10545" max="10545" width="6.21875" style="123" customWidth="1"/>
    <col min="10546" max="10546" width="4.77734375" style="123" bestFit="1" customWidth="1"/>
    <col min="10547" max="10547" width="6.21875" style="123" customWidth="1"/>
    <col min="10548" max="10548" width="4.77734375" style="123" customWidth="1"/>
    <col min="10549" max="10549" width="6.21875" style="123" customWidth="1"/>
    <col min="10550" max="10550" width="4.77734375" style="123" bestFit="1" customWidth="1"/>
    <col min="10551" max="10551" width="6.21875" style="123" customWidth="1"/>
    <col min="10552" max="10552" width="4.6640625" style="123" customWidth="1"/>
    <col min="10553" max="10553" width="6.21875" style="123" customWidth="1"/>
    <col min="10554" max="10554" width="4.77734375" style="123" customWidth="1"/>
    <col min="10555" max="10555" width="6.21875" style="123" customWidth="1"/>
    <col min="10556" max="10556" width="4.44140625" style="123" bestFit="1" customWidth="1"/>
    <col min="10557" max="10557" width="6.21875" style="123" customWidth="1"/>
    <col min="10558" max="10558" width="4.44140625" style="123" bestFit="1" customWidth="1"/>
    <col min="10559" max="10559" width="6.44140625" style="123" customWidth="1"/>
    <col min="10560" max="10560" width="4.77734375" style="123" customWidth="1"/>
    <col min="10561" max="10752" width="8.6640625" style="123"/>
    <col min="10753" max="10753" width="5" style="123" customWidth="1"/>
    <col min="10754" max="10754" width="8.109375" style="123" customWidth="1"/>
    <col min="10755" max="10755" width="0" style="123" hidden="1" customWidth="1"/>
    <col min="10756" max="10756" width="4.6640625" style="123" customWidth="1"/>
    <col min="10757" max="10757" width="13.109375" style="123" bestFit="1" customWidth="1"/>
    <col min="10758" max="10758" width="5.77734375" style="123" customWidth="1"/>
    <col min="10759" max="10759" width="6.21875" style="123" customWidth="1"/>
    <col min="10760" max="10760" width="4.77734375" style="123" customWidth="1"/>
    <col min="10761" max="10761" width="6.21875" style="123" customWidth="1"/>
    <col min="10762" max="10762" width="4.77734375" style="123" bestFit="1" customWidth="1"/>
    <col min="10763" max="10763" width="4.109375" style="123" customWidth="1"/>
    <col min="10764" max="10764" width="6.21875" style="123" customWidth="1"/>
    <col min="10765" max="10765" width="4.77734375" style="123" bestFit="1" customWidth="1"/>
    <col min="10766" max="10766" width="6.21875" style="123" customWidth="1"/>
    <col min="10767" max="10767" width="4.77734375" style="123" customWidth="1"/>
    <col min="10768" max="10768" width="4" style="123" customWidth="1"/>
    <col min="10769" max="10769" width="6.21875" style="123" customWidth="1"/>
    <col min="10770" max="10770" width="4.77734375" style="123" bestFit="1" customWidth="1"/>
    <col min="10771" max="10771" width="6.21875" style="123" customWidth="1"/>
    <col min="10772" max="10772" width="4.6640625" style="123" customWidth="1"/>
    <col min="10773" max="10773" width="4.21875" style="123" customWidth="1"/>
    <col min="10774" max="10774" width="6.21875" style="123" customWidth="1"/>
    <col min="10775" max="10775" width="4.77734375" style="123" customWidth="1"/>
    <col min="10776" max="10776" width="6.21875" style="123" customWidth="1"/>
    <col min="10777" max="10777" width="4.44140625" style="123" bestFit="1" customWidth="1"/>
    <col min="10778" max="10778" width="4" style="123" customWidth="1"/>
    <col min="10779" max="10779" width="6.21875" style="123" customWidth="1"/>
    <col min="10780" max="10780" width="4.44140625" style="123" bestFit="1" customWidth="1"/>
    <col min="10781" max="10781" width="6.44140625" style="123" customWidth="1"/>
    <col min="10782" max="10782" width="4.77734375" style="123" customWidth="1"/>
    <col min="10783" max="10783" width="4.21875" style="123" customWidth="1"/>
    <col min="10784" max="10790" width="8.6640625" style="123"/>
    <col min="10791" max="10791" width="5" style="123" customWidth="1"/>
    <col min="10792" max="10792" width="8.109375" style="123" customWidth="1"/>
    <col min="10793" max="10793" width="0" style="123" hidden="1" customWidth="1"/>
    <col min="10794" max="10794" width="4.6640625" style="123" customWidth="1"/>
    <col min="10795" max="10795" width="13.109375" style="123" bestFit="1" customWidth="1"/>
    <col min="10796" max="10796" width="5.77734375" style="123" customWidth="1"/>
    <col min="10797" max="10797" width="6.21875" style="123" customWidth="1"/>
    <col min="10798" max="10798" width="4.77734375" style="123" customWidth="1"/>
    <col min="10799" max="10799" width="6.21875" style="123" customWidth="1"/>
    <col min="10800" max="10800" width="4.77734375" style="123" bestFit="1" customWidth="1"/>
    <col min="10801" max="10801" width="6.21875" style="123" customWidth="1"/>
    <col min="10802" max="10802" width="4.77734375" style="123" bestFit="1" customWidth="1"/>
    <col min="10803" max="10803" width="6.21875" style="123" customWidth="1"/>
    <col min="10804" max="10804" width="4.77734375" style="123" customWidth="1"/>
    <col min="10805" max="10805" width="6.21875" style="123" customWidth="1"/>
    <col min="10806" max="10806" width="4.77734375" style="123" bestFit="1" customWidth="1"/>
    <col min="10807" max="10807" width="6.21875" style="123" customWidth="1"/>
    <col min="10808" max="10808" width="4.6640625" style="123" customWidth="1"/>
    <col min="10809" max="10809" width="6.21875" style="123" customWidth="1"/>
    <col min="10810" max="10810" width="4.77734375" style="123" customWidth="1"/>
    <col min="10811" max="10811" width="6.21875" style="123" customWidth="1"/>
    <col min="10812" max="10812" width="4.44140625" style="123" bestFit="1" customWidth="1"/>
    <col min="10813" max="10813" width="6.21875" style="123" customWidth="1"/>
    <col min="10814" max="10814" width="4.44140625" style="123" bestFit="1" customWidth="1"/>
    <col min="10815" max="10815" width="6.44140625" style="123" customWidth="1"/>
    <col min="10816" max="10816" width="4.77734375" style="123" customWidth="1"/>
    <col min="10817" max="11008" width="8.6640625" style="123"/>
    <col min="11009" max="11009" width="5" style="123" customWidth="1"/>
    <col min="11010" max="11010" width="8.109375" style="123" customWidth="1"/>
    <col min="11011" max="11011" width="0" style="123" hidden="1" customWidth="1"/>
    <col min="11012" max="11012" width="4.6640625" style="123" customWidth="1"/>
    <col min="11013" max="11013" width="13.109375" style="123" bestFit="1" customWidth="1"/>
    <col min="11014" max="11014" width="5.77734375" style="123" customWidth="1"/>
    <col min="11015" max="11015" width="6.21875" style="123" customWidth="1"/>
    <col min="11016" max="11016" width="4.77734375" style="123" customWidth="1"/>
    <col min="11017" max="11017" width="6.21875" style="123" customWidth="1"/>
    <col min="11018" max="11018" width="4.77734375" style="123" bestFit="1" customWidth="1"/>
    <col min="11019" max="11019" width="4.109375" style="123" customWidth="1"/>
    <col min="11020" max="11020" width="6.21875" style="123" customWidth="1"/>
    <col min="11021" max="11021" width="4.77734375" style="123" bestFit="1" customWidth="1"/>
    <col min="11022" max="11022" width="6.21875" style="123" customWidth="1"/>
    <col min="11023" max="11023" width="4.77734375" style="123" customWidth="1"/>
    <col min="11024" max="11024" width="4" style="123" customWidth="1"/>
    <col min="11025" max="11025" width="6.21875" style="123" customWidth="1"/>
    <col min="11026" max="11026" width="4.77734375" style="123" bestFit="1" customWidth="1"/>
    <col min="11027" max="11027" width="6.21875" style="123" customWidth="1"/>
    <col min="11028" max="11028" width="4.6640625" style="123" customWidth="1"/>
    <col min="11029" max="11029" width="4.21875" style="123" customWidth="1"/>
    <col min="11030" max="11030" width="6.21875" style="123" customWidth="1"/>
    <col min="11031" max="11031" width="4.77734375" style="123" customWidth="1"/>
    <col min="11032" max="11032" width="6.21875" style="123" customWidth="1"/>
    <col min="11033" max="11033" width="4.44140625" style="123" bestFit="1" customWidth="1"/>
    <col min="11034" max="11034" width="4" style="123" customWidth="1"/>
    <col min="11035" max="11035" width="6.21875" style="123" customWidth="1"/>
    <col min="11036" max="11036" width="4.44140625" style="123" bestFit="1" customWidth="1"/>
    <col min="11037" max="11037" width="6.44140625" style="123" customWidth="1"/>
    <col min="11038" max="11038" width="4.77734375" style="123" customWidth="1"/>
    <col min="11039" max="11039" width="4.21875" style="123" customWidth="1"/>
    <col min="11040" max="11046" width="8.6640625" style="123"/>
    <col min="11047" max="11047" width="5" style="123" customWidth="1"/>
    <col min="11048" max="11048" width="8.109375" style="123" customWidth="1"/>
    <col min="11049" max="11049" width="0" style="123" hidden="1" customWidth="1"/>
    <col min="11050" max="11050" width="4.6640625" style="123" customWidth="1"/>
    <col min="11051" max="11051" width="13.109375" style="123" bestFit="1" customWidth="1"/>
    <col min="11052" max="11052" width="5.77734375" style="123" customWidth="1"/>
    <col min="11053" max="11053" width="6.21875" style="123" customWidth="1"/>
    <col min="11054" max="11054" width="4.77734375" style="123" customWidth="1"/>
    <col min="11055" max="11055" width="6.21875" style="123" customWidth="1"/>
    <col min="11056" max="11056" width="4.77734375" style="123" bestFit="1" customWidth="1"/>
    <col min="11057" max="11057" width="6.21875" style="123" customWidth="1"/>
    <col min="11058" max="11058" width="4.77734375" style="123" bestFit="1" customWidth="1"/>
    <col min="11059" max="11059" width="6.21875" style="123" customWidth="1"/>
    <col min="11060" max="11060" width="4.77734375" style="123" customWidth="1"/>
    <col min="11061" max="11061" width="6.21875" style="123" customWidth="1"/>
    <col min="11062" max="11062" width="4.77734375" style="123" bestFit="1" customWidth="1"/>
    <col min="11063" max="11063" width="6.21875" style="123" customWidth="1"/>
    <col min="11064" max="11064" width="4.6640625" style="123" customWidth="1"/>
    <col min="11065" max="11065" width="6.21875" style="123" customWidth="1"/>
    <col min="11066" max="11066" width="4.77734375" style="123" customWidth="1"/>
    <col min="11067" max="11067" width="6.21875" style="123" customWidth="1"/>
    <col min="11068" max="11068" width="4.44140625" style="123" bestFit="1" customWidth="1"/>
    <col min="11069" max="11069" width="6.21875" style="123" customWidth="1"/>
    <col min="11070" max="11070" width="4.44140625" style="123" bestFit="1" customWidth="1"/>
    <col min="11071" max="11071" width="6.44140625" style="123" customWidth="1"/>
    <col min="11072" max="11072" width="4.77734375" style="123" customWidth="1"/>
    <col min="11073" max="11264" width="8.6640625" style="123"/>
    <col min="11265" max="11265" width="5" style="123" customWidth="1"/>
    <col min="11266" max="11266" width="8.109375" style="123" customWidth="1"/>
    <col min="11267" max="11267" width="0" style="123" hidden="1" customWidth="1"/>
    <col min="11268" max="11268" width="4.6640625" style="123" customWidth="1"/>
    <col min="11269" max="11269" width="13.109375" style="123" bestFit="1" customWidth="1"/>
    <col min="11270" max="11270" width="5.77734375" style="123" customWidth="1"/>
    <col min="11271" max="11271" width="6.21875" style="123" customWidth="1"/>
    <col min="11272" max="11272" width="4.77734375" style="123" customWidth="1"/>
    <col min="11273" max="11273" width="6.21875" style="123" customWidth="1"/>
    <col min="11274" max="11274" width="4.77734375" style="123" bestFit="1" customWidth="1"/>
    <col min="11275" max="11275" width="4.109375" style="123" customWidth="1"/>
    <col min="11276" max="11276" width="6.21875" style="123" customWidth="1"/>
    <col min="11277" max="11277" width="4.77734375" style="123" bestFit="1" customWidth="1"/>
    <col min="11278" max="11278" width="6.21875" style="123" customWidth="1"/>
    <col min="11279" max="11279" width="4.77734375" style="123" customWidth="1"/>
    <col min="11280" max="11280" width="4" style="123" customWidth="1"/>
    <col min="11281" max="11281" width="6.21875" style="123" customWidth="1"/>
    <col min="11282" max="11282" width="4.77734375" style="123" bestFit="1" customWidth="1"/>
    <col min="11283" max="11283" width="6.21875" style="123" customWidth="1"/>
    <col min="11284" max="11284" width="4.6640625" style="123" customWidth="1"/>
    <col min="11285" max="11285" width="4.21875" style="123" customWidth="1"/>
    <col min="11286" max="11286" width="6.21875" style="123" customWidth="1"/>
    <col min="11287" max="11287" width="4.77734375" style="123" customWidth="1"/>
    <col min="11288" max="11288" width="6.21875" style="123" customWidth="1"/>
    <col min="11289" max="11289" width="4.44140625" style="123" bestFit="1" customWidth="1"/>
    <col min="11290" max="11290" width="4" style="123" customWidth="1"/>
    <col min="11291" max="11291" width="6.21875" style="123" customWidth="1"/>
    <col min="11292" max="11292" width="4.44140625" style="123" bestFit="1" customWidth="1"/>
    <col min="11293" max="11293" width="6.44140625" style="123" customWidth="1"/>
    <col min="11294" max="11294" width="4.77734375" style="123" customWidth="1"/>
    <col min="11295" max="11295" width="4.21875" style="123" customWidth="1"/>
    <col min="11296" max="11302" width="8.6640625" style="123"/>
    <col min="11303" max="11303" width="5" style="123" customWidth="1"/>
    <col min="11304" max="11304" width="8.109375" style="123" customWidth="1"/>
    <col min="11305" max="11305" width="0" style="123" hidden="1" customWidth="1"/>
    <col min="11306" max="11306" width="4.6640625" style="123" customWidth="1"/>
    <col min="11307" max="11307" width="13.109375" style="123" bestFit="1" customWidth="1"/>
    <col min="11308" max="11308" width="5.77734375" style="123" customWidth="1"/>
    <col min="11309" max="11309" width="6.21875" style="123" customWidth="1"/>
    <col min="11310" max="11310" width="4.77734375" style="123" customWidth="1"/>
    <col min="11311" max="11311" width="6.21875" style="123" customWidth="1"/>
    <col min="11312" max="11312" width="4.77734375" style="123" bestFit="1" customWidth="1"/>
    <col min="11313" max="11313" width="6.21875" style="123" customWidth="1"/>
    <col min="11314" max="11314" width="4.77734375" style="123" bestFit="1" customWidth="1"/>
    <col min="11315" max="11315" width="6.21875" style="123" customWidth="1"/>
    <col min="11316" max="11316" width="4.77734375" style="123" customWidth="1"/>
    <col min="11317" max="11317" width="6.21875" style="123" customWidth="1"/>
    <col min="11318" max="11318" width="4.77734375" style="123" bestFit="1" customWidth="1"/>
    <col min="11319" max="11319" width="6.21875" style="123" customWidth="1"/>
    <col min="11320" max="11320" width="4.6640625" style="123" customWidth="1"/>
    <col min="11321" max="11321" width="6.21875" style="123" customWidth="1"/>
    <col min="11322" max="11322" width="4.77734375" style="123" customWidth="1"/>
    <col min="11323" max="11323" width="6.21875" style="123" customWidth="1"/>
    <col min="11324" max="11324" width="4.44140625" style="123" bestFit="1" customWidth="1"/>
    <col min="11325" max="11325" width="6.21875" style="123" customWidth="1"/>
    <col min="11326" max="11326" width="4.44140625" style="123" bestFit="1" customWidth="1"/>
    <col min="11327" max="11327" width="6.44140625" style="123" customWidth="1"/>
    <col min="11328" max="11328" width="4.77734375" style="123" customWidth="1"/>
    <col min="11329" max="11520" width="8.6640625" style="123"/>
    <col min="11521" max="11521" width="5" style="123" customWidth="1"/>
    <col min="11522" max="11522" width="8.109375" style="123" customWidth="1"/>
    <col min="11523" max="11523" width="0" style="123" hidden="1" customWidth="1"/>
    <col min="11524" max="11524" width="4.6640625" style="123" customWidth="1"/>
    <col min="11525" max="11525" width="13.109375" style="123" bestFit="1" customWidth="1"/>
    <col min="11526" max="11526" width="5.77734375" style="123" customWidth="1"/>
    <col min="11527" max="11527" width="6.21875" style="123" customWidth="1"/>
    <col min="11528" max="11528" width="4.77734375" style="123" customWidth="1"/>
    <col min="11529" max="11529" width="6.21875" style="123" customWidth="1"/>
    <col min="11530" max="11530" width="4.77734375" style="123" bestFit="1" customWidth="1"/>
    <col min="11531" max="11531" width="4.109375" style="123" customWidth="1"/>
    <col min="11532" max="11532" width="6.21875" style="123" customWidth="1"/>
    <col min="11533" max="11533" width="4.77734375" style="123" bestFit="1" customWidth="1"/>
    <col min="11534" max="11534" width="6.21875" style="123" customWidth="1"/>
    <col min="11535" max="11535" width="4.77734375" style="123" customWidth="1"/>
    <col min="11536" max="11536" width="4" style="123" customWidth="1"/>
    <col min="11537" max="11537" width="6.21875" style="123" customWidth="1"/>
    <col min="11538" max="11538" width="4.77734375" style="123" bestFit="1" customWidth="1"/>
    <col min="11539" max="11539" width="6.21875" style="123" customWidth="1"/>
    <col min="11540" max="11540" width="4.6640625" style="123" customWidth="1"/>
    <col min="11541" max="11541" width="4.21875" style="123" customWidth="1"/>
    <col min="11542" max="11542" width="6.21875" style="123" customWidth="1"/>
    <col min="11543" max="11543" width="4.77734375" style="123" customWidth="1"/>
    <col min="11544" max="11544" width="6.21875" style="123" customWidth="1"/>
    <col min="11545" max="11545" width="4.44140625" style="123" bestFit="1" customWidth="1"/>
    <col min="11546" max="11546" width="4" style="123" customWidth="1"/>
    <col min="11547" max="11547" width="6.21875" style="123" customWidth="1"/>
    <col min="11548" max="11548" width="4.44140625" style="123" bestFit="1" customWidth="1"/>
    <col min="11549" max="11549" width="6.44140625" style="123" customWidth="1"/>
    <col min="11550" max="11550" width="4.77734375" style="123" customWidth="1"/>
    <col min="11551" max="11551" width="4.21875" style="123" customWidth="1"/>
    <col min="11552" max="11558" width="8.6640625" style="123"/>
    <col min="11559" max="11559" width="5" style="123" customWidth="1"/>
    <col min="11560" max="11560" width="8.109375" style="123" customWidth="1"/>
    <col min="11561" max="11561" width="0" style="123" hidden="1" customWidth="1"/>
    <col min="11562" max="11562" width="4.6640625" style="123" customWidth="1"/>
    <col min="11563" max="11563" width="13.109375" style="123" bestFit="1" customWidth="1"/>
    <col min="11564" max="11564" width="5.77734375" style="123" customWidth="1"/>
    <col min="11565" max="11565" width="6.21875" style="123" customWidth="1"/>
    <col min="11566" max="11566" width="4.77734375" style="123" customWidth="1"/>
    <col min="11567" max="11567" width="6.21875" style="123" customWidth="1"/>
    <col min="11568" max="11568" width="4.77734375" style="123" bestFit="1" customWidth="1"/>
    <col min="11569" max="11569" width="6.21875" style="123" customWidth="1"/>
    <col min="11570" max="11570" width="4.77734375" style="123" bestFit="1" customWidth="1"/>
    <col min="11571" max="11571" width="6.21875" style="123" customWidth="1"/>
    <col min="11572" max="11572" width="4.77734375" style="123" customWidth="1"/>
    <col min="11573" max="11573" width="6.21875" style="123" customWidth="1"/>
    <col min="11574" max="11574" width="4.77734375" style="123" bestFit="1" customWidth="1"/>
    <col min="11575" max="11575" width="6.21875" style="123" customWidth="1"/>
    <col min="11576" max="11576" width="4.6640625" style="123" customWidth="1"/>
    <col min="11577" max="11577" width="6.21875" style="123" customWidth="1"/>
    <col min="11578" max="11578" width="4.77734375" style="123" customWidth="1"/>
    <col min="11579" max="11579" width="6.21875" style="123" customWidth="1"/>
    <col min="11580" max="11580" width="4.44140625" style="123" bestFit="1" customWidth="1"/>
    <col min="11581" max="11581" width="6.21875" style="123" customWidth="1"/>
    <col min="11582" max="11582" width="4.44140625" style="123" bestFit="1" customWidth="1"/>
    <col min="11583" max="11583" width="6.44140625" style="123" customWidth="1"/>
    <col min="11584" max="11584" width="4.77734375" style="123" customWidth="1"/>
    <col min="11585" max="11776" width="8.6640625" style="123"/>
    <col min="11777" max="11777" width="5" style="123" customWidth="1"/>
    <col min="11778" max="11778" width="8.109375" style="123" customWidth="1"/>
    <col min="11779" max="11779" width="0" style="123" hidden="1" customWidth="1"/>
    <col min="11780" max="11780" width="4.6640625" style="123" customWidth="1"/>
    <col min="11781" max="11781" width="13.109375" style="123" bestFit="1" customWidth="1"/>
    <col min="11782" max="11782" width="5.77734375" style="123" customWidth="1"/>
    <col min="11783" max="11783" width="6.21875" style="123" customWidth="1"/>
    <col min="11784" max="11784" width="4.77734375" style="123" customWidth="1"/>
    <col min="11785" max="11785" width="6.21875" style="123" customWidth="1"/>
    <col min="11786" max="11786" width="4.77734375" style="123" bestFit="1" customWidth="1"/>
    <col min="11787" max="11787" width="4.109375" style="123" customWidth="1"/>
    <col min="11788" max="11788" width="6.21875" style="123" customWidth="1"/>
    <col min="11789" max="11789" width="4.77734375" style="123" bestFit="1" customWidth="1"/>
    <col min="11790" max="11790" width="6.21875" style="123" customWidth="1"/>
    <col min="11791" max="11791" width="4.77734375" style="123" customWidth="1"/>
    <col min="11792" max="11792" width="4" style="123" customWidth="1"/>
    <col min="11793" max="11793" width="6.21875" style="123" customWidth="1"/>
    <col min="11794" max="11794" width="4.77734375" style="123" bestFit="1" customWidth="1"/>
    <col min="11795" max="11795" width="6.21875" style="123" customWidth="1"/>
    <col min="11796" max="11796" width="4.6640625" style="123" customWidth="1"/>
    <col min="11797" max="11797" width="4.21875" style="123" customWidth="1"/>
    <col min="11798" max="11798" width="6.21875" style="123" customWidth="1"/>
    <col min="11799" max="11799" width="4.77734375" style="123" customWidth="1"/>
    <col min="11800" max="11800" width="6.21875" style="123" customWidth="1"/>
    <col min="11801" max="11801" width="4.44140625" style="123" bestFit="1" customWidth="1"/>
    <col min="11802" max="11802" width="4" style="123" customWidth="1"/>
    <col min="11803" max="11803" width="6.21875" style="123" customWidth="1"/>
    <col min="11804" max="11804" width="4.44140625" style="123" bestFit="1" customWidth="1"/>
    <col min="11805" max="11805" width="6.44140625" style="123" customWidth="1"/>
    <col min="11806" max="11806" width="4.77734375" style="123" customWidth="1"/>
    <col min="11807" max="11807" width="4.21875" style="123" customWidth="1"/>
    <col min="11808" max="11814" width="8.6640625" style="123"/>
    <col min="11815" max="11815" width="5" style="123" customWidth="1"/>
    <col min="11816" max="11816" width="8.109375" style="123" customWidth="1"/>
    <col min="11817" max="11817" width="0" style="123" hidden="1" customWidth="1"/>
    <col min="11818" max="11818" width="4.6640625" style="123" customWidth="1"/>
    <col min="11819" max="11819" width="13.109375" style="123" bestFit="1" customWidth="1"/>
    <col min="11820" max="11820" width="5.77734375" style="123" customWidth="1"/>
    <col min="11821" max="11821" width="6.21875" style="123" customWidth="1"/>
    <col min="11822" max="11822" width="4.77734375" style="123" customWidth="1"/>
    <col min="11823" max="11823" width="6.21875" style="123" customWidth="1"/>
    <col min="11824" max="11824" width="4.77734375" style="123" bestFit="1" customWidth="1"/>
    <col min="11825" max="11825" width="6.21875" style="123" customWidth="1"/>
    <col min="11826" max="11826" width="4.77734375" style="123" bestFit="1" customWidth="1"/>
    <col min="11827" max="11827" width="6.21875" style="123" customWidth="1"/>
    <col min="11828" max="11828" width="4.77734375" style="123" customWidth="1"/>
    <col min="11829" max="11829" width="6.21875" style="123" customWidth="1"/>
    <col min="11830" max="11830" width="4.77734375" style="123" bestFit="1" customWidth="1"/>
    <col min="11831" max="11831" width="6.21875" style="123" customWidth="1"/>
    <col min="11832" max="11832" width="4.6640625" style="123" customWidth="1"/>
    <col min="11833" max="11833" width="6.21875" style="123" customWidth="1"/>
    <col min="11834" max="11834" width="4.77734375" style="123" customWidth="1"/>
    <col min="11835" max="11835" width="6.21875" style="123" customWidth="1"/>
    <col min="11836" max="11836" width="4.44140625" style="123" bestFit="1" customWidth="1"/>
    <col min="11837" max="11837" width="6.21875" style="123" customWidth="1"/>
    <col min="11838" max="11838" width="4.44140625" style="123" bestFit="1" customWidth="1"/>
    <col min="11839" max="11839" width="6.44140625" style="123" customWidth="1"/>
    <col min="11840" max="11840" width="4.77734375" style="123" customWidth="1"/>
    <col min="11841" max="12032" width="8.6640625" style="123"/>
    <col min="12033" max="12033" width="5" style="123" customWidth="1"/>
    <col min="12034" max="12034" width="8.109375" style="123" customWidth="1"/>
    <col min="12035" max="12035" width="0" style="123" hidden="1" customWidth="1"/>
    <col min="12036" max="12036" width="4.6640625" style="123" customWidth="1"/>
    <col min="12037" max="12037" width="13.109375" style="123" bestFit="1" customWidth="1"/>
    <col min="12038" max="12038" width="5.77734375" style="123" customWidth="1"/>
    <col min="12039" max="12039" width="6.21875" style="123" customWidth="1"/>
    <col min="12040" max="12040" width="4.77734375" style="123" customWidth="1"/>
    <col min="12041" max="12041" width="6.21875" style="123" customWidth="1"/>
    <col min="12042" max="12042" width="4.77734375" style="123" bestFit="1" customWidth="1"/>
    <col min="12043" max="12043" width="4.109375" style="123" customWidth="1"/>
    <col min="12044" max="12044" width="6.21875" style="123" customWidth="1"/>
    <col min="12045" max="12045" width="4.77734375" style="123" bestFit="1" customWidth="1"/>
    <col min="12046" max="12046" width="6.21875" style="123" customWidth="1"/>
    <col min="12047" max="12047" width="4.77734375" style="123" customWidth="1"/>
    <col min="12048" max="12048" width="4" style="123" customWidth="1"/>
    <col min="12049" max="12049" width="6.21875" style="123" customWidth="1"/>
    <col min="12050" max="12050" width="4.77734375" style="123" bestFit="1" customWidth="1"/>
    <col min="12051" max="12051" width="6.21875" style="123" customWidth="1"/>
    <col min="12052" max="12052" width="4.6640625" style="123" customWidth="1"/>
    <col min="12053" max="12053" width="4.21875" style="123" customWidth="1"/>
    <col min="12054" max="12054" width="6.21875" style="123" customWidth="1"/>
    <col min="12055" max="12055" width="4.77734375" style="123" customWidth="1"/>
    <col min="12056" max="12056" width="6.21875" style="123" customWidth="1"/>
    <col min="12057" max="12057" width="4.44140625" style="123" bestFit="1" customWidth="1"/>
    <col min="12058" max="12058" width="4" style="123" customWidth="1"/>
    <col min="12059" max="12059" width="6.21875" style="123" customWidth="1"/>
    <col min="12060" max="12060" width="4.44140625" style="123" bestFit="1" customWidth="1"/>
    <col min="12061" max="12061" width="6.44140625" style="123" customWidth="1"/>
    <col min="12062" max="12062" width="4.77734375" style="123" customWidth="1"/>
    <col min="12063" max="12063" width="4.21875" style="123" customWidth="1"/>
    <col min="12064" max="12070" width="8.6640625" style="123"/>
    <col min="12071" max="12071" width="5" style="123" customWidth="1"/>
    <col min="12072" max="12072" width="8.109375" style="123" customWidth="1"/>
    <col min="12073" max="12073" width="0" style="123" hidden="1" customWidth="1"/>
    <col min="12074" max="12074" width="4.6640625" style="123" customWidth="1"/>
    <col min="12075" max="12075" width="13.109375" style="123" bestFit="1" customWidth="1"/>
    <col min="12076" max="12076" width="5.77734375" style="123" customWidth="1"/>
    <col min="12077" max="12077" width="6.21875" style="123" customWidth="1"/>
    <col min="12078" max="12078" width="4.77734375" style="123" customWidth="1"/>
    <col min="12079" max="12079" width="6.21875" style="123" customWidth="1"/>
    <col min="12080" max="12080" width="4.77734375" style="123" bestFit="1" customWidth="1"/>
    <col min="12081" max="12081" width="6.21875" style="123" customWidth="1"/>
    <col min="12082" max="12082" width="4.77734375" style="123" bestFit="1" customWidth="1"/>
    <col min="12083" max="12083" width="6.21875" style="123" customWidth="1"/>
    <col min="12084" max="12084" width="4.77734375" style="123" customWidth="1"/>
    <col min="12085" max="12085" width="6.21875" style="123" customWidth="1"/>
    <col min="12086" max="12086" width="4.77734375" style="123" bestFit="1" customWidth="1"/>
    <col min="12087" max="12087" width="6.21875" style="123" customWidth="1"/>
    <col min="12088" max="12088" width="4.6640625" style="123" customWidth="1"/>
    <col min="12089" max="12089" width="6.21875" style="123" customWidth="1"/>
    <col min="12090" max="12090" width="4.77734375" style="123" customWidth="1"/>
    <col min="12091" max="12091" width="6.21875" style="123" customWidth="1"/>
    <col min="12092" max="12092" width="4.44140625" style="123" bestFit="1" customWidth="1"/>
    <col min="12093" max="12093" width="6.21875" style="123" customWidth="1"/>
    <col min="12094" max="12094" width="4.44140625" style="123" bestFit="1" customWidth="1"/>
    <col min="12095" max="12095" width="6.44140625" style="123" customWidth="1"/>
    <col min="12096" max="12096" width="4.77734375" style="123" customWidth="1"/>
    <col min="12097" max="12288" width="8.6640625" style="123"/>
    <col min="12289" max="12289" width="5" style="123" customWidth="1"/>
    <col min="12290" max="12290" width="8.109375" style="123" customWidth="1"/>
    <col min="12291" max="12291" width="0" style="123" hidden="1" customWidth="1"/>
    <col min="12292" max="12292" width="4.6640625" style="123" customWidth="1"/>
    <col min="12293" max="12293" width="13.109375" style="123" bestFit="1" customWidth="1"/>
    <col min="12294" max="12294" width="5.77734375" style="123" customWidth="1"/>
    <col min="12295" max="12295" width="6.21875" style="123" customWidth="1"/>
    <col min="12296" max="12296" width="4.77734375" style="123" customWidth="1"/>
    <col min="12297" max="12297" width="6.21875" style="123" customWidth="1"/>
    <col min="12298" max="12298" width="4.77734375" style="123" bestFit="1" customWidth="1"/>
    <col min="12299" max="12299" width="4.109375" style="123" customWidth="1"/>
    <col min="12300" max="12300" width="6.21875" style="123" customWidth="1"/>
    <col min="12301" max="12301" width="4.77734375" style="123" bestFit="1" customWidth="1"/>
    <col min="12302" max="12302" width="6.21875" style="123" customWidth="1"/>
    <col min="12303" max="12303" width="4.77734375" style="123" customWidth="1"/>
    <col min="12304" max="12304" width="4" style="123" customWidth="1"/>
    <col min="12305" max="12305" width="6.21875" style="123" customWidth="1"/>
    <col min="12306" max="12306" width="4.77734375" style="123" bestFit="1" customWidth="1"/>
    <col min="12307" max="12307" width="6.21875" style="123" customWidth="1"/>
    <col min="12308" max="12308" width="4.6640625" style="123" customWidth="1"/>
    <col min="12309" max="12309" width="4.21875" style="123" customWidth="1"/>
    <col min="12310" max="12310" width="6.21875" style="123" customWidth="1"/>
    <col min="12311" max="12311" width="4.77734375" style="123" customWidth="1"/>
    <col min="12312" max="12312" width="6.21875" style="123" customWidth="1"/>
    <col min="12313" max="12313" width="4.44140625" style="123" bestFit="1" customWidth="1"/>
    <col min="12314" max="12314" width="4" style="123" customWidth="1"/>
    <col min="12315" max="12315" width="6.21875" style="123" customWidth="1"/>
    <col min="12316" max="12316" width="4.44140625" style="123" bestFit="1" customWidth="1"/>
    <col min="12317" max="12317" width="6.44140625" style="123" customWidth="1"/>
    <col min="12318" max="12318" width="4.77734375" style="123" customWidth="1"/>
    <col min="12319" max="12319" width="4.21875" style="123" customWidth="1"/>
    <col min="12320" max="12326" width="8.6640625" style="123"/>
    <col min="12327" max="12327" width="5" style="123" customWidth="1"/>
    <col min="12328" max="12328" width="8.109375" style="123" customWidth="1"/>
    <col min="12329" max="12329" width="0" style="123" hidden="1" customWidth="1"/>
    <col min="12330" max="12330" width="4.6640625" style="123" customWidth="1"/>
    <col min="12331" max="12331" width="13.109375" style="123" bestFit="1" customWidth="1"/>
    <col min="12332" max="12332" width="5.77734375" style="123" customWidth="1"/>
    <col min="12333" max="12333" width="6.21875" style="123" customWidth="1"/>
    <col min="12334" max="12334" width="4.77734375" style="123" customWidth="1"/>
    <col min="12335" max="12335" width="6.21875" style="123" customWidth="1"/>
    <col min="12336" max="12336" width="4.77734375" style="123" bestFit="1" customWidth="1"/>
    <col min="12337" max="12337" width="6.21875" style="123" customWidth="1"/>
    <col min="12338" max="12338" width="4.77734375" style="123" bestFit="1" customWidth="1"/>
    <col min="12339" max="12339" width="6.21875" style="123" customWidth="1"/>
    <col min="12340" max="12340" width="4.77734375" style="123" customWidth="1"/>
    <col min="12341" max="12341" width="6.21875" style="123" customWidth="1"/>
    <col min="12342" max="12342" width="4.77734375" style="123" bestFit="1" customWidth="1"/>
    <col min="12343" max="12343" width="6.21875" style="123" customWidth="1"/>
    <col min="12344" max="12344" width="4.6640625" style="123" customWidth="1"/>
    <col min="12345" max="12345" width="6.21875" style="123" customWidth="1"/>
    <col min="12346" max="12346" width="4.77734375" style="123" customWidth="1"/>
    <col min="12347" max="12347" width="6.21875" style="123" customWidth="1"/>
    <col min="12348" max="12348" width="4.44140625" style="123" bestFit="1" customWidth="1"/>
    <col min="12349" max="12349" width="6.21875" style="123" customWidth="1"/>
    <col min="12350" max="12350" width="4.44140625" style="123" bestFit="1" customWidth="1"/>
    <col min="12351" max="12351" width="6.44140625" style="123" customWidth="1"/>
    <col min="12352" max="12352" width="4.77734375" style="123" customWidth="1"/>
    <col min="12353" max="12544" width="8.6640625" style="123"/>
    <col min="12545" max="12545" width="5" style="123" customWidth="1"/>
    <col min="12546" max="12546" width="8.109375" style="123" customWidth="1"/>
    <col min="12547" max="12547" width="0" style="123" hidden="1" customWidth="1"/>
    <col min="12548" max="12548" width="4.6640625" style="123" customWidth="1"/>
    <col min="12549" max="12549" width="13.109375" style="123" bestFit="1" customWidth="1"/>
    <col min="12550" max="12550" width="5.77734375" style="123" customWidth="1"/>
    <col min="12551" max="12551" width="6.21875" style="123" customWidth="1"/>
    <col min="12552" max="12552" width="4.77734375" style="123" customWidth="1"/>
    <col min="12553" max="12553" width="6.21875" style="123" customWidth="1"/>
    <col min="12554" max="12554" width="4.77734375" style="123" bestFit="1" customWidth="1"/>
    <col min="12555" max="12555" width="4.109375" style="123" customWidth="1"/>
    <col min="12556" max="12556" width="6.21875" style="123" customWidth="1"/>
    <col min="12557" max="12557" width="4.77734375" style="123" bestFit="1" customWidth="1"/>
    <col min="12558" max="12558" width="6.21875" style="123" customWidth="1"/>
    <col min="12559" max="12559" width="4.77734375" style="123" customWidth="1"/>
    <col min="12560" max="12560" width="4" style="123" customWidth="1"/>
    <col min="12561" max="12561" width="6.21875" style="123" customWidth="1"/>
    <col min="12562" max="12562" width="4.77734375" style="123" bestFit="1" customWidth="1"/>
    <col min="12563" max="12563" width="6.21875" style="123" customWidth="1"/>
    <col min="12564" max="12564" width="4.6640625" style="123" customWidth="1"/>
    <col min="12565" max="12565" width="4.21875" style="123" customWidth="1"/>
    <col min="12566" max="12566" width="6.21875" style="123" customWidth="1"/>
    <col min="12567" max="12567" width="4.77734375" style="123" customWidth="1"/>
    <col min="12568" max="12568" width="6.21875" style="123" customWidth="1"/>
    <col min="12569" max="12569" width="4.44140625" style="123" bestFit="1" customWidth="1"/>
    <col min="12570" max="12570" width="4" style="123" customWidth="1"/>
    <col min="12571" max="12571" width="6.21875" style="123" customWidth="1"/>
    <col min="12572" max="12572" width="4.44140625" style="123" bestFit="1" customWidth="1"/>
    <col min="12573" max="12573" width="6.44140625" style="123" customWidth="1"/>
    <col min="12574" max="12574" width="4.77734375" style="123" customWidth="1"/>
    <col min="12575" max="12575" width="4.21875" style="123" customWidth="1"/>
    <col min="12576" max="12582" width="8.6640625" style="123"/>
    <col min="12583" max="12583" width="5" style="123" customWidth="1"/>
    <col min="12584" max="12584" width="8.109375" style="123" customWidth="1"/>
    <col min="12585" max="12585" width="0" style="123" hidden="1" customWidth="1"/>
    <col min="12586" max="12586" width="4.6640625" style="123" customWidth="1"/>
    <col min="12587" max="12587" width="13.109375" style="123" bestFit="1" customWidth="1"/>
    <col min="12588" max="12588" width="5.77734375" style="123" customWidth="1"/>
    <col min="12589" max="12589" width="6.21875" style="123" customWidth="1"/>
    <col min="12590" max="12590" width="4.77734375" style="123" customWidth="1"/>
    <col min="12591" max="12591" width="6.21875" style="123" customWidth="1"/>
    <col min="12592" max="12592" width="4.77734375" style="123" bestFit="1" customWidth="1"/>
    <col min="12593" max="12593" width="6.21875" style="123" customWidth="1"/>
    <col min="12594" max="12594" width="4.77734375" style="123" bestFit="1" customWidth="1"/>
    <col min="12595" max="12595" width="6.21875" style="123" customWidth="1"/>
    <col min="12596" max="12596" width="4.77734375" style="123" customWidth="1"/>
    <col min="12597" max="12597" width="6.21875" style="123" customWidth="1"/>
    <col min="12598" max="12598" width="4.77734375" style="123" bestFit="1" customWidth="1"/>
    <col min="12599" max="12599" width="6.21875" style="123" customWidth="1"/>
    <col min="12600" max="12600" width="4.6640625" style="123" customWidth="1"/>
    <col min="12601" max="12601" width="6.21875" style="123" customWidth="1"/>
    <col min="12602" max="12602" width="4.77734375" style="123" customWidth="1"/>
    <col min="12603" max="12603" width="6.21875" style="123" customWidth="1"/>
    <col min="12604" max="12604" width="4.44140625" style="123" bestFit="1" customWidth="1"/>
    <col min="12605" max="12605" width="6.21875" style="123" customWidth="1"/>
    <col min="12606" max="12606" width="4.44140625" style="123" bestFit="1" customWidth="1"/>
    <col min="12607" max="12607" width="6.44140625" style="123" customWidth="1"/>
    <col min="12608" max="12608" width="4.77734375" style="123" customWidth="1"/>
    <col min="12609" max="12800" width="8.6640625" style="123"/>
    <col min="12801" max="12801" width="5" style="123" customWidth="1"/>
    <col min="12802" max="12802" width="8.109375" style="123" customWidth="1"/>
    <col min="12803" max="12803" width="0" style="123" hidden="1" customWidth="1"/>
    <col min="12804" max="12804" width="4.6640625" style="123" customWidth="1"/>
    <col min="12805" max="12805" width="13.109375" style="123" bestFit="1" customWidth="1"/>
    <col min="12806" max="12806" width="5.77734375" style="123" customWidth="1"/>
    <col min="12807" max="12807" width="6.21875" style="123" customWidth="1"/>
    <col min="12808" max="12808" width="4.77734375" style="123" customWidth="1"/>
    <col min="12809" max="12809" width="6.21875" style="123" customWidth="1"/>
    <col min="12810" max="12810" width="4.77734375" style="123" bestFit="1" customWidth="1"/>
    <col min="12811" max="12811" width="4.109375" style="123" customWidth="1"/>
    <col min="12812" max="12812" width="6.21875" style="123" customWidth="1"/>
    <col min="12813" max="12813" width="4.77734375" style="123" bestFit="1" customWidth="1"/>
    <col min="12814" max="12814" width="6.21875" style="123" customWidth="1"/>
    <col min="12815" max="12815" width="4.77734375" style="123" customWidth="1"/>
    <col min="12816" max="12816" width="4" style="123" customWidth="1"/>
    <col min="12817" max="12817" width="6.21875" style="123" customWidth="1"/>
    <col min="12818" max="12818" width="4.77734375" style="123" bestFit="1" customWidth="1"/>
    <col min="12819" max="12819" width="6.21875" style="123" customWidth="1"/>
    <col min="12820" max="12820" width="4.6640625" style="123" customWidth="1"/>
    <col min="12821" max="12821" width="4.21875" style="123" customWidth="1"/>
    <col min="12822" max="12822" width="6.21875" style="123" customWidth="1"/>
    <col min="12823" max="12823" width="4.77734375" style="123" customWidth="1"/>
    <col min="12824" max="12824" width="6.21875" style="123" customWidth="1"/>
    <col min="12825" max="12825" width="4.44140625" style="123" bestFit="1" customWidth="1"/>
    <col min="12826" max="12826" width="4" style="123" customWidth="1"/>
    <col min="12827" max="12827" width="6.21875" style="123" customWidth="1"/>
    <col min="12828" max="12828" width="4.44140625" style="123" bestFit="1" customWidth="1"/>
    <col min="12829" max="12829" width="6.44140625" style="123" customWidth="1"/>
    <col min="12830" max="12830" width="4.77734375" style="123" customWidth="1"/>
    <col min="12831" max="12831" width="4.21875" style="123" customWidth="1"/>
    <col min="12832" max="12838" width="8.6640625" style="123"/>
    <col min="12839" max="12839" width="5" style="123" customWidth="1"/>
    <col min="12840" max="12840" width="8.109375" style="123" customWidth="1"/>
    <col min="12841" max="12841" width="0" style="123" hidden="1" customWidth="1"/>
    <col min="12842" max="12842" width="4.6640625" style="123" customWidth="1"/>
    <col min="12843" max="12843" width="13.109375" style="123" bestFit="1" customWidth="1"/>
    <col min="12844" max="12844" width="5.77734375" style="123" customWidth="1"/>
    <col min="12845" max="12845" width="6.21875" style="123" customWidth="1"/>
    <col min="12846" max="12846" width="4.77734375" style="123" customWidth="1"/>
    <col min="12847" max="12847" width="6.21875" style="123" customWidth="1"/>
    <col min="12848" max="12848" width="4.77734375" style="123" bestFit="1" customWidth="1"/>
    <col min="12849" max="12849" width="6.21875" style="123" customWidth="1"/>
    <col min="12850" max="12850" width="4.77734375" style="123" bestFit="1" customWidth="1"/>
    <col min="12851" max="12851" width="6.21875" style="123" customWidth="1"/>
    <col min="12852" max="12852" width="4.77734375" style="123" customWidth="1"/>
    <col min="12853" max="12853" width="6.21875" style="123" customWidth="1"/>
    <col min="12854" max="12854" width="4.77734375" style="123" bestFit="1" customWidth="1"/>
    <col min="12855" max="12855" width="6.21875" style="123" customWidth="1"/>
    <col min="12856" max="12856" width="4.6640625" style="123" customWidth="1"/>
    <col min="12857" max="12857" width="6.21875" style="123" customWidth="1"/>
    <col min="12858" max="12858" width="4.77734375" style="123" customWidth="1"/>
    <col min="12859" max="12859" width="6.21875" style="123" customWidth="1"/>
    <col min="12860" max="12860" width="4.44140625" style="123" bestFit="1" customWidth="1"/>
    <col min="12861" max="12861" width="6.21875" style="123" customWidth="1"/>
    <col min="12862" max="12862" width="4.44140625" style="123" bestFit="1" customWidth="1"/>
    <col min="12863" max="12863" width="6.44140625" style="123" customWidth="1"/>
    <col min="12864" max="12864" width="4.77734375" style="123" customWidth="1"/>
    <col min="12865" max="13056" width="8.6640625" style="123"/>
    <col min="13057" max="13057" width="5" style="123" customWidth="1"/>
    <col min="13058" max="13058" width="8.109375" style="123" customWidth="1"/>
    <col min="13059" max="13059" width="0" style="123" hidden="1" customWidth="1"/>
    <col min="13060" max="13060" width="4.6640625" style="123" customWidth="1"/>
    <col min="13061" max="13061" width="13.109375" style="123" bestFit="1" customWidth="1"/>
    <col min="13062" max="13062" width="5.77734375" style="123" customWidth="1"/>
    <col min="13063" max="13063" width="6.21875" style="123" customWidth="1"/>
    <col min="13064" max="13064" width="4.77734375" style="123" customWidth="1"/>
    <col min="13065" max="13065" width="6.21875" style="123" customWidth="1"/>
    <col min="13066" max="13066" width="4.77734375" style="123" bestFit="1" customWidth="1"/>
    <col min="13067" max="13067" width="4.109375" style="123" customWidth="1"/>
    <col min="13068" max="13068" width="6.21875" style="123" customWidth="1"/>
    <col min="13069" max="13069" width="4.77734375" style="123" bestFit="1" customWidth="1"/>
    <col min="13070" max="13070" width="6.21875" style="123" customWidth="1"/>
    <col min="13071" max="13071" width="4.77734375" style="123" customWidth="1"/>
    <col min="13072" max="13072" width="4" style="123" customWidth="1"/>
    <col min="13073" max="13073" width="6.21875" style="123" customWidth="1"/>
    <col min="13074" max="13074" width="4.77734375" style="123" bestFit="1" customWidth="1"/>
    <col min="13075" max="13075" width="6.21875" style="123" customWidth="1"/>
    <col min="13076" max="13076" width="4.6640625" style="123" customWidth="1"/>
    <col min="13077" max="13077" width="4.21875" style="123" customWidth="1"/>
    <col min="13078" max="13078" width="6.21875" style="123" customWidth="1"/>
    <col min="13079" max="13079" width="4.77734375" style="123" customWidth="1"/>
    <col min="13080" max="13080" width="6.21875" style="123" customWidth="1"/>
    <col min="13081" max="13081" width="4.44140625" style="123" bestFit="1" customWidth="1"/>
    <col min="13082" max="13082" width="4" style="123" customWidth="1"/>
    <col min="13083" max="13083" width="6.21875" style="123" customWidth="1"/>
    <col min="13084" max="13084" width="4.44140625" style="123" bestFit="1" customWidth="1"/>
    <col min="13085" max="13085" width="6.44140625" style="123" customWidth="1"/>
    <col min="13086" max="13086" width="4.77734375" style="123" customWidth="1"/>
    <col min="13087" max="13087" width="4.21875" style="123" customWidth="1"/>
    <col min="13088" max="13094" width="8.6640625" style="123"/>
    <col min="13095" max="13095" width="5" style="123" customWidth="1"/>
    <col min="13096" max="13096" width="8.109375" style="123" customWidth="1"/>
    <col min="13097" max="13097" width="0" style="123" hidden="1" customWidth="1"/>
    <col min="13098" max="13098" width="4.6640625" style="123" customWidth="1"/>
    <col min="13099" max="13099" width="13.109375" style="123" bestFit="1" customWidth="1"/>
    <col min="13100" max="13100" width="5.77734375" style="123" customWidth="1"/>
    <col min="13101" max="13101" width="6.21875" style="123" customWidth="1"/>
    <col min="13102" max="13102" width="4.77734375" style="123" customWidth="1"/>
    <col min="13103" max="13103" width="6.21875" style="123" customWidth="1"/>
    <col min="13104" max="13104" width="4.77734375" style="123" bestFit="1" customWidth="1"/>
    <col min="13105" max="13105" width="6.21875" style="123" customWidth="1"/>
    <col min="13106" max="13106" width="4.77734375" style="123" bestFit="1" customWidth="1"/>
    <col min="13107" max="13107" width="6.21875" style="123" customWidth="1"/>
    <col min="13108" max="13108" width="4.77734375" style="123" customWidth="1"/>
    <col min="13109" max="13109" width="6.21875" style="123" customWidth="1"/>
    <col min="13110" max="13110" width="4.77734375" style="123" bestFit="1" customWidth="1"/>
    <col min="13111" max="13111" width="6.21875" style="123" customWidth="1"/>
    <col min="13112" max="13112" width="4.6640625" style="123" customWidth="1"/>
    <col min="13113" max="13113" width="6.21875" style="123" customWidth="1"/>
    <col min="13114" max="13114" width="4.77734375" style="123" customWidth="1"/>
    <col min="13115" max="13115" width="6.21875" style="123" customWidth="1"/>
    <col min="13116" max="13116" width="4.44140625" style="123" bestFit="1" customWidth="1"/>
    <col min="13117" max="13117" width="6.21875" style="123" customWidth="1"/>
    <col min="13118" max="13118" width="4.44140625" style="123" bestFit="1" customWidth="1"/>
    <col min="13119" max="13119" width="6.44140625" style="123" customWidth="1"/>
    <col min="13120" max="13120" width="4.77734375" style="123" customWidth="1"/>
    <col min="13121" max="13312" width="8.6640625" style="123"/>
    <col min="13313" max="13313" width="5" style="123" customWidth="1"/>
    <col min="13314" max="13314" width="8.109375" style="123" customWidth="1"/>
    <col min="13315" max="13315" width="0" style="123" hidden="1" customWidth="1"/>
    <col min="13316" max="13316" width="4.6640625" style="123" customWidth="1"/>
    <col min="13317" max="13317" width="13.109375" style="123" bestFit="1" customWidth="1"/>
    <col min="13318" max="13318" width="5.77734375" style="123" customWidth="1"/>
    <col min="13319" max="13319" width="6.21875" style="123" customWidth="1"/>
    <col min="13320" max="13320" width="4.77734375" style="123" customWidth="1"/>
    <col min="13321" max="13321" width="6.21875" style="123" customWidth="1"/>
    <col min="13322" max="13322" width="4.77734375" style="123" bestFit="1" customWidth="1"/>
    <col min="13323" max="13323" width="4.109375" style="123" customWidth="1"/>
    <col min="13324" max="13324" width="6.21875" style="123" customWidth="1"/>
    <col min="13325" max="13325" width="4.77734375" style="123" bestFit="1" customWidth="1"/>
    <col min="13326" max="13326" width="6.21875" style="123" customWidth="1"/>
    <col min="13327" max="13327" width="4.77734375" style="123" customWidth="1"/>
    <col min="13328" max="13328" width="4" style="123" customWidth="1"/>
    <col min="13329" max="13329" width="6.21875" style="123" customWidth="1"/>
    <col min="13330" max="13330" width="4.77734375" style="123" bestFit="1" customWidth="1"/>
    <col min="13331" max="13331" width="6.21875" style="123" customWidth="1"/>
    <col min="13332" max="13332" width="4.6640625" style="123" customWidth="1"/>
    <col min="13333" max="13333" width="4.21875" style="123" customWidth="1"/>
    <col min="13334" max="13334" width="6.21875" style="123" customWidth="1"/>
    <col min="13335" max="13335" width="4.77734375" style="123" customWidth="1"/>
    <col min="13336" max="13336" width="6.21875" style="123" customWidth="1"/>
    <col min="13337" max="13337" width="4.44140625" style="123" bestFit="1" customWidth="1"/>
    <col min="13338" max="13338" width="4" style="123" customWidth="1"/>
    <col min="13339" max="13339" width="6.21875" style="123" customWidth="1"/>
    <col min="13340" max="13340" width="4.44140625" style="123" bestFit="1" customWidth="1"/>
    <col min="13341" max="13341" width="6.44140625" style="123" customWidth="1"/>
    <col min="13342" max="13342" width="4.77734375" style="123" customWidth="1"/>
    <col min="13343" max="13343" width="4.21875" style="123" customWidth="1"/>
    <col min="13344" max="13350" width="8.6640625" style="123"/>
    <col min="13351" max="13351" width="5" style="123" customWidth="1"/>
    <col min="13352" max="13352" width="8.109375" style="123" customWidth="1"/>
    <col min="13353" max="13353" width="0" style="123" hidden="1" customWidth="1"/>
    <col min="13354" max="13354" width="4.6640625" style="123" customWidth="1"/>
    <col min="13355" max="13355" width="13.109375" style="123" bestFit="1" customWidth="1"/>
    <col min="13356" max="13356" width="5.77734375" style="123" customWidth="1"/>
    <col min="13357" max="13357" width="6.21875" style="123" customWidth="1"/>
    <col min="13358" max="13358" width="4.77734375" style="123" customWidth="1"/>
    <col min="13359" max="13359" width="6.21875" style="123" customWidth="1"/>
    <col min="13360" max="13360" width="4.77734375" style="123" bestFit="1" customWidth="1"/>
    <col min="13361" max="13361" width="6.21875" style="123" customWidth="1"/>
    <col min="13362" max="13362" width="4.77734375" style="123" bestFit="1" customWidth="1"/>
    <col min="13363" max="13363" width="6.21875" style="123" customWidth="1"/>
    <col min="13364" max="13364" width="4.77734375" style="123" customWidth="1"/>
    <col min="13365" max="13365" width="6.21875" style="123" customWidth="1"/>
    <col min="13366" max="13366" width="4.77734375" style="123" bestFit="1" customWidth="1"/>
    <col min="13367" max="13367" width="6.21875" style="123" customWidth="1"/>
    <col min="13368" max="13368" width="4.6640625" style="123" customWidth="1"/>
    <col min="13369" max="13369" width="6.21875" style="123" customWidth="1"/>
    <col min="13370" max="13370" width="4.77734375" style="123" customWidth="1"/>
    <col min="13371" max="13371" width="6.21875" style="123" customWidth="1"/>
    <col min="13372" max="13372" width="4.44140625" style="123" bestFit="1" customWidth="1"/>
    <col min="13373" max="13373" width="6.21875" style="123" customWidth="1"/>
    <col min="13374" max="13374" width="4.44140625" style="123" bestFit="1" customWidth="1"/>
    <col min="13375" max="13375" width="6.44140625" style="123" customWidth="1"/>
    <col min="13376" max="13376" width="4.77734375" style="123" customWidth="1"/>
    <col min="13377" max="13568" width="8.6640625" style="123"/>
    <col min="13569" max="13569" width="5" style="123" customWidth="1"/>
    <col min="13570" max="13570" width="8.109375" style="123" customWidth="1"/>
    <col min="13571" max="13571" width="0" style="123" hidden="1" customWidth="1"/>
    <col min="13572" max="13572" width="4.6640625" style="123" customWidth="1"/>
    <col min="13573" max="13573" width="13.109375" style="123" bestFit="1" customWidth="1"/>
    <col min="13574" max="13574" width="5.77734375" style="123" customWidth="1"/>
    <col min="13575" max="13575" width="6.21875" style="123" customWidth="1"/>
    <col min="13576" max="13576" width="4.77734375" style="123" customWidth="1"/>
    <col min="13577" max="13577" width="6.21875" style="123" customWidth="1"/>
    <col min="13578" max="13578" width="4.77734375" style="123" bestFit="1" customWidth="1"/>
    <col min="13579" max="13579" width="4.109375" style="123" customWidth="1"/>
    <col min="13580" max="13580" width="6.21875" style="123" customWidth="1"/>
    <col min="13581" max="13581" width="4.77734375" style="123" bestFit="1" customWidth="1"/>
    <col min="13582" max="13582" width="6.21875" style="123" customWidth="1"/>
    <col min="13583" max="13583" width="4.77734375" style="123" customWidth="1"/>
    <col min="13584" max="13584" width="4" style="123" customWidth="1"/>
    <col min="13585" max="13585" width="6.21875" style="123" customWidth="1"/>
    <col min="13586" max="13586" width="4.77734375" style="123" bestFit="1" customWidth="1"/>
    <col min="13587" max="13587" width="6.21875" style="123" customWidth="1"/>
    <col min="13588" max="13588" width="4.6640625" style="123" customWidth="1"/>
    <col min="13589" max="13589" width="4.21875" style="123" customWidth="1"/>
    <col min="13590" max="13590" width="6.21875" style="123" customWidth="1"/>
    <col min="13591" max="13591" width="4.77734375" style="123" customWidth="1"/>
    <col min="13592" max="13592" width="6.21875" style="123" customWidth="1"/>
    <col min="13593" max="13593" width="4.44140625" style="123" bestFit="1" customWidth="1"/>
    <col min="13594" max="13594" width="4" style="123" customWidth="1"/>
    <col min="13595" max="13595" width="6.21875" style="123" customWidth="1"/>
    <col min="13596" max="13596" width="4.44140625" style="123" bestFit="1" customWidth="1"/>
    <col min="13597" max="13597" width="6.44140625" style="123" customWidth="1"/>
    <col min="13598" max="13598" width="4.77734375" style="123" customWidth="1"/>
    <col min="13599" max="13599" width="4.21875" style="123" customWidth="1"/>
    <col min="13600" max="13606" width="8.6640625" style="123"/>
    <col min="13607" max="13607" width="5" style="123" customWidth="1"/>
    <col min="13608" max="13608" width="8.109375" style="123" customWidth="1"/>
    <col min="13609" max="13609" width="0" style="123" hidden="1" customWidth="1"/>
    <col min="13610" max="13610" width="4.6640625" style="123" customWidth="1"/>
    <col min="13611" max="13611" width="13.109375" style="123" bestFit="1" customWidth="1"/>
    <col min="13612" max="13612" width="5.77734375" style="123" customWidth="1"/>
    <col min="13613" max="13613" width="6.21875" style="123" customWidth="1"/>
    <col min="13614" max="13614" width="4.77734375" style="123" customWidth="1"/>
    <col min="13615" max="13615" width="6.21875" style="123" customWidth="1"/>
    <col min="13616" max="13616" width="4.77734375" style="123" bestFit="1" customWidth="1"/>
    <col min="13617" max="13617" width="6.21875" style="123" customWidth="1"/>
    <col min="13618" max="13618" width="4.77734375" style="123" bestFit="1" customWidth="1"/>
    <col min="13619" max="13619" width="6.21875" style="123" customWidth="1"/>
    <col min="13620" max="13620" width="4.77734375" style="123" customWidth="1"/>
    <col min="13621" max="13621" width="6.21875" style="123" customWidth="1"/>
    <col min="13622" max="13622" width="4.77734375" style="123" bestFit="1" customWidth="1"/>
    <col min="13623" max="13623" width="6.21875" style="123" customWidth="1"/>
    <col min="13624" max="13624" width="4.6640625" style="123" customWidth="1"/>
    <col min="13625" max="13625" width="6.21875" style="123" customWidth="1"/>
    <col min="13626" max="13626" width="4.77734375" style="123" customWidth="1"/>
    <col min="13627" max="13627" width="6.21875" style="123" customWidth="1"/>
    <col min="13628" max="13628" width="4.44140625" style="123" bestFit="1" customWidth="1"/>
    <col min="13629" max="13629" width="6.21875" style="123" customWidth="1"/>
    <col min="13630" max="13630" width="4.44140625" style="123" bestFit="1" customWidth="1"/>
    <col min="13631" max="13631" width="6.44140625" style="123" customWidth="1"/>
    <col min="13632" max="13632" width="4.77734375" style="123" customWidth="1"/>
    <col min="13633" max="13824" width="8.6640625" style="123"/>
    <col min="13825" max="13825" width="5" style="123" customWidth="1"/>
    <col min="13826" max="13826" width="8.109375" style="123" customWidth="1"/>
    <col min="13827" max="13827" width="0" style="123" hidden="1" customWidth="1"/>
    <col min="13828" max="13828" width="4.6640625" style="123" customWidth="1"/>
    <col min="13829" max="13829" width="13.109375" style="123" bestFit="1" customWidth="1"/>
    <col min="13830" max="13830" width="5.77734375" style="123" customWidth="1"/>
    <col min="13831" max="13831" width="6.21875" style="123" customWidth="1"/>
    <col min="13832" max="13832" width="4.77734375" style="123" customWidth="1"/>
    <col min="13833" max="13833" width="6.21875" style="123" customWidth="1"/>
    <col min="13834" max="13834" width="4.77734375" style="123" bestFit="1" customWidth="1"/>
    <col min="13835" max="13835" width="4.109375" style="123" customWidth="1"/>
    <col min="13836" max="13836" width="6.21875" style="123" customWidth="1"/>
    <col min="13837" max="13837" width="4.77734375" style="123" bestFit="1" customWidth="1"/>
    <col min="13838" max="13838" width="6.21875" style="123" customWidth="1"/>
    <col min="13839" max="13839" width="4.77734375" style="123" customWidth="1"/>
    <col min="13840" max="13840" width="4" style="123" customWidth="1"/>
    <col min="13841" max="13841" width="6.21875" style="123" customWidth="1"/>
    <col min="13842" max="13842" width="4.77734375" style="123" bestFit="1" customWidth="1"/>
    <col min="13843" max="13843" width="6.21875" style="123" customWidth="1"/>
    <col min="13844" max="13844" width="4.6640625" style="123" customWidth="1"/>
    <col min="13845" max="13845" width="4.21875" style="123" customWidth="1"/>
    <col min="13846" max="13846" width="6.21875" style="123" customWidth="1"/>
    <col min="13847" max="13847" width="4.77734375" style="123" customWidth="1"/>
    <col min="13848" max="13848" width="6.21875" style="123" customWidth="1"/>
    <col min="13849" max="13849" width="4.44140625" style="123" bestFit="1" customWidth="1"/>
    <col min="13850" max="13850" width="4" style="123" customWidth="1"/>
    <col min="13851" max="13851" width="6.21875" style="123" customWidth="1"/>
    <col min="13852" max="13852" width="4.44140625" style="123" bestFit="1" customWidth="1"/>
    <col min="13853" max="13853" width="6.44140625" style="123" customWidth="1"/>
    <col min="13854" max="13854" width="4.77734375" style="123" customWidth="1"/>
    <col min="13855" max="13855" width="4.21875" style="123" customWidth="1"/>
    <col min="13856" max="13862" width="8.6640625" style="123"/>
    <col min="13863" max="13863" width="5" style="123" customWidth="1"/>
    <col min="13864" max="13864" width="8.109375" style="123" customWidth="1"/>
    <col min="13865" max="13865" width="0" style="123" hidden="1" customWidth="1"/>
    <col min="13866" max="13866" width="4.6640625" style="123" customWidth="1"/>
    <col min="13867" max="13867" width="13.109375" style="123" bestFit="1" customWidth="1"/>
    <col min="13868" max="13868" width="5.77734375" style="123" customWidth="1"/>
    <col min="13869" max="13869" width="6.21875" style="123" customWidth="1"/>
    <col min="13870" max="13870" width="4.77734375" style="123" customWidth="1"/>
    <col min="13871" max="13871" width="6.21875" style="123" customWidth="1"/>
    <col min="13872" max="13872" width="4.77734375" style="123" bestFit="1" customWidth="1"/>
    <col min="13873" max="13873" width="6.21875" style="123" customWidth="1"/>
    <col min="13874" max="13874" width="4.77734375" style="123" bestFit="1" customWidth="1"/>
    <col min="13875" max="13875" width="6.21875" style="123" customWidth="1"/>
    <col min="13876" max="13876" width="4.77734375" style="123" customWidth="1"/>
    <col min="13877" max="13877" width="6.21875" style="123" customWidth="1"/>
    <col min="13878" max="13878" width="4.77734375" style="123" bestFit="1" customWidth="1"/>
    <col min="13879" max="13879" width="6.21875" style="123" customWidth="1"/>
    <col min="13880" max="13880" width="4.6640625" style="123" customWidth="1"/>
    <col min="13881" max="13881" width="6.21875" style="123" customWidth="1"/>
    <col min="13882" max="13882" width="4.77734375" style="123" customWidth="1"/>
    <col min="13883" max="13883" width="6.21875" style="123" customWidth="1"/>
    <col min="13884" max="13884" width="4.44140625" style="123" bestFit="1" customWidth="1"/>
    <col min="13885" max="13885" width="6.21875" style="123" customWidth="1"/>
    <col min="13886" max="13886" width="4.44140625" style="123" bestFit="1" customWidth="1"/>
    <col min="13887" max="13887" width="6.44140625" style="123" customWidth="1"/>
    <col min="13888" max="13888" width="4.77734375" style="123" customWidth="1"/>
    <col min="13889" max="14080" width="8.6640625" style="123"/>
    <col min="14081" max="14081" width="5" style="123" customWidth="1"/>
    <col min="14082" max="14082" width="8.109375" style="123" customWidth="1"/>
    <col min="14083" max="14083" width="0" style="123" hidden="1" customWidth="1"/>
    <col min="14084" max="14084" width="4.6640625" style="123" customWidth="1"/>
    <col min="14085" max="14085" width="13.109375" style="123" bestFit="1" customWidth="1"/>
    <col min="14086" max="14086" width="5.77734375" style="123" customWidth="1"/>
    <col min="14087" max="14087" width="6.21875" style="123" customWidth="1"/>
    <col min="14088" max="14088" width="4.77734375" style="123" customWidth="1"/>
    <col min="14089" max="14089" width="6.21875" style="123" customWidth="1"/>
    <col min="14090" max="14090" width="4.77734375" style="123" bestFit="1" customWidth="1"/>
    <col min="14091" max="14091" width="4.109375" style="123" customWidth="1"/>
    <col min="14092" max="14092" width="6.21875" style="123" customWidth="1"/>
    <col min="14093" max="14093" width="4.77734375" style="123" bestFit="1" customWidth="1"/>
    <col min="14094" max="14094" width="6.21875" style="123" customWidth="1"/>
    <col min="14095" max="14095" width="4.77734375" style="123" customWidth="1"/>
    <col min="14096" max="14096" width="4" style="123" customWidth="1"/>
    <col min="14097" max="14097" width="6.21875" style="123" customWidth="1"/>
    <col min="14098" max="14098" width="4.77734375" style="123" bestFit="1" customWidth="1"/>
    <col min="14099" max="14099" width="6.21875" style="123" customWidth="1"/>
    <col min="14100" max="14100" width="4.6640625" style="123" customWidth="1"/>
    <col min="14101" max="14101" width="4.21875" style="123" customWidth="1"/>
    <col min="14102" max="14102" width="6.21875" style="123" customWidth="1"/>
    <col min="14103" max="14103" width="4.77734375" style="123" customWidth="1"/>
    <col min="14104" max="14104" width="6.21875" style="123" customWidth="1"/>
    <col min="14105" max="14105" width="4.44140625" style="123" bestFit="1" customWidth="1"/>
    <col min="14106" max="14106" width="4" style="123" customWidth="1"/>
    <col min="14107" max="14107" width="6.21875" style="123" customWidth="1"/>
    <col min="14108" max="14108" width="4.44140625" style="123" bestFit="1" customWidth="1"/>
    <col min="14109" max="14109" width="6.44140625" style="123" customWidth="1"/>
    <col min="14110" max="14110" width="4.77734375" style="123" customWidth="1"/>
    <col min="14111" max="14111" width="4.21875" style="123" customWidth="1"/>
    <col min="14112" max="14118" width="8.6640625" style="123"/>
    <col min="14119" max="14119" width="5" style="123" customWidth="1"/>
    <col min="14120" max="14120" width="8.109375" style="123" customWidth="1"/>
    <col min="14121" max="14121" width="0" style="123" hidden="1" customWidth="1"/>
    <col min="14122" max="14122" width="4.6640625" style="123" customWidth="1"/>
    <col min="14123" max="14123" width="13.109375" style="123" bestFit="1" customWidth="1"/>
    <col min="14124" max="14124" width="5.77734375" style="123" customWidth="1"/>
    <col min="14125" max="14125" width="6.21875" style="123" customWidth="1"/>
    <col min="14126" max="14126" width="4.77734375" style="123" customWidth="1"/>
    <col min="14127" max="14127" width="6.21875" style="123" customWidth="1"/>
    <col min="14128" max="14128" width="4.77734375" style="123" bestFit="1" customWidth="1"/>
    <col min="14129" max="14129" width="6.21875" style="123" customWidth="1"/>
    <col min="14130" max="14130" width="4.77734375" style="123" bestFit="1" customWidth="1"/>
    <col min="14131" max="14131" width="6.21875" style="123" customWidth="1"/>
    <col min="14132" max="14132" width="4.77734375" style="123" customWidth="1"/>
    <col min="14133" max="14133" width="6.21875" style="123" customWidth="1"/>
    <col min="14134" max="14134" width="4.77734375" style="123" bestFit="1" customWidth="1"/>
    <col min="14135" max="14135" width="6.21875" style="123" customWidth="1"/>
    <col min="14136" max="14136" width="4.6640625" style="123" customWidth="1"/>
    <col min="14137" max="14137" width="6.21875" style="123" customWidth="1"/>
    <col min="14138" max="14138" width="4.77734375" style="123" customWidth="1"/>
    <col min="14139" max="14139" width="6.21875" style="123" customWidth="1"/>
    <col min="14140" max="14140" width="4.44140625" style="123" bestFit="1" customWidth="1"/>
    <col min="14141" max="14141" width="6.21875" style="123" customWidth="1"/>
    <col min="14142" max="14142" width="4.44140625" style="123" bestFit="1" customWidth="1"/>
    <col min="14143" max="14143" width="6.44140625" style="123" customWidth="1"/>
    <col min="14144" max="14144" width="4.77734375" style="123" customWidth="1"/>
    <col min="14145" max="14336" width="8.6640625" style="123"/>
    <col min="14337" max="14337" width="5" style="123" customWidth="1"/>
    <col min="14338" max="14338" width="8.109375" style="123" customWidth="1"/>
    <col min="14339" max="14339" width="0" style="123" hidden="1" customWidth="1"/>
    <col min="14340" max="14340" width="4.6640625" style="123" customWidth="1"/>
    <col min="14341" max="14341" width="13.109375" style="123" bestFit="1" customWidth="1"/>
    <col min="14342" max="14342" width="5.77734375" style="123" customWidth="1"/>
    <col min="14343" max="14343" width="6.21875" style="123" customWidth="1"/>
    <col min="14344" max="14344" width="4.77734375" style="123" customWidth="1"/>
    <col min="14345" max="14345" width="6.21875" style="123" customWidth="1"/>
    <col min="14346" max="14346" width="4.77734375" style="123" bestFit="1" customWidth="1"/>
    <col min="14347" max="14347" width="4.109375" style="123" customWidth="1"/>
    <col min="14348" max="14348" width="6.21875" style="123" customWidth="1"/>
    <col min="14349" max="14349" width="4.77734375" style="123" bestFit="1" customWidth="1"/>
    <col min="14350" max="14350" width="6.21875" style="123" customWidth="1"/>
    <col min="14351" max="14351" width="4.77734375" style="123" customWidth="1"/>
    <col min="14352" max="14352" width="4" style="123" customWidth="1"/>
    <col min="14353" max="14353" width="6.21875" style="123" customWidth="1"/>
    <col min="14354" max="14354" width="4.77734375" style="123" bestFit="1" customWidth="1"/>
    <col min="14355" max="14355" width="6.21875" style="123" customWidth="1"/>
    <col min="14356" max="14356" width="4.6640625" style="123" customWidth="1"/>
    <col min="14357" max="14357" width="4.21875" style="123" customWidth="1"/>
    <col min="14358" max="14358" width="6.21875" style="123" customWidth="1"/>
    <col min="14359" max="14359" width="4.77734375" style="123" customWidth="1"/>
    <col min="14360" max="14360" width="6.21875" style="123" customWidth="1"/>
    <col min="14361" max="14361" width="4.44140625" style="123" bestFit="1" customWidth="1"/>
    <col min="14362" max="14362" width="4" style="123" customWidth="1"/>
    <col min="14363" max="14363" width="6.21875" style="123" customWidth="1"/>
    <col min="14364" max="14364" width="4.44140625" style="123" bestFit="1" customWidth="1"/>
    <col min="14365" max="14365" width="6.44140625" style="123" customWidth="1"/>
    <col min="14366" max="14366" width="4.77734375" style="123" customWidth="1"/>
    <col min="14367" max="14367" width="4.21875" style="123" customWidth="1"/>
    <col min="14368" max="14374" width="8.6640625" style="123"/>
    <col min="14375" max="14375" width="5" style="123" customWidth="1"/>
    <col min="14376" max="14376" width="8.109375" style="123" customWidth="1"/>
    <col min="14377" max="14377" width="0" style="123" hidden="1" customWidth="1"/>
    <col min="14378" max="14378" width="4.6640625" style="123" customWidth="1"/>
    <col min="14379" max="14379" width="13.109375" style="123" bestFit="1" customWidth="1"/>
    <col min="14380" max="14380" width="5.77734375" style="123" customWidth="1"/>
    <col min="14381" max="14381" width="6.21875" style="123" customWidth="1"/>
    <col min="14382" max="14382" width="4.77734375" style="123" customWidth="1"/>
    <col min="14383" max="14383" width="6.21875" style="123" customWidth="1"/>
    <col min="14384" max="14384" width="4.77734375" style="123" bestFit="1" customWidth="1"/>
    <col min="14385" max="14385" width="6.21875" style="123" customWidth="1"/>
    <col min="14386" max="14386" width="4.77734375" style="123" bestFit="1" customWidth="1"/>
    <col min="14387" max="14387" width="6.21875" style="123" customWidth="1"/>
    <col min="14388" max="14388" width="4.77734375" style="123" customWidth="1"/>
    <col min="14389" max="14389" width="6.21875" style="123" customWidth="1"/>
    <col min="14390" max="14390" width="4.77734375" style="123" bestFit="1" customWidth="1"/>
    <col min="14391" max="14391" width="6.21875" style="123" customWidth="1"/>
    <col min="14392" max="14392" width="4.6640625" style="123" customWidth="1"/>
    <col min="14393" max="14393" width="6.21875" style="123" customWidth="1"/>
    <col min="14394" max="14394" width="4.77734375" style="123" customWidth="1"/>
    <col min="14395" max="14395" width="6.21875" style="123" customWidth="1"/>
    <col min="14396" max="14396" width="4.44140625" style="123" bestFit="1" customWidth="1"/>
    <col min="14397" max="14397" width="6.21875" style="123" customWidth="1"/>
    <col min="14398" max="14398" width="4.44140625" style="123" bestFit="1" customWidth="1"/>
    <col min="14399" max="14399" width="6.44140625" style="123" customWidth="1"/>
    <col min="14400" max="14400" width="4.77734375" style="123" customWidth="1"/>
    <col min="14401" max="14592" width="8.6640625" style="123"/>
    <col min="14593" max="14593" width="5" style="123" customWidth="1"/>
    <col min="14594" max="14594" width="8.109375" style="123" customWidth="1"/>
    <col min="14595" max="14595" width="0" style="123" hidden="1" customWidth="1"/>
    <col min="14596" max="14596" width="4.6640625" style="123" customWidth="1"/>
    <col min="14597" max="14597" width="13.109375" style="123" bestFit="1" customWidth="1"/>
    <col min="14598" max="14598" width="5.77734375" style="123" customWidth="1"/>
    <col min="14599" max="14599" width="6.21875" style="123" customWidth="1"/>
    <col min="14600" max="14600" width="4.77734375" style="123" customWidth="1"/>
    <col min="14601" max="14601" width="6.21875" style="123" customWidth="1"/>
    <col min="14602" max="14602" width="4.77734375" style="123" bestFit="1" customWidth="1"/>
    <col min="14603" max="14603" width="4.109375" style="123" customWidth="1"/>
    <col min="14604" max="14604" width="6.21875" style="123" customWidth="1"/>
    <col min="14605" max="14605" width="4.77734375" style="123" bestFit="1" customWidth="1"/>
    <col min="14606" max="14606" width="6.21875" style="123" customWidth="1"/>
    <col min="14607" max="14607" width="4.77734375" style="123" customWidth="1"/>
    <col min="14608" max="14608" width="4" style="123" customWidth="1"/>
    <col min="14609" max="14609" width="6.21875" style="123" customWidth="1"/>
    <col min="14610" max="14610" width="4.77734375" style="123" bestFit="1" customWidth="1"/>
    <col min="14611" max="14611" width="6.21875" style="123" customWidth="1"/>
    <col min="14612" max="14612" width="4.6640625" style="123" customWidth="1"/>
    <col min="14613" max="14613" width="4.21875" style="123" customWidth="1"/>
    <col min="14614" max="14614" width="6.21875" style="123" customWidth="1"/>
    <col min="14615" max="14615" width="4.77734375" style="123" customWidth="1"/>
    <col min="14616" max="14616" width="6.21875" style="123" customWidth="1"/>
    <col min="14617" max="14617" width="4.44140625" style="123" bestFit="1" customWidth="1"/>
    <col min="14618" max="14618" width="4" style="123" customWidth="1"/>
    <col min="14619" max="14619" width="6.21875" style="123" customWidth="1"/>
    <col min="14620" max="14620" width="4.44140625" style="123" bestFit="1" customWidth="1"/>
    <col min="14621" max="14621" width="6.44140625" style="123" customWidth="1"/>
    <col min="14622" max="14622" width="4.77734375" style="123" customWidth="1"/>
    <col min="14623" max="14623" width="4.21875" style="123" customWidth="1"/>
    <col min="14624" max="14630" width="8.6640625" style="123"/>
    <col min="14631" max="14631" width="5" style="123" customWidth="1"/>
    <col min="14632" max="14632" width="8.109375" style="123" customWidth="1"/>
    <col min="14633" max="14633" width="0" style="123" hidden="1" customWidth="1"/>
    <col min="14634" max="14634" width="4.6640625" style="123" customWidth="1"/>
    <col min="14635" max="14635" width="13.109375" style="123" bestFit="1" customWidth="1"/>
    <col min="14636" max="14636" width="5.77734375" style="123" customWidth="1"/>
    <col min="14637" max="14637" width="6.21875" style="123" customWidth="1"/>
    <col min="14638" max="14638" width="4.77734375" style="123" customWidth="1"/>
    <col min="14639" max="14639" width="6.21875" style="123" customWidth="1"/>
    <col min="14640" max="14640" width="4.77734375" style="123" bestFit="1" customWidth="1"/>
    <col min="14641" max="14641" width="6.21875" style="123" customWidth="1"/>
    <col min="14642" max="14642" width="4.77734375" style="123" bestFit="1" customWidth="1"/>
    <col min="14643" max="14643" width="6.21875" style="123" customWidth="1"/>
    <col min="14644" max="14644" width="4.77734375" style="123" customWidth="1"/>
    <col min="14645" max="14645" width="6.21875" style="123" customWidth="1"/>
    <col min="14646" max="14646" width="4.77734375" style="123" bestFit="1" customWidth="1"/>
    <col min="14647" max="14647" width="6.21875" style="123" customWidth="1"/>
    <col min="14648" max="14648" width="4.6640625" style="123" customWidth="1"/>
    <col min="14649" max="14649" width="6.21875" style="123" customWidth="1"/>
    <col min="14650" max="14650" width="4.77734375" style="123" customWidth="1"/>
    <col min="14651" max="14651" width="6.21875" style="123" customWidth="1"/>
    <col min="14652" max="14652" width="4.44140625" style="123" bestFit="1" customWidth="1"/>
    <col min="14653" max="14653" width="6.21875" style="123" customWidth="1"/>
    <col min="14654" max="14654" width="4.44140625" style="123" bestFit="1" customWidth="1"/>
    <col min="14655" max="14655" width="6.44140625" style="123" customWidth="1"/>
    <col min="14656" max="14656" width="4.77734375" style="123" customWidth="1"/>
    <col min="14657" max="14848" width="8.6640625" style="123"/>
    <col min="14849" max="14849" width="5" style="123" customWidth="1"/>
    <col min="14850" max="14850" width="8.109375" style="123" customWidth="1"/>
    <col min="14851" max="14851" width="0" style="123" hidden="1" customWidth="1"/>
    <col min="14852" max="14852" width="4.6640625" style="123" customWidth="1"/>
    <col min="14853" max="14853" width="13.109375" style="123" bestFit="1" customWidth="1"/>
    <col min="14854" max="14854" width="5.77734375" style="123" customWidth="1"/>
    <col min="14855" max="14855" width="6.21875" style="123" customWidth="1"/>
    <col min="14856" max="14856" width="4.77734375" style="123" customWidth="1"/>
    <col min="14857" max="14857" width="6.21875" style="123" customWidth="1"/>
    <col min="14858" max="14858" width="4.77734375" style="123" bestFit="1" customWidth="1"/>
    <col min="14859" max="14859" width="4.109375" style="123" customWidth="1"/>
    <col min="14860" max="14860" width="6.21875" style="123" customWidth="1"/>
    <col min="14861" max="14861" width="4.77734375" style="123" bestFit="1" customWidth="1"/>
    <col min="14862" max="14862" width="6.21875" style="123" customWidth="1"/>
    <col min="14863" max="14863" width="4.77734375" style="123" customWidth="1"/>
    <col min="14864" max="14864" width="4" style="123" customWidth="1"/>
    <col min="14865" max="14865" width="6.21875" style="123" customWidth="1"/>
    <col min="14866" max="14866" width="4.77734375" style="123" bestFit="1" customWidth="1"/>
    <col min="14867" max="14867" width="6.21875" style="123" customWidth="1"/>
    <col min="14868" max="14868" width="4.6640625" style="123" customWidth="1"/>
    <col min="14869" max="14869" width="4.21875" style="123" customWidth="1"/>
    <col min="14870" max="14870" width="6.21875" style="123" customWidth="1"/>
    <col min="14871" max="14871" width="4.77734375" style="123" customWidth="1"/>
    <col min="14872" max="14872" width="6.21875" style="123" customWidth="1"/>
    <col min="14873" max="14873" width="4.44140625" style="123" bestFit="1" customWidth="1"/>
    <col min="14874" max="14874" width="4" style="123" customWidth="1"/>
    <col min="14875" max="14875" width="6.21875" style="123" customWidth="1"/>
    <col min="14876" max="14876" width="4.44140625" style="123" bestFit="1" customWidth="1"/>
    <col min="14877" max="14877" width="6.44140625" style="123" customWidth="1"/>
    <col min="14878" max="14878" width="4.77734375" style="123" customWidth="1"/>
    <col min="14879" max="14879" width="4.21875" style="123" customWidth="1"/>
    <col min="14880" max="14886" width="8.6640625" style="123"/>
    <col min="14887" max="14887" width="5" style="123" customWidth="1"/>
    <col min="14888" max="14888" width="8.109375" style="123" customWidth="1"/>
    <col min="14889" max="14889" width="0" style="123" hidden="1" customWidth="1"/>
    <col min="14890" max="14890" width="4.6640625" style="123" customWidth="1"/>
    <col min="14891" max="14891" width="13.109375" style="123" bestFit="1" customWidth="1"/>
    <col min="14892" max="14892" width="5.77734375" style="123" customWidth="1"/>
    <col min="14893" max="14893" width="6.21875" style="123" customWidth="1"/>
    <col min="14894" max="14894" width="4.77734375" style="123" customWidth="1"/>
    <col min="14895" max="14895" width="6.21875" style="123" customWidth="1"/>
    <col min="14896" max="14896" width="4.77734375" style="123" bestFit="1" customWidth="1"/>
    <col min="14897" max="14897" width="6.21875" style="123" customWidth="1"/>
    <col min="14898" max="14898" width="4.77734375" style="123" bestFit="1" customWidth="1"/>
    <col min="14899" max="14899" width="6.21875" style="123" customWidth="1"/>
    <col min="14900" max="14900" width="4.77734375" style="123" customWidth="1"/>
    <col min="14901" max="14901" width="6.21875" style="123" customWidth="1"/>
    <col min="14902" max="14902" width="4.77734375" style="123" bestFit="1" customWidth="1"/>
    <col min="14903" max="14903" width="6.21875" style="123" customWidth="1"/>
    <col min="14904" max="14904" width="4.6640625" style="123" customWidth="1"/>
    <col min="14905" max="14905" width="6.21875" style="123" customWidth="1"/>
    <col min="14906" max="14906" width="4.77734375" style="123" customWidth="1"/>
    <col min="14907" max="14907" width="6.21875" style="123" customWidth="1"/>
    <col min="14908" max="14908" width="4.44140625" style="123" bestFit="1" customWidth="1"/>
    <col min="14909" max="14909" width="6.21875" style="123" customWidth="1"/>
    <col min="14910" max="14910" width="4.44140625" style="123" bestFit="1" customWidth="1"/>
    <col min="14911" max="14911" width="6.44140625" style="123" customWidth="1"/>
    <col min="14912" max="14912" width="4.77734375" style="123" customWidth="1"/>
    <col min="14913" max="15104" width="8.6640625" style="123"/>
    <col min="15105" max="15105" width="5" style="123" customWidth="1"/>
    <col min="15106" max="15106" width="8.109375" style="123" customWidth="1"/>
    <col min="15107" max="15107" width="0" style="123" hidden="1" customWidth="1"/>
    <col min="15108" max="15108" width="4.6640625" style="123" customWidth="1"/>
    <col min="15109" max="15109" width="13.109375" style="123" bestFit="1" customWidth="1"/>
    <col min="15110" max="15110" width="5.77734375" style="123" customWidth="1"/>
    <col min="15111" max="15111" width="6.21875" style="123" customWidth="1"/>
    <col min="15112" max="15112" width="4.77734375" style="123" customWidth="1"/>
    <col min="15113" max="15113" width="6.21875" style="123" customWidth="1"/>
    <col min="15114" max="15114" width="4.77734375" style="123" bestFit="1" customWidth="1"/>
    <col min="15115" max="15115" width="4.109375" style="123" customWidth="1"/>
    <col min="15116" max="15116" width="6.21875" style="123" customWidth="1"/>
    <col min="15117" max="15117" width="4.77734375" style="123" bestFit="1" customWidth="1"/>
    <col min="15118" max="15118" width="6.21875" style="123" customWidth="1"/>
    <col min="15119" max="15119" width="4.77734375" style="123" customWidth="1"/>
    <col min="15120" max="15120" width="4" style="123" customWidth="1"/>
    <col min="15121" max="15121" width="6.21875" style="123" customWidth="1"/>
    <col min="15122" max="15122" width="4.77734375" style="123" bestFit="1" customWidth="1"/>
    <col min="15123" max="15123" width="6.21875" style="123" customWidth="1"/>
    <col min="15124" max="15124" width="4.6640625" style="123" customWidth="1"/>
    <col min="15125" max="15125" width="4.21875" style="123" customWidth="1"/>
    <col min="15126" max="15126" width="6.21875" style="123" customWidth="1"/>
    <col min="15127" max="15127" width="4.77734375" style="123" customWidth="1"/>
    <col min="15128" max="15128" width="6.21875" style="123" customWidth="1"/>
    <col min="15129" max="15129" width="4.44140625" style="123" bestFit="1" customWidth="1"/>
    <col min="15130" max="15130" width="4" style="123" customWidth="1"/>
    <col min="15131" max="15131" width="6.21875" style="123" customWidth="1"/>
    <col min="15132" max="15132" width="4.44140625" style="123" bestFit="1" customWidth="1"/>
    <col min="15133" max="15133" width="6.44140625" style="123" customWidth="1"/>
    <col min="15134" max="15134" width="4.77734375" style="123" customWidth="1"/>
    <col min="15135" max="15135" width="4.21875" style="123" customWidth="1"/>
    <col min="15136" max="15142" width="8.6640625" style="123"/>
    <col min="15143" max="15143" width="5" style="123" customWidth="1"/>
    <col min="15144" max="15144" width="8.109375" style="123" customWidth="1"/>
    <col min="15145" max="15145" width="0" style="123" hidden="1" customWidth="1"/>
    <col min="15146" max="15146" width="4.6640625" style="123" customWidth="1"/>
    <col min="15147" max="15147" width="13.109375" style="123" bestFit="1" customWidth="1"/>
    <col min="15148" max="15148" width="5.77734375" style="123" customWidth="1"/>
    <col min="15149" max="15149" width="6.21875" style="123" customWidth="1"/>
    <col min="15150" max="15150" width="4.77734375" style="123" customWidth="1"/>
    <col min="15151" max="15151" width="6.21875" style="123" customWidth="1"/>
    <col min="15152" max="15152" width="4.77734375" style="123" bestFit="1" customWidth="1"/>
    <col min="15153" max="15153" width="6.21875" style="123" customWidth="1"/>
    <col min="15154" max="15154" width="4.77734375" style="123" bestFit="1" customWidth="1"/>
    <col min="15155" max="15155" width="6.21875" style="123" customWidth="1"/>
    <col min="15156" max="15156" width="4.77734375" style="123" customWidth="1"/>
    <col min="15157" max="15157" width="6.21875" style="123" customWidth="1"/>
    <col min="15158" max="15158" width="4.77734375" style="123" bestFit="1" customWidth="1"/>
    <col min="15159" max="15159" width="6.21875" style="123" customWidth="1"/>
    <col min="15160" max="15160" width="4.6640625" style="123" customWidth="1"/>
    <col min="15161" max="15161" width="6.21875" style="123" customWidth="1"/>
    <col min="15162" max="15162" width="4.77734375" style="123" customWidth="1"/>
    <col min="15163" max="15163" width="6.21875" style="123" customWidth="1"/>
    <col min="15164" max="15164" width="4.44140625" style="123" bestFit="1" customWidth="1"/>
    <col min="15165" max="15165" width="6.21875" style="123" customWidth="1"/>
    <col min="15166" max="15166" width="4.44140625" style="123" bestFit="1" customWidth="1"/>
    <col min="15167" max="15167" width="6.44140625" style="123" customWidth="1"/>
    <col min="15168" max="15168" width="4.77734375" style="123" customWidth="1"/>
    <col min="15169" max="15360" width="8.6640625" style="123"/>
    <col min="15361" max="15361" width="5" style="123" customWidth="1"/>
    <col min="15362" max="15362" width="8.109375" style="123" customWidth="1"/>
    <col min="15363" max="15363" width="0" style="123" hidden="1" customWidth="1"/>
    <col min="15364" max="15364" width="4.6640625" style="123" customWidth="1"/>
    <col min="15365" max="15365" width="13.109375" style="123" bestFit="1" customWidth="1"/>
    <col min="15366" max="15366" width="5.77734375" style="123" customWidth="1"/>
    <col min="15367" max="15367" width="6.21875" style="123" customWidth="1"/>
    <col min="15368" max="15368" width="4.77734375" style="123" customWidth="1"/>
    <col min="15369" max="15369" width="6.21875" style="123" customWidth="1"/>
    <col min="15370" max="15370" width="4.77734375" style="123" bestFit="1" customWidth="1"/>
    <col min="15371" max="15371" width="4.109375" style="123" customWidth="1"/>
    <col min="15372" max="15372" width="6.21875" style="123" customWidth="1"/>
    <col min="15373" max="15373" width="4.77734375" style="123" bestFit="1" customWidth="1"/>
    <col min="15374" max="15374" width="6.21875" style="123" customWidth="1"/>
    <col min="15375" max="15375" width="4.77734375" style="123" customWidth="1"/>
    <col min="15376" max="15376" width="4" style="123" customWidth="1"/>
    <col min="15377" max="15377" width="6.21875" style="123" customWidth="1"/>
    <col min="15378" max="15378" width="4.77734375" style="123" bestFit="1" customWidth="1"/>
    <col min="15379" max="15379" width="6.21875" style="123" customWidth="1"/>
    <col min="15380" max="15380" width="4.6640625" style="123" customWidth="1"/>
    <col min="15381" max="15381" width="4.21875" style="123" customWidth="1"/>
    <col min="15382" max="15382" width="6.21875" style="123" customWidth="1"/>
    <col min="15383" max="15383" width="4.77734375" style="123" customWidth="1"/>
    <col min="15384" max="15384" width="6.21875" style="123" customWidth="1"/>
    <col min="15385" max="15385" width="4.44140625" style="123" bestFit="1" customWidth="1"/>
    <col min="15386" max="15386" width="4" style="123" customWidth="1"/>
    <col min="15387" max="15387" width="6.21875" style="123" customWidth="1"/>
    <col min="15388" max="15388" width="4.44140625" style="123" bestFit="1" customWidth="1"/>
    <col min="15389" max="15389" width="6.44140625" style="123" customWidth="1"/>
    <col min="15390" max="15390" width="4.77734375" style="123" customWidth="1"/>
    <col min="15391" max="15391" width="4.21875" style="123" customWidth="1"/>
    <col min="15392" max="15398" width="8.6640625" style="123"/>
    <col min="15399" max="15399" width="5" style="123" customWidth="1"/>
    <col min="15400" max="15400" width="8.109375" style="123" customWidth="1"/>
    <col min="15401" max="15401" width="0" style="123" hidden="1" customWidth="1"/>
    <col min="15402" max="15402" width="4.6640625" style="123" customWidth="1"/>
    <col min="15403" max="15403" width="13.109375" style="123" bestFit="1" customWidth="1"/>
    <col min="15404" max="15404" width="5.77734375" style="123" customWidth="1"/>
    <col min="15405" max="15405" width="6.21875" style="123" customWidth="1"/>
    <col min="15406" max="15406" width="4.77734375" style="123" customWidth="1"/>
    <col min="15407" max="15407" width="6.21875" style="123" customWidth="1"/>
    <col min="15408" max="15408" width="4.77734375" style="123" bestFit="1" customWidth="1"/>
    <col min="15409" max="15409" width="6.21875" style="123" customWidth="1"/>
    <col min="15410" max="15410" width="4.77734375" style="123" bestFit="1" customWidth="1"/>
    <col min="15411" max="15411" width="6.21875" style="123" customWidth="1"/>
    <col min="15412" max="15412" width="4.77734375" style="123" customWidth="1"/>
    <col min="15413" max="15413" width="6.21875" style="123" customWidth="1"/>
    <col min="15414" max="15414" width="4.77734375" style="123" bestFit="1" customWidth="1"/>
    <col min="15415" max="15415" width="6.21875" style="123" customWidth="1"/>
    <col min="15416" max="15416" width="4.6640625" style="123" customWidth="1"/>
    <col min="15417" max="15417" width="6.21875" style="123" customWidth="1"/>
    <col min="15418" max="15418" width="4.77734375" style="123" customWidth="1"/>
    <col min="15419" max="15419" width="6.21875" style="123" customWidth="1"/>
    <col min="15420" max="15420" width="4.44140625" style="123" bestFit="1" customWidth="1"/>
    <col min="15421" max="15421" width="6.21875" style="123" customWidth="1"/>
    <col min="15422" max="15422" width="4.44140625" style="123" bestFit="1" customWidth="1"/>
    <col min="15423" max="15423" width="6.44140625" style="123" customWidth="1"/>
    <col min="15424" max="15424" width="4.77734375" style="123" customWidth="1"/>
    <col min="15425" max="15616" width="8.6640625" style="123"/>
    <col min="15617" max="15617" width="5" style="123" customWidth="1"/>
    <col min="15618" max="15618" width="8.109375" style="123" customWidth="1"/>
    <col min="15619" max="15619" width="0" style="123" hidden="1" customWidth="1"/>
    <col min="15620" max="15620" width="4.6640625" style="123" customWidth="1"/>
    <col min="15621" max="15621" width="13.109375" style="123" bestFit="1" customWidth="1"/>
    <col min="15622" max="15622" width="5.77734375" style="123" customWidth="1"/>
    <col min="15623" max="15623" width="6.21875" style="123" customWidth="1"/>
    <col min="15624" max="15624" width="4.77734375" style="123" customWidth="1"/>
    <col min="15625" max="15625" width="6.21875" style="123" customWidth="1"/>
    <col min="15626" max="15626" width="4.77734375" style="123" bestFit="1" customWidth="1"/>
    <col min="15627" max="15627" width="4.109375" style="123" customWidth="1"/>
    <col min="15628" max="15628" width="6.21875" style="123" customWidth="1"/>
    <col min="15629" max="15629" width="4.77734375" style="123" bestFit="1" customWidth="1"/>
    <col min="15630" max="15630" width="6.21875" style="123" customWidth="1"/>
    <col min="15631" max="15631" width="4.77734375" style="123" customWidth="1"/>
    <col min="15632" max="15632" width="4" style="123" customWidth="1"/>
    <col min="15633" max="15633" width="6.21875" style="123" customWidth="1"/>
    <col min="15634" max="15634" width="4.77734375" style="123" bestFit="1" customWidth="1"/>
    <col min="15635" max="15635" width="6.21875" style="123" customWidth="1"/>
    <col min="15636" max="15636" width="4.6640625" style="123" customWidth="1"/>
    <col min="15637" max="15637" width="4.21875" style="123" customWidth="1"/>
    <col min="15638" max="15638" width="6.21875" style="123" customWidth="1"/>
    <col min="15639" max="15639" width="4.77734375" style="123" customWidth="1"/>
    <col min="15640" max="15640" width="6.21875" style="123" customWidth="1"/>
    <col min="15641" max="15641" width="4.44140625" style="123" bestFit="1" customWidth="1"/>
    <col min="15642" max="15642" width="4" style="123" customWidth="1"/>
    <col min="15643" max="15643" width="6.21875" style="123" customWidth="1"/>
    <col min="15644" max="15644" width="4.44140625" style="123" bestFit="1" customWidth="1"/>
    <col min="15645" max="15645" width="6.44140625" style="123" customWidth="1"/>
    <col min="15646" max="15646" width="4.77734375" style="123" customWidth="1"/>
    <col min="15647" max="15647" width="4.21875" style="123" customWidth="1"/>
    <col min="15648" max="15654" width="8.6640625" style="123"/>
    <col min="15655" max="15655" width="5" style="123" customWidth="1"/>
    <col min="15656" max="15656" width="8.109375" style="123" customWidth="1"/>
    <col min="15657" max="15657" width="0" style="123" hidden="1" customWidth="1"/>
    <col min="15658" max="15658" width="4.6640625" style="123" customWidth="1"/>
    <col min="15659" max="15659" width="13.109375" style="123" bestFit="1" customWidth="1"/>
    <col min="15660" max="15660" width="5.77734375" style="123" customWidth="1"/>
    <col min="15661" max="15661" width="6.21875" style="123" customWidth="1"/>
    <col min="15662" max="15662" width="4.77734375" style="123" customWidth="1"/>
    <col min="15663" max="15663" width="6.21875" style="123" customWidth="1"/>
    <col min="15664" max="15664" width="4.77734375" style="123" bestFit="1" customWidth="1"/>
    <col min="15665" max="15665" width="6.21875" style="123" customWidth="1"/>
    <col min="15666" max="15666" width="4.77734375" style="123" bestFit="1" customWidth="1"/>
    <col min="15667" max="15667" width="6.21875" style="123" customWidth="1"/>
    <col min="15668" max="15668" width="4.77734375" style="123" customWidth="1"/>
    <col min="15669" max="15669" width="6.21875" style="123" customWidth="1"/>
    <col min="15670" max="15670" width="4.77734375" style="123" bestFit="1" customWidth="1"/>
    <col min="15671" max="15671" width="6.21875" style="123" customWidth="1"/>
    <col min="15672" max="15672" width="4.6640625" style="123" customWidth="1"/>
    <col min="15673" max="15673" width="6.21875" style="123" customWidth="1"/>
    <col min="15674" max="15674" width="4.77734375" style="123" customWidth="1"/>
    <col min="15675" max="15675" width="6.21875" style="123" customWidth="1"/>
    <col min="15676" max="15676" width="4.44140625" style="123" bestFit="1" customWidth="1"/>
    <col min="15677" max="15677" width="6.21875" style="123" customWidth="1"/>
    <col min="15678" max="15678" width="4.44140625" style="123" bestFit="1" customWidth="1"/>
    <col min="15679" max="15679" width="6.44140625" style="123" customWidth="1"/>
    <col min="15680" max="15680" width="4.77734375" style="123" customWidth="1"/>
    <col min="15681" max="15872" width="8.6640625" style="123"/>
    <col min="15873" max="15873" width="5" style="123" customWidth="1"/>
    <col min="15874" max="15874" width="8.109375" style="123" customWidth="1"/>
    <col min="15875" max="15875" width="0" style="123" hidden="1" customWidth="1"/>
    <col min="15876" max="15876" width="4.6640625" style="123" customWidth="1"/>
    <col min="15877" max="15877" width="13.109375" style="123" bestFit="1" customWidth="1"/>
    <col min="15878" max="15878" width="5.77734375" style="123" customWidth="1"/>
    <col min="15879" max="15879" width="6.21875" style="123" customWidth="1"/>
    <col min="15880" max="15880" width="4.77734375" style="123" customWidth="1"/>
    <col min="15881" max="15881" width="6.21875" style="123" customWidth="1"/>
    <col min="15882" max="15882" width="4.77734375" style="123" bestFit="1" customWidth="1"/>
    <col min="15883" max="15883" width="4.109375" style="123" customWidth="1"/>
    <col min="15884" max="15884" width="6.21875" style="123" customWidth="1"/>
    <col min="15885" max="15885" width="4.77734375" style="123" bestFit="1" customWidth="1"/>
    <col min="15886" max="15886" width="6.21875" style="123" customWidth="1"/>
    <col min="15887" max="15887" width="4.77734375" style="123" customWidth="1"/>
    <col min="15888" max="15888" width="4" style="123" customWidth="1"/>
    <col min="15889" max="15889" width="6.21875" style="123" customWidth="1"/>
    <col min="15890" max="15890" width="4.77734375" style="123" bestFit="1" customWidth="1"/>
    <col min="15891" max="15891" width="6.21875" style="123" customWidth="1"/>
    <col min="15892" max="15892" width="4.6640625" style="123" customWidth="1"/>
    <col min="15893" max="15893" width="4.21875" style="123" customWidth="1"/>
    <col min="15894" max="15894" width="6.21875" style="123" customWidth="1"/>
    <col min="15895" max="15895" width="4.77734375" style="123" customWidth="1"/>
    <col min="15896" max="15896" width="6.21875" style="123" customWidth="1"/>
    <col min="15897" max="15897" width="4.44140625" style="123" bestFit="1" customWidth="1"/>
    <col min="15898" max="15898" width="4" style="123" customWidth="1"/>
    <col min="15899" max="15899" width="6.21875" style="123" customWidth="1"/>
    <col min="15900" max="15900" width="4.44140625" style="123" bestFit="1" customWidth="1"/>
    <col min="15901" max="15901" width="6.44140625" style="123" customWidth="1"/>
    <col min="15902" max="15902" width="4.77734375" style="123" customWidth="1"/>
    <col min="15903" max="15903" width="4.21875" style="123" customWidth="1"/>
    <col min="15904" max="15910" width="8.6640625" style="123"/>
    <col min="15911" max="15911" width="5" style="123" customWidth="1"/>
    <col min="15912" max="15912" width="8.109375" style="123" customWidth="1"/>
    <col min="15913" max="15913" width="0" style="123" hidden="1" customWidth="1"/>
    <col min="15914" max="15914" width="4.6640625" style="123" customWidth="1"/>
    <col min="15915" max="15915" width="13.109375" style="123" bestFit="1" customWidth="1"/>
    <col min="15916" max="15916" width="5.77734375" style="123" customWidth="1"/>
    <col min="15917" max="15917" width="6.21875" style="123" customWidth="1"/>
    <col min="15918" max="15918" width="4.77734375" style="123" customWidth="1"/>
    <col min="15919" max="15919" width="6.21875" style="123" customWidth="1"/>
    <col min="15920" max="15920" width="4.77734375" style="123" bestFit="1" customWidth="1"/>
    <col min="15921" max="15921" width="6.21875" style="123" customWidth="1"/>
    <col min="15922" max="15922" width="4.77734375" style="123" bestFit="1" customWidth="1"/>
    <col min="15923" max="15923" width="6.21875" style="123" customWidth="1"/>
    <col min="15924" max="15924" width="4.77734375" style="123" customWidth="1"/>
    <col min="15925" max="15925" width="6.21875" style="123" customWidth="1"/>
    <col min="15926" max="15926" width="4.77734375" style="123" bestFit="1" customWidth="1"/>
    <col min="15927" max="15927" width="6.21875" style="123" customWidth="1"/>
    <col min="15928" max="15928" width="4.6640625" style="123" customWidth="1"/>
    <col min="15929" max="15929" width="6.21875" style="123" customWidth="1"/>
    <col min="15930" max="15930" width="4.77734375" style="123" customWidth="1"/>
    <col min="15931" max="15931" width="6.21875" style="123" customWidth="1"/>
    <col min="15932" max="15932" width="4.44140625" style="123" bestFit="1" customWidth="1"/>
    <col min="15933" max="15933" width="6.21875" style="123" customWidth="1"/>
    <col min="15934" max="15934" width="4.44140625" style="123" bestFit="1" customWidth="1"/>
    <col min="15935" max="15935" width="6.44140625" style="123" customWidth="1"/>
    <col min="15936" max="15936" width="4.77734375" style="123" customWidth="1"/>
    <col min="15937" max="16128" width="8.6640625" style="123"/>
    <col min="16129" max="16129" width="5" style="123" customWidth="1"/>
    <col min="16130" max="16130" width="8.109375" style="123" customWidth="1"/>
    <col min="16131" max="16131" width="0" style="123" hidden="1" customWidth="1"/>
    <col min="16132" max="16132" width="4.6640625" style="123" customWidth="1"/>
    <col min="16133" max="16133" width="13.109375" style="123" bestFit="1" customWidth="1"/>
    <col min="16134" max="16134" width="5.77734375" style="123" customWidth="1"/>
    <col min="16135" max="16135" width="6.21875" style="123" customWidth="1"/>
    <col min="16136" max="16136" width="4.77734375" style="123" customWidth="1"/>
    <col min="16137" max="16137" width="6.21875" style="123" customWidth="1"/>
    <col min="16138" max="16138" width="4.77734375" style="123" bestFit="1" customWidth="1"/>
    <col min="16139" max="16139" width="4.109375" style="123" customWidth="1"/>
    <col min="16140" max="16140" width="6.21875" style="123" customWidth="1"/>
    <col min="16141" max="16141" width="4.77734375" style="123" bestFit="1" customWidth="1"/>
    <col min="16142" max="16142" width="6.21875" style="123" customWidth="1"/>
    <col min="16143" max="16143" width="4.77734375" style="123" customWidth="1"/>
    <col min="16144" max="16144" width="4" style="123" customWidth="1"/>
    <col min="16145" max="16145" width="6.21875" style="123" customWidth="1"/>
    <col min="16146" max="16146" width="4.77734375" style="123" bestFit="1" customWidth="1"/>
    <col min="16147" max="16147" width="6.21875" style="123" customWidth="1"/>
    <col min="16148" max="16148" width="4.6640625" style="123" customWidth="1"/>
    <col min="16149" max="16149" width="4.21875" style="123" customWidth="1"/>
    <col min="16150" max="16150" width="6.21875" style="123" customWidth="1"/>
    <col min="16151" max="16151" width="4.77734375" style="123" customWidth="1"/>
    <col min="16152" max="16152" width="6.21875" style="123" customWidth="1"/>
    <col min="16153" max="16153" width="4.44140625" style="123" bestFit="1" customWidth="1"/>
    <col min="16154" max="16154" width="4" style="123" customWidth="1"/>
    <col min="16155" max="16155" width="6.21875" style="123" customWidth="1"/>
    <col min="16156" max="16156" width="4.44140625" style="123" bestFit="1" customWidth="1"/>
    <col min="16157" max="16157" width="6.44140625" style="123" customWidth="1"/>
    <col min="16158" max="16158" width="4.77734375" style="123" customWidth="1"/>
    <col min="16159" max="16159" width="4.21875" style="123" customWidth="1"/>
    <col min="16160" max="16166" width="8.6640625" style="123"/>
    <col min="16167" max="16167" width="5" style="123" customWidth="1"/>
    <col min="16168" max="16168" width="8.109375" style="123" customWidth="1"/>
    <col min="16169" max="16169" width="0" style="123" hidden="1" customWidth="1"/>
    <col min="16170" max="16170" width="4.6640625" style="123" customWidth="1"/>
    <col min="16171" max="16171" width="13.109375" style="123" bestFit="1" customWidth="1"/>
    <col min="16172" max="16172" width="5.77734375" style="123" customWidth="1"/>
    <col min="16173" max="16173" width="6.21875" style="123" customWidth="1"/>
    <col min="16174" max="16174" width="4.77734375" style="123" customWidth="1"/>
    <col min="16175" max="16175" width="6.21875" style="123" customWidth="1"/>
    <col min="16176" max="16176" width="4.77734375" style="123" bestFit="1" customWidth="1"/>
    <col min="16177" max="16177" width="6.21875" style="123" customWidth="1"/>
    <col min="16178" max="16178" width="4.77734375" style="123" bestFit="1" customWidth="1"/>
    <col min="16179" max="16179" width="6.21875" style="123" customWidth="1"/>
    <col min="16180" max="16180" width="4.77734375" style="123" customWidth="1"/>
    <col min="16181" max="16181" width="6.21875" style="123" customWidth="1"/>
    <col min="16182" max="16182" width="4.77734375" style="123" bestFit="1" customWidth="1"/>
    <col min="16183" max="16183" width="6.21875" style="123" customWidth="1"/>
    <col min="16184" max="16184" width="4.6640625" style="123" customWidth="1"/>
    <col min="16185" max="16185" width="6.21875" style="123" customWidth="1"/>
    <col min="16186" max="16186" width="4.77734375" style="123" customWidth="1"/>
    <col min="16187" max="16187" width="6.21875" style="123" customWidth="1"/>
    <col min="16188" max="16188" width="4.44140625" style="123" bestFit="1" customWidth="1"/>
    <col min="16189" max="16189" width="6.21875" style="123" customWidth="1"/>
    <col min="16190" max="16190" width="4.44140625" style="123" bestFit="1" customWidth="1"/>
    <col min="16191" max="16191" width="6.44140625" style="123" customWidth="1"/>
    <col min="16192" max="16192" width="4.77734375" style="123" customWidth="1"/>
    <col min="16193" max="16384" width="8.6640625" style="123"/>
  </cols>
  <sheetData>
    <row r="1" spans="1:64" s="231" customFormat="1" ht="19.5" customHeight="1">
      <c r="A1" s="230" t="s">
        <v>390</v>
      </c>
      <c r="T1" s="232"/>
      <c r="U1" s="232"/>
      <c r="X1" s="232"/>
      <c r="AM1" s="230" t="s">
        <v>390</v>
      </c>
      <c r="BD1" s="232"/>
      <c r="BG1" s="232"/>
    </row>
    <row r="2" spans="1:64" s="233" customFormat="1" ht="14.25" customHeight="1">
      <c r="T2" s="650" t="s">
        <v>391</v>
      </c>
      <c r="U2" s="235"/>
      <c r="V2" s="235"/>
      <c r="W2" s="651"/>
      <c r="X2" s="651"/>
      <c r="Y2" s="651"/>
      <c r="Z2" s="651"/>
      <c r="AA2" s="651"/>
      <c r="AB2" s="651"/>
      <c r="AC2" s="651"/>
      <c r="AD2" s="235"/>
      <c r="AE2" s="236"/>
      <c r="AK2" s="231"/>
      <c r="AL2" s="231"/>
      <c r="BC2" s="650" t="s">
        <v>391</v>
      </c>
      <c r="BD2" s="235"/>
      <c r="BE2" s="651"/>
      <c r="BF2" s="651"/>
      <c r="BG2" s="651"/>
      <c r="BH2" s="651"/>
      <c r="BI2" s="651"/>
      <c r="BJ2" s="651"/>
      <c r="BK2" s="235"/>
      <c r="BL2" s="236"/>
    </row>
    <row r="3" spans="1:64" s="233" customFormat="1" ht="14.25" customHeight="1">
      <c r="T3" s="652" t="s">
        <v>392</v>
      </c>
      <c r="U3" s="238"/>
      <c r="V3" s="238"/>
      <c r="W3" s="653"/>
      <c r="X3" s="653"/>
      <c r="Y3" s="653"/>
      <c r="Z3" s="653"/>
      <c r="AA3" s="653"/>
      <c r="AB3" s="653"/>
      <c r="AC3" s="653"/>
      <c r="AD3" s="238"/>
      <c r="AE3" s="239"/>
      <c r="AK3" s="231"/>
      <c r="AL3" s="231"/>
      <c r="BC3" s="652" t="s">
        <v>392</v>
      </c>
      <c r="BD3" s="238"/>
      <c r="BE3" s="653"/>
      <c r="BF3" s="653"/>
      <c r="BG3" s="653"/>
      <c r="BH3" s="653"/>
      <c r="BI3" s="653"/>
      <c r="BJ3" s="653"/>
      <c r="BK3" s="238"/>
      <c r="BL3" s="239"/>
    </row>
    <row r="4" spans="1:64" s="233" customFormat="1" ht="18" customHeight="1" thickBot="1">
      <c r="T4" s="240"/>
      <c r="U4" s="240"/>
      <c r="AE4" s="240" t="s">
        <v>393</v>
      </c>
      <c r="BD4" s="240"/>
      <c r="BL4" s="240" t="s">
        <v>393</v>
      </c>
    </row>
    <row r="5" spans="1:64" s="233" customFormat="1" ht="15" customHeight="1">
      <c r="A5" s="1746" t="s">
        <v>259</v>
      </c>
      <c r="B5" s="1729" t="s">
        <v>264</v>
      </c>
      <c r="C5" s="340"/>
      <c r="D5" s="1751" t="s">
        <v>253</v>
      </c>
      <c r="E5" s="1751" t="s">
        <v>14</v>
      </c>
      <c r="F5" s="1754" t="s">
        <v>260</v>
      </c>
      <c r="G5" s="1728" t="s">
        <v>621</v>
      </c>
      <c r="H5" s="1727"/>
      <c r="I5" s="1727"/>
      <c r="J5" s="1727"/>
      <c r="K5" s="1729"/>
      <c r="L5" s="1727" t="s">
        <v>622</v>
      </c>
      <c r="M5" s="1727"/>
      <c r="N5" s="1727"/>
      <c r="O5" s="1727"/>
      <c r="P5" s="1727"/>
      <c r="Q5" s="1728" t="s">
        <v>623</v>
      </c>
      <c r="R5" s="1727"/>
      <c r="S5" s="1727"/>
      <c r="T5" s="1727"/>
      <c r="U5" s="1729"/>
      <c r="V5" s="1727" t="s">
        <v>624</v>
      </c>
      <c r="W5" s="1727"/>
      <c r="X5" s="1727"/>
      <c r="Y5" s="1727"/>
      <c r="Z5" s="1727"/>
      <c r="AA5" s="1728" t="s">
        <v>710</v>
      </c>
      <c r="AB5" s="1727"/>
      <c r="AC5" s="1727"/>
      <c r="AD5" s="1727"/>
      <c r="AE5" s="1730"/>
    </row>
    <row r="6" spans="1:64" s="233" customFormat="1" ht="15" customHeight="1">
      <c r="A6" s="1747"/>
      <c r="B6" s="1749"/>
      <c r="C6" s="833" t="s">
        <v>8</v>
      </c>
      <c r="D6" s="1752"/>
      <c r="E6" s="1752"/>
      <c r="F6" s="1755"/>
      <c r="G6" s="1733" t="s">
        <v>394</v>
      </c>
      <c r="H6" s="1732"/>
      <c r="I6" s="1733" t="s">
        <v>395</v>
      </c>
      <c r="J6" s="1732"/>
      <c r="K6" s="1739" t="s">
        <v>396</v>
      </c>
      <c r="L6" s="1731" t="s">
        <v>394</v>
      </c>
      <c r="M6" s="1732"/>
      <c r="N6" s="1733" t="s">
        <v>395</v>
      </c>
      <c r="O6" s="1732"/>
      <c r="P6" s="1734" t="s">
        <v>396</v>
      </c>
      <c r="Q6" s="1733" t="s">
        <v>394</v>
      </c>
      <c r="R6" s="1732"/>
      <c r="S6" s="1733" t="s">
        <v>395</v>
      </c>
      <c r="T6" s="1731"/>
      <c r="U6" s="1739" t="s">
        <v>396</v>
      </c>
      <c r="V6" s="1731" t="s">
        <v>394</v>
      </c>
      <c r="W6" s="1732"/>
      <c r="X6" s="1733" t="s">
        <v>395</v>
      </c>
      <c r="Y6" s="1731"/>
      <c r="Z6" s="1734" t="s">
        <v>396</v>
      </c>
      <c r="AA6" s="1733" t="s">
        <v>394</v>
      </c>
      <c r="AB6" s="1732"/>
      <c r="AC6" s="1733" t="s">
        <v>395</v>
      </c>
      <c r="AD6" s="1731"/>
      <c r="AE6" s="1724" t="s">
        <v>396</v>
      </c>
    </row>
    <row r="7" spans="1:64" s="233" customFormat="1" ht="15" customHeight="1">
      <c r="A7" s="1747"/>
      <c r="B7" s="1749"/>
      <c r="C7" s="833" t="s">
        <v>13</v>
      </c>
      <c r="D7" s="1752"/>
      <c r="E7" s="1752"/>
      <c r="F7" s="1755"/>
      <c r="G7" s="656" t="s">
        <v>397</v>
      </c>
      <c r="H7" s="654" t="s">
        <v>398</v>
      </c>
      <c r="I7" s="1737" t="s">
        <v>399</v>
      </c>
      <c r="J7" s="655" t="s">
        <v>400</v>
      </c>
      <c r="K7" s="1740"/>
      <c r="L7" s="657" t="s">
        <v>397</v>
      </c>
      <c r="M7" s="654" t="s">
        <v>398</v>
      </c>
      <c r="N7" s="1737" t="s">
        <v>399</v>
      </c>
      <c r="O7" s="655" t="s">
        <v>400</v>
      </c>
      <c r="P7" s="1735"/>
      <c r="Q7" s="656" t="s">
        <v>397</v>
      </c>
      <c r="R7" s="654" t="s">
        <v>398</v>
      </c>
      <c r="S7" s="1737" t="s">
        <v>399</v>
      </c>
      <c r="T7" s="655" t="s">
        <v>400</v>
      </c>
      <c r="U7" s="1740"/>
      <c r="V7" s="657" t="s">
        <v>397</v>
      </c>
      <c r="W7" s="654" t="s">
        <v>398</v>
      </c>
      <c r="X7" s="1737" t="s">
        <v>399</v>
      </c>
      <c r="Y7" s="655" t="s">
        <v>400</v>
      </c>
      <c r="Z7" s="1735"/>
      <c r="AA7" s="656" t="s">
        <v>397</v>
      </c>
      <c r="AB7" s="654" t="s">
        <v>398</v>
      </c>
      <c r="AC7" s="1737" t="s">
        <v>399</v>
      </c>
      <c r="AD7" s="655" t="s">
        <v>400</v>
      </c>
      <c r="AE7" s="1725"/>
    </row>
    <row r="8" spans="1:64" s="233" customFormat="1" ht="15" customHeight="1">
      <c r="A8" s="1747"/>
      <c r="B8" s="1749"/>
      <c r="C8" s="833" t="s">
        <v>21</v>
      </c>
      <c r="D8" s="1752"/>
      <c r="E8" s="1752"/>
      <c r="F8" s="1755"/>
      <c r="G8" s="660" t="s">
        <v>265</v>
      </c>
      <c r="H8" s="658" t="s">
        <v>266</v>
      </c>
      <c r="I8" s="1738"/>
      <c r="J8" s="659" t="s">
        <v>266</v>
      </c>
      <c r="K8" s="1740"/>
      <c r="L8" s="232" t="s">
        <v>265</v>
      </c>
      <c r="M8" s="658" t="s">
        <v>266</v>
      </c>
      <c r="N8" s="1738"/>
      <c r="O8" s="659" t="s">
        <v>266</v>
      </c>
      <c r="P8" s="1735"/>
      <c r="Q8" s="660" t="s">
        <v>265</v>
      </c>
      <c r="R8" s="658" t="s">
        <v>266</v>
      </c>
      <c r="S8" s="1738"/>
      <c r="T8" s="659" t="s">
        <v>266</v>
      </c>
      <c r="U8" s="1740"/>
      <c r="V8" s="232" t="s">
        <v>265</v>
      </c>
      <c r="W8" s="658" t="s">
        <v>266</v>
      </c>
      <c r="X8" s="1738"/>
      <c r="Y8" s="659" t="s">
        <v>266</v>
      </c>
      <c r="Z8" s="1735"/>
      <c r="AA8" s="660" t="s">
        <v>265</v>
      </c>
      <c r="AB8" s="658" t="s">
        <v>266</v>
      </c>
      <c r="AC8" s="1738"/>
      <c r="AD8" s="659" t="s">
        <v>266</v>
      </c>
      <c r="AE8" s="1725"/>
    </row>
    <row r="9" spans="1:64" s="233" customFormat="1" ht="15" customHeight="1">
      <c r="A9" s="1747"/>
      <c r="B9" s="1749"/>
      <c r="C9" s="833" t="s">
        <v>26</v>
      </c>
      <c r="D9" s="1752"/>
      <c r="E9" s="1752"/>
      <c r="F9" s="1755"/>
      <c r="G9" s="660" t="s">
        <v>268</v>
      </c>
      <c r="H9" s="658" t="s">
        <v>269</v>
      </c>
      <c r="I9" s="1738"/>
      <c r="J9" s="659" t="s">
        <v>269</v>
      </c>
      <c r="K9" s="1740"/>
      <c r="L9" s="232" t="s">
        <v>268</v>
      </c>
      <c r="M9" s="658" t="s">
        <v>269</v>
      </c>
      <c r="N9" s="1738"/>
      <c r="O9" s="659" t="s">
        <v>269</v>
      </c>
      <c r="P9" s="1735"/>
      <c r="Q9" s="660" t="s">
        <v>268</v>
      </c>
      <c r="R9" s="658" t="s">
        <v>269</v>
      </c>
      <c r="S9" s="1738"/>
      <c r="T9" s="659" t="s">
        <v>269</v>
      </c>
      <c r="U9" s="1740"/>
      <c r="V9" s="232" t="s">
        <v>268</v>
      </c>
      <c r="W9" s="658" t="s">
        <v>269</v>
      </c>
      <c r="X9" s="1738"/>
      <c r="Y9" s="659" t="s">
        <v>269</v>
      </c>
      <c r="Z9" s="1735"/>
      <c r="AA9" s="660" t="s">
        <v>268</v>
      </c>
      <c r="AB9" s="658" t="s">
        <v>269</v>
      </c>
      <c r="AC9" s="1738"/>
      <c r="AD9" s="659" t="s">
        <v>269</v>
      </c>
      <c r="AE9" s="1725"/>
    </row>
    <row r="10" spans="1:64" s="233" customFormat="1" ht="15" customHeight="1" thickBot="1">
      <c r="A10" s="1748"/>
      <c r="B10" s="1750"/>
      <c r="C10" s="836" t="s">
        <v>31</v>
      </c>
      <c r="D10" s="1753"/>
      <c r="E10" s="1753"/>
      <c r="F10" s="1756"/>
      <c r="G10" s="662" t="s">
        <v>401</v>
      </c>
      <c r="H10" s="661" t="s">
        <v>270</v>
      </c>
      <c r="I10" s="662" t="s">
        <v>401</v>
      </c>
      <c r="J10" s="663" t="s">
        <v>270</v>
      </c>
      <c r="K10" s="1741"/>
      <c r="L10" s="664" t="s">
        <v>401</v>
      </c>
      <c r="M10" s="661" t="s">
        <v>270</v>
      </c>
      <c r="N10" s="662" t="s">
        <v>401</v>
      </c>
      <c r="O10" s="663" t="s">
        <v>270</v>
      </c>
      <c r="P10" s="1736"/>
      <c r="Q10" s="662" t="s">
        <v>401</v>
      </c>
      <c r="R10" s="661" t="s">
        <v>270</v>
      </c>
      <c r="S10" s="662" t="s">
        <v>401</v>
      </c>
      <c r="T10" s="663" t="s">
        <v>270</v>
      </c>
      <c r="U10" s="1741"/>
      <c r="V10" s="664" t="s">
        <v>401</v>
      </c>
      <c r="W10" s="661" t="s">
        <v>270</v>
      </c>
      <c r="X10" s="662" t="s">
        <v>401</v>
      </c>
      <c r="Y10" s="663" t="s">
        <v>270</v>
      </c>
      <c r="Z10" s="1736"/>
      <c r="AA10" s="662" t="s">
        <v>401</v>
      </c>
      <c r="AB10" s="661" t="s">
        <v>270</v>
      </c>
      <c r="AC10" s="662" t="s">
        <v>401</v>
      </c>
      <c r="AD10" s="663" t="s">
        <v>270</v>
      </c>
      <c r="AE10" s="1726"/>
    </row>
    <row r="11" spans="1:64" s="233" customFormat="1" ht="15" customHeight="1" thickTop="1" thickBot="1">
      <c r="A11" s="1742" t="s">
        <v>39</v>
      </c>
      <c r="B11" s="1687" t="s">
        <v>40</v>
      </c>
      <c r="C11" s="665">
        <v>1101</v>
      </c>
      <c r="D11" s="666">
        <v>1</v>
      </c>
      <c r="E11" s="667" t="s">
        <v>323</v>
      </c>
      <c r="F11" s="668" t="s">
        <v>42</v>
      </c>
      <c r="G11" s="669">
        <v>32.799999999999997</v>
      </c>
      <c r="H11" s="670" t="str">
        <f>IF(G11="","",(IF(G11&lt;=35,"○","×")))</f>
        <v>○</v>
      </c>
      <c r="I11" s="671">
        <v>14.2</v>
      </c>
      <c r="J11" s="672" t="str">
        <f>IF(I11="","",(IF(I11&lt;=15,"○","×")))</f>
        <v>○</v>
      </c>
      <c r="K11" s="673" t="str">
        <f t="shared" ref="K11:K40" si="0">IF(H11="","",IF((H11="×")+(J11="×"),"×",IF((H11="＊")+(J11="＊"),"＊",IF((H11="＊")+(J11="＊"),"＊","○"))))</f>
        <v>○</v>
      </c>
      <c r="L11" s="671">
        <v>30.6</v>
      </c>
      <c r="M11" s="670" t="str">
        <f>IF(L11="","",(IF(L11&lt;=35,"○","×")))</f>
        <v>○</v>
      </c>
      <c r="N11" s="671">
        <v>12.4</v>
      </c>
      <c r="O11" s="674" t="str">
        <f>IF(N11="","",(IF(N11&lt;=15,"○","×")))</f>
        <v>○</v>
      </c>
      <c r="P11" s="668" t="str">
        <f t="shared" ref="P11:P40" si="1">IF(M11="","",IF((M11="×")+(O11="×"),"×",IF((M11="＊")+(O11="＊"),"＊",IF((M11="＊")+(O11="＊"),"＊","○"))))</f>
        <v>○</v>
      </c>
      <c r="Q11" s="669">
        <v>29.3</v>
      </c>
      <c r="R11" s="670" t="str">
        <f>IF(Q11="","",(IF(Q11&lt;=35,"○","×")))</f>
        <v>○</v>
      </c>
      <c r="S11" s="671">
        <v>12.4</v>
      </c>
      <c r="T11" s="672" t="str">
        <f>IF(S11="","",(IF(S11&lt;=15,"○","×")))</f>
        <v>○</v>
      </c>
      <c r="U11" s="673" t="str">
        <f t="shared" ref="U11:U40" si="2">IF(R11="","",IF((R11="×")+(T11="×"),"×",IF((R11="＊")+(T11="＊"),"＊",IF((R11="＊")+(T11="＊"),"＊","○"))))</f>
        <v>○</v>
      </c>
      <c r="V11" s="675" t="s">
        <v>402</v>
      </c>
      <c r="W11" s="670" t="s">
        <v>385</v>
      </c>
      <c r="X11" s="675" t="s">
        <v>403</v>
      </c>
      <c r="Y11" s="672" t="s">
        <v>385</v>
      </c>
      <c r="Z11" s="668" t="s">
        <v>385</v>
      </c>
      <c r="AA11" s="927">
        <v>21.7</v>
      </c>
      <c r="AB11" s="670" t="s">
        <v>43</v>
      </c>
      <c r="AC11" s="928">
        <v>9.3000000000000007</v>
      </c>
      <c r="AD11" s="672" t="s">
        <v>43</v>
      </c>
      <c r="AE11" s="676" t="s">
        <v>43</v>
      </c>
    </row>
    <row r="12" spans="1:64" s="233" customFormat="1" ht="15" customHeight="1" thickBot="1">
      <c r="A12" s="1743"/>
      <c r="B12" s="1678"/>
      <c r="C12" s="244"/>
      <c r="D12" s="244">
        <v>2</v>
      </c>
      <c r="E12" s="278" t="s">
        <v>711</v>
      </c>
      <c r="F12" s="249" t="s">
        <v>662</v>
      </c>
      <c r="G12" s="679"/>
      <c r="H12" s="680"/>
      <c r="I12" s="681"/>
      <c r="J12" s="682"/>
      <c r="K12" s="243" t="str">
        <f t="shared" si="0"/>
        <v/>
      </c>
      <c r="L12" s="681"/>
      <c r="M12" s="680"/>
      <c r="N12" s="681"/>
      <c r="O12" s="683"/>
      <c r="P12" s="249" t="str">
        <f t="shared" si="1"/>
        <v/>
      </c>
      <c r="Q12" s="684" t="s">
        <v>712</v>
      </c>
      <c r="R12" s="685" t="s">
        <v>162</v>
      </c>
      <c r="S12" s="686" t="s">
        <v>713</v>
      </c>
      <c r="T12" s="687" t="s">
        <v>162</v>
      </c>
      <c r="U12" s="243" t="str">
        <f t="shared" si="2"/>
        <v>＊</v>
      </c>
      <c r="V12" s="688">
        <v>30.1</v>
      </c>
      <c r="W12" s="685" t="str">
        <f t="shared" ref="W12:W40" si="3">IF(V12="","",(IF(V12&lt;=35,"○","×")))</f>
        <v>○</v>
      </c>
      <c r="X12" s="688">
        <v>11.6</v>
      </c>
      <c r="Y12" s="687" t="str">
        <f t="shared" ref="Y12:Y40" si="4">IF(X12="","",(IF(X12&lt;=15,"○","×")))</f>
        <v>○</v>
      </c>
      <c r="Z12" s="249" t="str">
        <f t="shared" ref="Z12:Z40" si="5">IF(W12="","",IF((W12="×")+(Y12="×"),"×",IF((W12="＊")+(Y12="＊"),"＊",IF((W12="＊")+(Y12="＊"),"＊","○"))))</f>
        <v>○</v>
      </c>
      <c r="AA12" s="757">
        <v>23.6</v>
      </c>
      <c r="AB12" s="685" t="str">
        <f t="shared" ref="AB12:AB40" si="6">IF(AA12="","",(IF(AA12&lt;=35,"○","×")))</f>
        <v>○</v>
      </c>
      <c r="AC12" s="688">
        <v>10</v>
      </c>
      <c r="AD12" s="687" t="str">
        <f t="shared" ref="AD12:AD40" si="7">IF(AC12="","",(IF(AC12&lt;=15,"○","×")))</f>
        <v>○</v>
      </c>
      <c r="AE12" s="689" t="str">
        <f t="shared" ref="AE12:AE40" si="8">IF(AB12="","",IF((AB12="×")+(AD12="×"),"×",IF((AB12="＊")+(AD12="＊"),"＊",IF((AB12="＊")+(AD12="＊"),"＊","○"))))</f>
        <v>○</v>
      </c>
    </row>
    <row r="13" spans="1:64" s="233" customFormat="1" ht="15" customHeight="1">
      <c r="A13" s="1669" t="s">
        <v>404</v>
      </c>
      <c r="B13" s="834" t="s">
        <v>405</v>
      </c>
      <c r="C13" s="340"/>
      <c r="D13" s="340">
        <v>3</v>
      </c>
      <c r="E13" s="341" t="s">
        <v>406</v>
      </c>
      <c r="F13" s="830" t="s">
        <v>272</v>
      </c>
      <c r="G13" s="690">
        <v>31.2</v>
      </c>
      <c r="H13" s="691" t="str">
        <f t="shared" ref="H13:H40" si="9">IF(G13="","",(IF(G13&lt;=35,"○","×")))</f>
        <v>○</v>
      </c>
      <c r="I13" s="692">
        <v>13.4</v>
      </c>
      <c r="J13" s="693" t="str">
        <f t="shared" ref="J13:J40" si="10">IF(I13="","",(IF(I13&lt;=15,"○","×")))</f>
        <v>○</v>
      </c>
      <c r="K13" s="832" t="str">
        <f t="shared" si="0"/>
        <v>○</v>
      </c>
      <c r="L13" s="692">
        <v>30</v>
      </c>
      <c r="M13" s="691" t="str">
        <f t="shared" ref="M13:M32" si="11">IF(L13="","",(IF(L13&lt;=35,"○","×")))</f>
        <v>○</v>
      </c>
      <c r="N13" s="692">
        <v>12.1</v>
      </c>
      <c r="O13" s="694" t="str">
        <f t="shared" ref="O13:O32" si="12">IF(N13="","",(IF(N13&lt;=15,"○","×")))</f>
        <v>○</v>
      </c>
      <c r="P13" s="830" t="str">
        <f t="shared" si="1"/>
        <v>○</v>
      </c>
      <c r="Q13" s="690">
        <v>31.1</v>
      </c>
      <c r="R13" s="691" t="str">
        <f t="shared" ref="R13:R40" si="13">IF(Q13="","",(IF(Q13&lt;=35,"○","×")))</f>
        <v>○</v>
      </c>
      <c r="S13" s="692">
        <v>12</v>
      </c>
      <c r="T13" s="693" t="str">
        <f t="shared" ref="T13:T40" si="14">IF(S13="","",(IF(S13&lt;=15,"○","×")))</f>
        <v>○</v>
      </c>
      <c r="U13" s="832" t="str">
        <f t="shared" si="2"/>
        <v>○</v>
      </c>
      <c r="V13" s="692">
        <v>28.4</v>
      </c>
      <c r="W13" s="691" t="str">
        <f t="shared" si="3"/>
        <v>○</v>
      </c>
      <c r="X13" s="692">
        <v>12</v>
      </c>
      <c r="Y13" s="693" t="str">
        <f t="shared" si="4"/>
        <v>○</v>
      </c>
      <c r="Z13" s="830" t="str">
        <f t="shared" si="5"/>
        <v>○</v>
      </c>
      <c r="AA13" s="690">
        <v>24.5</v>
      </c>
      <c r="AB13" s="691" t="str">
        <f t="shared" si="6"/>
        <v>○</v>
      </c>
      <c r="AC13" s="692">
        <v>10.4</v>
      </c>
      <c r="AD13" s="693" t="str">
        <f t="shared" si="7"/>
        <v>○</v>
      </c>
      <c r="AE13" s="695" t="str">
        <f t="shared" si="8"/>
        <v>○</v>
      </c>
    </row>
    <row r="14" spans="1:64" s="233" customFormat="1" ht="15" customHeight="1">
      <c r="A14" s="1670"/>
      <c r="B14" s="1744" t="s">
        <v>407</v>
      </c>
      <c r="C14" s="696"/>
      <c r="D14" s="244">
        <v>4</v>
      </c>
      <c r="E14" s="278" t="s">
        <v>408</v>
      </c>
      <c r="F14" s="697" t="s">
        <v>108</v>
      </c>
      <c r="G14" s="679">
        <v>31.1</v>
      </c>
      <c r="H14" s="680" t="str">
        <f t="shared" si="9"/>
        <v>○</v>
      </c>
      <c r="I14" s="681">
        <v>12.4</v>
      </c>
      <c r="J14" s="682" t="str">
        <f t="shared" si="10"/>
        <v>○</v>
      </c>
      <c r="K14" s="243" t="str">
        <f t="shared" si="0"/>
        <v>○</v>
      </c>
      <c r="L14" s="681">
        <v>25.8</v>
      </c>
      <c r="M14" s="680" t="str">
        <f t="shared" si="11"/>
        <v>○</v>
      </c>
      <c r="N14" s="681">
        <v>11.1</v>
      </c>
      <c r="O14" s="683" t="str">
        <f t="shared" si="12"/>
        <v>○</v>
      </c>
      <c r="P14" s="249" t="str">
        <f t="shared" si="1"/>
        <v>○</v>
      </c>
      <c r="Q14" s="679">
        <v>27</v>
      </c>
      <c r="R14" s="680" t="str">
        <f t="shared" si="13"/>
        <v>○</v>
      </c>
      <c r="S14" s="681">
        <v>11</v>
      </c>
      <c r="T14" s="682" t="str">
        <f t="shared" si="14"/>
        <v>○</v>
      </c>
      <c r="U14" s="243" t="str">
        <f t="shared" si="2"/>
        <v>○</v>
      </c>
      <c r="V14" s="681">
        <v>28.1</v>
      </c>
      <c r="W14" s="680" t="str">
        <f t="shared" si="3"/>
        <v>○</v>
      </c>
      <c r="X14" s="681">
        <v>11.4</v>
      </c>
      <c r="Y14" s="682" t="str">
        <f t="shared" si="4"/>
        <v>○</v>
      </c>
      <c r="Z14" s="249" t="str">
        <f t="shared" si="5"/>
        <v>○</v>
      </c>
      <c r="AA14" s="679">
        <v>24.2</v>
      </c>
      <c r="AB14" s="680" t="str">
        <f t="shared" si="6"/>
        <v>○</v>
      </c>
      <c r="AC14" s="681">
        <v>9.3000000000000007</v>
      </c>
      <c r="AD14" s="682" t="str">
        <f t="shared" si="7"/>
        <v>○</v>
      </c>
      <c r="AE14" s="689" t="str">
        <f t="shared" si="8"/>
        <v>○</v>
      </c>
    </row>
    <row r="15" spans="1:64" s="233" customFormat="1" ht="15" customHeight="1">
      <c r="A15" s="1670"/>
      <c r="B15" s="1745"/>
      <c r="C15" s="698"/>
      <c r="D15" s="244">
        <v>5</v>
      </c>
      <c r="E15" s="278" t="s">
        <v>409</v>
      </c>
      <c r="F15" s="697" t="s">
        <v>272</v>
      </c>
      <c r="G15" s="679">
        <v>30.9</v>
      </c>
      <c r="H15" s="680" t="str">
        <f t="shared" si="9"/>
        <v>○</v>
      </c>
      <c r="I15" s="681">
        <v>13.2</v>
      </c>
      <c r="J15" s="682" t="str">
        <f t="shared" si="10"/>
        <v>○</v>
      </c>
      <c r="K15" s="243" t="str">
        <f t="shared" si="0"/>
        <v>○</v>
      </c>
      <c r="L15" s="681">
        <v>32.6</v>
      </c>
      <c r="M15" s="680" t="str">
        <f t="shared" si="11"/>
        <v>○</v>
      </c>
      <c r="N15" s="681">
        <v>12.7</v>
      </c>
      <c r="O15" s="683" t="str">
        <f t="shared" si="12"/>
        <v>○</v>
      </c>
      <c r="P15" s="249" t="str">
        <f t="shared" si="1"/>
        <v>○</v>
      </c>
      <c r="Q15" s="679">
        <v>32.299999999999997</v>
      </c>
      <c r="R15" s="680" t="str">
        <f t="shared" si="13"/>
        <v>○</v>
      </c>
      <c r="S15" s="681">
        <v>12.9</v>
      </c>
      <c r="T15" s="682" t="str">
        <f t="shared" si="14"/>
        <v>○</v>
      </c>
      <c r="U15" s="243" t="str">
        <f t="shared" si="2"/>
        <v>○</v>
      </c>
      <c r="V15" s="681">
        <v>29.6</v>
      </c>
      <c r="W15" s="680" t="str">
        <f t="shared" si="3"/>
        <v>○</v>
      </c>
      <c r="X15" s="681">
        <v>12.3</v>
      </c>
      <c r="Y15" s="682" t="str">
        <f t="shared" si="4"/>
        <v>○</v>
      </c>
      <c r="Z15" s="249" t="str">
        <f t="shared" si="5"/>
        <v>○</v>
      </c>
      <c r="AA15" s="679">
        <v>24.9</v>
      </c>
      <c r="AB15" s="680" t="str">
        <f t="shared" si="6"/>
        <v>○</v>
      </c>
      <c r="AC15" s="681">
        <v>10.4</v>
      </c>
      <c r="AD15" s="682" t="str">
        <f t="shared" si="7"/>
        <v>○</v>
      </c>
      <c r="AE15" s="689" t="str">
        <f t="shared" si="8"/>
        <v>○</v>
      </c>
    </row>
    <row r="16" spans="1:64" s="233" customFormat="1" ht="15" customHeight="1" thickBot="1">
      <c r="A16" s="1671"/>
      <c r="B16" s="330" t="s">
        <v>373</v>
      </c>
      <c r="C16" s="345">
        <v>1501</v>
      </c>
      <c r="D16" s="345">
        <v>6</v>
      </c>
      <c r="E16" s="346" t="s">
        <v>53</v>
      </c>
      <c r="F16" s="699" t="s">
        <v>54</v>
      </c>
      <c r="G16" s="700">
        <v>34</v>
      </c>
      <c r="H16" s="701" t="str">
        <f t="shared" si="9"/>
        <v>○</v>
      </c>
      <c r="I16" s="702">
        <v>13.5</v>
      </c>
      <c r="J16" s="703" t="str">
        <f t="shared" si="10"/>
        <v>○</v>
      </c>
      <c r="K16" s="347" t="str">
        <f t="shared" si="0"/>
        <v>○</v>
      </c>
      <c r="L16" s="702">
        <v>31.3</v>
      </c>
      <c r="M16" s="701" t="str">
        <f t="shared" si="11"/>
        <v>○</v>
      </c>
      <c r="N16" s="702">
        <v>12.2</v>
      </c>
      <c r="O16" s="704" t="str">
        <f t="shared" si="12"/>
        <v>○</v>
      </c>
      <c r="P16" s="699" t="str">
        <f t="shared" si="1"/>
        <v>○</v>
      </c>
      <c r="Q16" s="700">
        <v>30.5</v>
      </c>
      <c r="R16" s="701" t="str">
        <f t="shared" si="13"/>
        <v>○</v>
      </c>
      <c r="S16" s="702">
        <v>12.3</v>
      </c>
      <c r="T16" s="703" t="str">
        <f t="shared" si="14"/>
        <v>○</v>
      </c>
      <c r="U16" s="347" t="str">
        <f t="shared" si="2"/>
        <v>○</v>
      </c>
      <c r="V16" s="702">
        <v>28.1</v>
      </c>
      <c r="W16" s="701" t="str">
        <f t="shared" si="3"/>
        <v>○</v>
      </c>
      <c r="X16" s="702">
        <v>12.3</v>
      </c>
      <c r="Y16" s="703" t="str">
        <f t="shared" si="4"/>
        <v>○</v>
      </c>
      <c r="Z16" s="699" t="str">
        <f t="shared" si="5"/>
        <v>○</v>
      </c>
      <c r="AA16" s="700">
        <v>26.5</v>
      </c>
      <c r="AB16" s="701" t="str">
        <f t="shared" si="6"/>
        <v>○</v>
      </c>
      <c r="AC16" s="702">
        <v>10.4</v>
      </c>
      <c r="AD16" s="703" t="str">
        <f t="shared" si="7"/>
        <v>○</v>
      </c>
      <c r="AE16" s="705" t="str">
        <f t="shared" si="8"/>
        <v>○</v>
      </c>
    </row>
    <row r="17" spans="1:31" s="233" customFormat="1" ht="15" customHeight="1">
      <c r="A17" s="1697" t="s">
        <v>410</v>
      </c>
      <c r="B17" s="1751" t="s">
        <v>411</v>
      </c>
      <c r="C17" s="706"/>
      <c r="D17" s="241">
        <v>7</v>
      </c>
      <c r="E17" s="313" t="s">
        <v>412</v>
      </c>
      <c r="F17" s="707" t="s">
        <v>108</v>
      </c>
      <c r="G17" s="709">
        <v>33</v>
      </c>
      <c r="H17" s="710" t="str">
        <f t="shared" si="9"/>
        <v>○</v>
      </c>
      <c r="I17" s="711">
        <v>13.4</v>
      </c>
      <c r="J17" s="712" t="str">
        <f t="shared" si="10"/>
        <v>○</v>
      </c>
      <c r="K17" s="242" t="str">
        <f t="shared" si="0"/>
        <v>○</v>
      </c>
      <c r="L17" s="711">
        <v>28.3</v>
      </c>
      <c r="M17" s="710" t="str">
        <f t="shared" si="11"/>
        <v>○</v>
      </c>
      <c r="N17" s="711">
        <v>12.1</v>
      </c>
      <c r="O17" s="713" t="str">
        <f t="shared" si="12"/>
        <v>○</v>
      </c>
      <c r="P17" s="708" t="str">
        <f t="shared" si="1"/>
        <v>○</v>
      </c>
      <c r="Q17" s="709">
        <v>32.1</v>
      </c>
      <c r="R17" s="710" t="str">
        <f t="shared" si="13"/>
        <v>○</v>
      </c>
      <c r="S17" s="711">
        <v>11.2</v>
      </c>
      <c r="T17" s="712" t="str">
        <f t="shared" si="14"/>
        <v>○</v>
      </c>
      <c r="U17" s="242" t="str">
        <f t="shared" si="2"/>
        <v>○</v>
      </c>
      <c r="V17" s="711">
        <v>27.1</v>
      </c>
      <c r="W17" s="710" t="str">
        <f t="shared" si="3"/>
        <v>○</v>
      </c>
      <c r="X17" s="711">
        <v>10.9</v>
      </c>
      <c r="Y17" s="712" t="str">
        <f t="shared" si="4"/>
        <v>○</v>
      </c>
      <c r="Z17" s="708" t="str">
        <f t="shared" si="5"/>
        <v>○</v>
      </c>
      <c r="AA17" s="709">
        <v>24.6</v>
      </c>
      <c r="AB17" s="710" t="str">
        <f t="shared" si="6"/>
        <v>○</v>
      </c>
      <c r="AC17" s="711">
        <v>10.3</v>
      </c>
      <c r="AD17" s="712" t="str">
        <f t="shared" si="7"/>
        <v>○</v>
      </c>
      <c r="AE17" s="714" t="str">
        <f t="shared" si="8"/>
        <v>○</v>
      </c>
    </row>
    <row r="18" spans="1:31" s="233" customFormat="1" ht="15" customHeight="1">
      <c r="A18" s="1684"/>
      <c r="B18" s="1752"/>
      <c r="C18" s="715"/>
      <c r="D18" s="272">
        <v>8</v>
      </c>
      <c r="E18" s="273" t="s">
        <v>413</v>
      </c>
      <c r="F18" s="716" t="s">
        <v>108</v>
      </c>
      <c r="G18" s="718">
        <v>26.2</v>
      </c>
      <c r="H18" s="719" t="str">
        <f t="shared" si="9"/>
        <v>○</v>
      </c>
      <c r="I18" s="720">
        <v>11.3</v>
      </c>
      <c r="J18" s="721" t="str">
        <f t="shared" si="10"/>
        <v>○</v>
      </c>
      <c r="K18" s="274" t="str">
        <f t="shared" si="0"/>
        <v>○</v>
      </c>
      <c r="L18" s="720">
        <v>25</v>
      </c>
      <c r="M18" s="719" t="str">
        <f t="shared" si="11"/>
        <v>○</v>
      </c>
      <c r="N18" s="720">
        <v>10.8</v>
      </c>
      <c r="O18" s="722" t="str">
        <f t="shared" si="12"/>
        <v>○</v>
      </c>
      <c r="P18" s="717" t="str">
        <f t="shared" si="1"/>
        <v>○</v>
      </c>
      <c r="Q18" s="718">
        <v>29.6</v>
      </c>
      <c r="R18" s="719" t="str">
        <f t="shared" si="13"/>
        <v>○</v>
      </c>
      <c r="S18" s="720">
        <v>11.8</v>
      </c>
      <c r="T18" s="721" t="str">
        <f t="shared" si="14"/>
        <v>○</v>
      </c>
      <c r="U18" s="274" t="str">
        <f t="shared" si="2"/>
        <v>○</v>
      </c>
      <c r="V18" s="720">
        <v>27.7</v>
      </c>
      <c r="W18" s="719" t="str">
        <f t="shared" si="3"/>
        <v>○</v>
      </c>
      <c r="X18" s="720">
        <v>11.9</v>
      </c>
      <c r="Y18" s="721" t="str">
        <f t="shared" si="4"/>
        <v>○</v>
      </c>
      <c r="Z18" s="717" t="str">
        <f t="shared" si="5"/>
        <v>○</v>
      </c>
      <c r="AA18" s="718">
        <v>21.9</v>
      </c>
      <c r="AB18" s="719" t="str">
        <f t="shared" si="6"/>
        <v>○</v>
      </c>
      <c r="AC18" s="720">
        <v>8.6999999999999993</v>
      </c>
      <c r="AD18" s="721" t="str">
        <f t="shared" si="7"/>
        <v>○</v>
      </c>
      <c r="AE18" s="723" t="str">
        <f t="shared" si="8"/>
        <v>○</v>
      </c>
    </row>
    <row r="19" spans="1:31" s="233" customFormat="1" ht="15" customHeight="1">
      <c r="A19" s="1684"/>
      <c r="B19" s="833" t="s">
        <v>414</v>
      </c>
      <c r="C19" s="715"/>
      <c r="D19" s="299">
        <v>9</v>
      </c>
      <c r="E19" s="300" t="s">
        <v>415</v>
      </c>
      <c r="F19" s="734" t="s">
        <v>64</v>
      </c>
      <c r="G19" s="726">
        <v>30.6</v>
      </c>
      <c r="H19" s="727" t="str">
        <f>IF(G19="","",(IF(G19&lt;=35,"○","×")))</f>
        <v>○</v>
      </c>
      <c r="I19" s="728">
        <v>12.5</v>
      </c>
      <c r="J19" s="729" t="str">
        <f>IF(I19="","",(IF(I19&lt;=15,"○","×")))</f>
        <v>○</v>
      </c>
      <c r="K19" s="833" t="str">
        <f>IF(H19="","",IF((H19="×")+(J19="×"),"×",IF((H19="＊")+(J19="＊"),"＊",IF((H19="＊")+(J19="＊"),"＊","○"))))</f>
        <v>○</v>
      </c>
      <c r="L19" s="728">
        <v>27.5</v>
      </c>
      <c r="M19" s="727" t="str">
        <f>IF(L19="","",(IF(L19&lt;=35,"○","×")))</f>
        <v>○</v>
      </c>
      <c r="N19" s="728">
        <v>10.9</v>
      </c>
      <c r="O19" s="730" t="str">
        <f>IF(N19="","",(IF(N19&lt;=15,"○","×")))</f>
        <v>○</v>
      </c>
      <c r="P19" s="725" t="str">
        <f>IF(M19="","",IF((M19="×")+(O19="×"),"×",IF((M19="＊")+(O19="＊"),"＊",IF((M19="＊")+(O19="＊"),"＊","○"))))</f>
        <v>○</v>
      </c>
      <c r="Q19" s="726">
        <v>31.9</v>
      </c>
      <c r="R19" s="727" t="str">
        <f>IF(Q19="","",(IF(Q19&lt;=35,"○","×")))</f>
        <v>○</v>
      </c>
      <c r="S19" s="728">
        <v>11.7</v>
      </c>
      <c r="T19" s="729" t="str">
        <f>IF(S19="","",(IF(S19&lt;=15,"○","×")))</f>
        <v>○</v>
      </c>
      <c r="U19" s="833" t="str">
        <f>IF(R19="","",IF((R19="×")+(T19="×"),"×",IF((R19="＊")+(T19="＊"),"＊",IF((R19="＊")+(T19="＊"),"＊","○"))))</f>
        <v>○</v>
      </c>
      <c r="V19" s="728">
        <v>26.5</v>
      </c>
      <c r="W19" s="727" t="str">
        <f>IF(V19="","",(IF(V19&lt;=35,"○","×")))</f>
        <v>○</v>
      </c>
      <c r="X19" s="728">
        <v>11</v>
      </c>
      <c r="Y19" s="729" t="str">
        <f>IF(X19="","",(IF(X19&lt;=15,"○","×")))</f>
        <v>○</v>
      </c>
      <c r="Z19" s="725" t="str">
        <f>IF(W19="","",IF((W19="×")+(Y19="×"),"×",IF((W19="＊")+(Y19="＊"),"＊",IF((W19="＊")+(Y19="＊"),"＊","○"))))</f>
        <v>○</v>
      </c>
      <c r="AA19" s="788" t="s">
        <v>714</v>
      </c>
      <c r="AB19" s="792" t="s">
        <v>385</v>
      </c>
      <c r="AC19" s="789" t="s">
        <v>714</v>
      </c>
      <c r="AD19" s="793" t="s">
        <v>385</v>
      </c>
      <c r="AE19" s="929" t="str">
        <f>IF(AB19="","",IF((AB19="×")+(AD19="×"),"×",IF((AB19="＊")+(AD19="＊"),"＊",IF((AB19="＊")+(AD19="＊"),"＊","○"))))</f>
        <v>＊</v>
      </c>
    </row>
    <row r="20" spans="1:31" s="233" customFormat="1" ht="15" customHeight="1">
      <c r="A20" s="1684"/>
      <c r="B20" s="1672" t="s">
        <v>375</v>
      </c>
      <c r="C20" s="696"/>
      <c r="D20" s="244">
        <v>10</v>
      </c>
      <c r="E20" s="278" t="s">
        <v>416</v>
      </c>
      <c r="F20" s="697" t="s">
        <v>108</v>
      </c>
      <c r="G20" s="732">
        <v>32.200000000000003</v>
      </c>
      <c r="H20" s="680" t="str">
        <f t="shared" si="9"/>
        <v>○</v>
      </c>
      <c r="I20" s="733">
        <v>13.1</v>
      </c>
      <c r="J20" s="682" t="str">
        <f t="shared" si="10"/>
        <v>○</v>
      </c>
      <c r="K20" s="243" t="str">
        <f t="shared" si="0"/>
        <v>○</v>
      </c>
      <c r="L20" s="733">
        <v>26.6</v>
      </c>
      <c r="M20" s="680" t="str">
        <f t="shared" si="11"/>
        <v>○</v>
      </c>
      <c r="N20" s="733">
        <v>11.7</v>
      </c>
      <c r="O20" s="683" t="str">
        <f t="shared" si="12"/>
        <v>○</v>
      </c>
      <c r="P20" s="249" t="str">
        <f t="shared" si="1"/>
        <v>○</v>
      </c>
      <c r="Q20" s="732">
        <v>27</v>
      </c>
      <c r="R20" s="680" t="str">
        <f t="shared" si="13"/>
        <v>○</v>
      </c>
      <c r="S20" s="733">
        <v>11.5</v>
      </c>
      <c r="T20" s="682" t="str">
        <f t="shared" si="14"/>
        <v>○</v>
      </c>
      <c r="U20" s="243" t="str">
        <f t="shared" si="2"/>
        <v>○</v>
      </c>
      <c r="V20" s="733">
        <v>26.6</v>
      </c>
      <c r="W20" s="680" t="str">
        <f t="shared" si="3"/>
        <v>○</v>
      </c>
      <c r="X20" s="733">
        <v>11.7</v>
      </c>
      <c r="Y20" s="682" t="str">
        <f t="shared" si="4"/>
        <v>○</v>
      </c>
      <c r="Z20" s="249" t="str">
        <f t="shared" si="5"/>
        <v>○</v>
      </c>
      <c r="AA20" s="732">
        <v>21.9</v>
      </c>
      <c r="AB20" s="680" t="str">
        <f t="shared" si="6"/>
        <v>○</v>
      </c>
      <c r="AC20" s="733">
        <v>9.9</v>
      </c>
      <c r="AD20" s="682" t="str">
        <f t="shared" si="7"/>
        <v>○</v>
      </c>
      <c r="AE20" s="689" t="str">
        <f t="shared" si="8"/>
        <v>○</v>
      </c>
    </row>
    <row r="21" spans="1:31" s="233" customFormat="1" ht="15" customHeight="1">
      <c r="A21" s="1684"/>
      <c r="B21" s="1679"/>
      <c r="C21" s="299">
        <v>1301</v>
      </c>
      <c r="D21" s="272">
        <v>11</v>
      </c>
      <c r="E21" s="273" t="s">
        <v>69</v>
      </c>
      <c r="F21" s="717" t="s">
        <v>42</v>
      </c>
      <c r="G21" s="718">
        <v>30.6</v>
      </c>
      <c r="H21" s="719" t="str">
        <f t="shared" si="9"/>
        <v>○</v>
      </c>
      <c r="I21" s="720">
        <v>11.9</v>
      </c>
      <c r="J21" s="721" t="str">
        <f t="shared" si="10"/>
        <v>○</v>
      </c>
      <c r="K21" s="274" t="str">
        <f t="shared" si="0"/>
        <v>○</v>
      </c>
      <c r="L21" s="720">
        <v>28.3</v>
      </c>
      <c r="M21" s="719" t="str">
        <f t="shared" si="11"/>
        <v>○</v>
      </c>
      <c r="N21" s="720">
        <v>11.2</v>
      </c>
      <c r="O21" s="722" t="str">
        <f t="shared" si="12"/>
        <v>○</v>
      </c>
      <c r="P21" s="717" t="str">
        <f t="shared" si="1"/>
        <v>○</v>
      </c>
      <c r="Q21" s="718">
        <v>29.3</v>
      </c>
      <c r="R21" s="719" t="str">
        <f t="shared" si="13"/>
        <v>○</v>
      </c>
      <c r="S21" s="720">
        <v>11.5</v>
      </c>
      <c r="T21" s="721" t="str">
        <f t="shared" si="14"/>
        <v>○</v>
      </c>
      <c r="U21" s="274" t="str">
        <f t="shared" si="2"/>
        <v>○</v>
      </c>
      <c r="V21" s="720">
        <v>27</v>
      </c>
      <c r="W21" s="719" t="str">
        <f t="shared" si="3"/>
        <v>○</v>
      </c>
      <c r="X21" s="720">
        <v>11.4</v>
      </c>
      <c r="Y21" s="721" t="str">
        <f t="shared" si="4"/>
        <v>○</v>
      </c>
      <c r="Z21" s="717" t="str">
        <f t="shared" si="5"/>
        <v>○</v>
      </c>
      <c r="AA21" s="718">
        <v>23.6</v>
      </c>
      <c r="AB21" s="719" t="str">
        <f t="shared" si="6"/>
        <v>○</v>
      </c>
      <c r="AC21" s="720">
        <v>9.4</v>
      </c>
      <c r="AD21" s="721" t="str">
        <f t="shared" si="7"/>
        <v>○</v>
      </c>
      <c r="AE21" s="723" t="str">
        <f t="shared" si="8"/>
        <v>○</v>
      </c>
    </row>
    <row r="22" spans="1:31" s="233" customFormat="1" ht="15" customHeight="1">
      <c r="A22" s="1684"/>
      <c r="B22" s="833" t="s">
        <v>417</v>
      </c>
      <c r="C22" s="715"/>
      <c r="D22" s="299">
        <v>12</v>
      </c>
      <c r="E22" s="300" t="s">
        <v>418</v>
      </c>
      <c r="F22" s="734" t="s">
        <v>91</v>
      </c>
      <c r="G22" s="735">
        <v>32.4</v>
      </c>
      <c r="H22" s="727" t="str">
        <f t="shared" si="9"/>
        <v>○</v>
      </c>
      <c r="I22" s="736">
        <v>14.6</v>
      </c>
      <c r="J22" s="729" t="str">
        <f t="shared" si="10"/>
        <v>○</v>
      </c>
      <c r="K22" s="833" t="str">
        <f t="shared" si="0"/>
        <v>○</v>
      </c>
      <c r="L22" s="736">
        <v>33.799999999999997</v>
      </c>
      <c r="M22" s="727" t="str">
        <f t="shared" si="11"/>
        <v>○</v>
      </c>
      <c r="N22" s="736">
        <v>13.3</v>
      </c>
      <c r="O22" s="730" t="str">
        <f t="shared" si="12"/>
        <v>○</v>
      </c>
      <c r="P22" s="725" t="str">
        <f t="shared" si="1"/>
        <v>○</v>
      </c>
      <c r="Q22" s="735">
        <v>37.1</v>
      </c>
      <c r="R22" s="727" t="str">
        <f t="shared" si="13"/>
        <v>×</v>
      </c>
      <c r="S22" s="736">
        <v>12.5</v>
      </c>
      <c r="T22" s="729" t="str">
        <f t="shared" si="14"/>
        <v>○</v>
      </c>
      <c r="U22" s="833" t="str">
        <f t="shared" si="2"/>
        <v>×</v>
      </c>
      <c r="V22" s="736">
        <v>29.3</v>
      </c>
      <c r="W22" s="727" t="str">
        <f t="shared" si="3"/>
        <v>○</v>
      </c>
      <c r="X22" s="736">
        <v>12.3</v>
      </c>
      <c r="Y22" s="729" t="str">
        <f t="shared" si="4"/>
        <v>○</v>
      </c>
      <c r="Z22" s="725" t="str">
        <f t="shared" si="5"/>
        <v>○</v>
      </c>
      <c r="AA22" s="735">
        <v>25.8</v>
      </c>
      <c r="AB22" s="727" t="str">
        <f t="shared" si="6"/>
        <v>○</v>
      </c>
      <c r="AC22" s="736">
        <v>10.7</v>
      </c>
      <c r="AD22" s="729" t="str">
        <f t="shared" si="7"/>
        <v>○</v>
      </c>
      <c r="AE22" s="731" t="str">
        <f t="shared" si="8"/>
        <v>○</v>
      </c>
    </row>
    <row r="23" spans="1:31" s="233" customFormat="1" ht="15" customHeight="1">
      <c r="A23" s="1684"/>
      <c r="B23" s="833" t="s">
        <v>419</v>
      </c>
      <c r="C23" s="715"/>
      <c r="D23" s="299">
        <v>13</v>
      </c>
      <c r="E23" s="300" t="s">
        <v>420</v>
      </c>
      <c r="F23" s="734" t="s">
        <v>272</v>
      </c>
      <c r="G23" s="735">
        <v>29</v>
      </c>
      <c r="H23" s="727" t="str">
        <f t="shared" si="9"/>
        <v>○</v>
      </c>
      <c r="I23" s="736">
        <v>12.3</v>
      </c>
      <c r="J23" s="729" t="str">
        <f t="shared" si="10"/>
        <v>○</v>
      </c>
      <c r="K23" s="833" t="str">
        <f t="shared" si="0"/>
        <v>○</v>
      </c>
      <c r="L23" s="736">
        <v>31</v>
      </c>
      <c r="M23" s="727" t="str">
        <f t="shared" si="11"/>
        <v>○</v>
      </c>
      <c r="N23" s="736">
        <v>11.6</v>
      </c>
      <c r="O23" s="730" t="str">
        <f t="shared" si="12"/>
        <v>○</v>
      </c>
      <c r="P23" s="725" t="str">
        <f t="shared" si="1"/>
        <v>○</v>
      </c>
      <c r="Q23" s="735">
        <v>32.9</v>
      </c>
      <c r="R23" s="727" t="str">
        <f t="shared" si="13"/>
        <v>○</v>
      </c>
      <c r="S23" s="736">
        <v>11.9</v>
      </c>
      <c r="T23" s="729" t="str">
        <f t="shared" si="14"/>
        <v>○</v>
      </c>
      <c r="U23" s="833" t="str">
        <f t="shared" si="2"/>
        <v>○</v>
      </c>
      <c r="V23" s="736">
        <v>28.6</v>
      </c>
      <c r="W23" s="727" t="str">
        <f t="shared" si="3"/>
        <v>○</v>
      </c>
      <c r="X23" s="736">
        <v>11.5</v>
      </c>
      <c r="Y23" s="729" t="str">
        <f t="shared" si="4"/>
        <v>○</v>
      </c>
      <c r="Z23" s="725" t="str">
        <f t="shared" si="5"/>
        <v>○</v>
      </c>
      <c r="AA23" s="735">
        <v>23.1</v>
      </c>
      <c r="AB23" s="727" t="str">
        <f t="shared" si="6"/>
        <v>○</v>
      </c>
      <c r="AC23" s="736">
        <v>9.6</v>
      </c>
      <c r="AD23" s="729" t="str">
        <f t="shared" si="7"/>
        <v>○</v>
      </c>
      <c r="AE23" s="731" t="str">
        <f t="shared" si="8"/>
        <v>○</v>
      </c>
    </row>
    <row r="24" spans="1:31" s="233" customFormat="1" ht="15" customHeight="1" thickBot="1">
      <c r="A24" s="1685"/>
      <c r="B24" s="829" t="s">
        <v>276</v>
      </c>
      <c r="C24" s="266">
        <v>2701</v>
      </c>
      <c r="D24" s="266">
        <v>14</v>
      </c>
      <c r="E24" s="267" t="s">
        <v>74</v>
      </c>
      <c r="F24" s="737" t="s">
        <v>72</v>
      </c>
      <c r="G24" s="738">
        <v>32.1</v>
      </c>
      <c r="H24" s="739" t="str">
        <f t="shared" si="9"/>
        <v>○</v>
      </c>
      <c r="I24" s="740">
        <v>12.9</v>
      </c>
      <c r="J24" s="741" t="str">
        <f t="shared" si="10"/>
        <v>○</v>
      </c>
      <c r="K24" s="268" t="str">
        <f t="shared" si="0"/>
        <v>○</v>
      </c>
      <c r="L24" s="740">
        <v>29.8</v>
      </c>
      <c r="M24" s="739" t="str">
        <f t="shared" si="11"/>
        <v>○</v>
      </c>
      <c r="N24" s="740">
        <v>11.9</v>
      </c>
      <c r="O24" s="742" t="str">
        <f t="shared" si="12"/>
        <v>○</v>
      </c>
      <c r="P24" s="737" t="str">
        <f t="shared" si="1"/>
        <v>○</v>
      </c>
      <c r="Q24" s="738">
        <v>27.3</v>
      </c>
      <c r="R24" s="739" t="str">
        <f t="shared" si="13"/>
        <v>○</v>
      </c>
      <c r="S24" s="740">
        <v>11.7</v>
      </c>
      <c r="T24" s="741" t="str">
        <f t="shared" si="14"/>
        <v>○</v>
      </c>
      <c r="U24" s="268" t="str">
        <f t="shared" si="2"/>
        <v>○</v>
      </c>
      <c r="V24" s="740">
        <v>28.7</v>
      </c>
      <c r="W24" s="739" t="str">
        <f t="shared" si="3"/>
        <v>○</v>
      </c>
      <c r="X24" s="740">
        <v>11.8</v>
      </c>
      <c r="Y24" s="741" t="str">
        <f t="shared" si="4"/>
        <v>○</v>
      </c>
      <c r="Z24" s="737" t="str">
        <f t="shared" si="5"/>
        <v>○</v>
      </c>
      <c r="AA24" s="738">
        <v>23.5</v>
      </c>
      <c r="AB24" s="739" t="str">
        <f t="shared" si="6"/>
        <v>○</v>
      </c>
      <c r="AC24" s="740">
        <v>9.6999999999999993</v>
      </c>
      <c r="AD24" s="741" t="str">
        <f t="shared" si="7"/>
        <v>○</v>
      </c>
      <c r="AE24" s="743" t="str">
        <f t="shared" si="8"/>
        <v>○</v>
      </c>
    </row>
    <row r="25" spans="1:31" s="233" customFormat="1" ht="15" customHeight="1">
      <c r="A25" s="1697" t="s">
        <v>421</v>
      </c>
      <c r="B25" s="1757" t="s">
        <v>422</v>
      </c>
      <c r="C25" s="706"/>
      <c r="D25" s="241">
        <v>15</v>
      </c>
      <c r="E25" s="313" t="s">
        <v>715</v>
      </c>
      <c r="F25" s="707" t="s">
        <v>108</v>
      </c>
      <c r="G25" s="744">
        <v>34.9</v>
      </c>
      <c r="H25" s="710" t="str">
        <f t="shared" si="9"/>
        <v>○</v>
      </c>
      <c r="I25" s="745">
        <v>13.2</v>
      </c>
      <c r="J25" s="712" t="str">
        <f t="shared" si="10"/>
        <v>○</v>
      </c>
      <c r="K25" s="242" t="str">
        <f t="shared" si="0"/>
        <v>○</v>
      </c>
      <c r="L25" s="745">
        <v>30.3</v>
      </c>
      <c r="M25" s="710" t="str">
        <f t="shared" si="11"/>
        <v>○</v>
      </c>
      <c r="N25" s="745">
        <v>12.4</v>
      </c>
      <c r="O25" s="713" t="str">
        <f t="shared" si="12"/>
        <v>○</v>
      </c>
      <c r="P25" s="708" t="str">
        <f t="shared" si="1"/>
        <v>○</v>
      </c>
      <c r="Q25" s="744">
        <v>27.9</v>
      </c>
      <c r="R25" s="710" t="str">
        <f t="shared" si="13"/>
        <v>○</v>
      </c>
      <c r="S25" s="745">
        <v>11.7</v>
      </c>
      <c r="T25" s="712" t="str">
        <f t="shared" si="14"/>
        <v>○</v>
      </c>
      <c r="U25" s="242" t="str">
        <f t="shared" si="2"/>
        <v>○</v>
      </c>
      <c r="V25" s="745">
        <v>28</v>
      </c>
      <c r="W25" s="710" t="str">
        <f t="shared" si="3"/>
        <v>○</v>
      </c>
      <c r="X25" s="745">
        <v>12.2</v>
      </c>
      <c r="Y25" s="712" t="str">
        <f t="shared" si="4"/>
        <v>○</v>
      </c>
      <c r="Z25" s="708" t="str">
        <f t="shared" si="5"/>
        <v>○</v>
      </c>
      <c r="AA25" s="744">
        <v>25.1</v>
      </c>
      <c r="AB25" s="710" t="str">
        <f t="shared" si="6"/>
        <v>○</v>
      </c>
      <c r="AC25" s="745">
        <v>11.2</v>
      </c>
      <c r="AD25" s="712" t="str">
        <f t="shared" si="7"/>
        <v>○</v>
      </c>
      <c r="AE25" s="714" t="str">
        <f t="shared" si="8"/>
        <v>○</v>
      </c>
    </row>
    <row r="26" spans="1:31" s="233" customFormat="1" ht="15" customHeight="1">
      <c r="A26" s="1684"/>
      <c r="B26" s="1758"/>
      <c r="C26" s="715"/>
      <c r="D26" s="244">
        <v>16</v>
      </c>
      <c r="E26" s="278" t="s">
        <v>716</v>
      </c>
      <c r="F26" s="697" t="s">
        <v>108</v>
      </c>
      <c r="G26" s="732">
        <v>31.6</v>
      </c>
      <c r="H26" s="680" t="str">
        <f t="shared" si="9"/>
        <v>○</v>
      </c>
      <c r="I26" s="733">
        <v>11.8</v>
      </c>
      <c r="J26" s="682" t="str">
        <f t="shared" si="10"/>
        <v>○</v>
      </c>
      <c r="K26" s="243" t="str">
        <f t="shared" si="0"/>
        <v>○</v>
      </c>
      <c r="L26" s="733">
        <v>27.5</v>
      </c>
      <c r="M26" s="680" t="str">
        <f t="shared" si="11"/>
        <v>○</v>
      </c>
      <c r="N26" s="733">
        <v>11.3</v>
      </c>
      <c r="O26" s="683" t="str">
        <f t="shared" si="12"/>
        <v>○</v>
      </c>
      <c r="P26" s="249" t="str">
        <f t="shared" si="1"/>
        <v>○</v>
      </c>
      <c r="Q26" s="732">
        <v>27.3</v>
      </c>
      <c r="R26" s="680" t="str">
        <f t="shared" si="13"/>
        <v>○</v>
      </c>
      <c r="S26" s="733">
        <v>11</v>
      </c>
      <c r="T26" s="682" t="str">
        <f t="shared" si="14"/>
        <v>○</v>
      </c>
      <c r="U26" s="243" t="str">
        <f t="shared" si="2"/>
        <v>○</v>
      </c>
      <c r="V26" s="733">
        <v>24.5</v>
      </c>
      <c r="W26" s="680" t="str">
        <f t="shared" si="3"/>
        <v>○</v>
      </c>
      <c r="X26" s="733">
        <v>10.4</v>
      </c>
      <c r="Y26" s="682" t="str">
        <f t="shared" si="4"/>
        <v>○</v>
      </c>
      <c r="Z26" s="249" t="str">
        <f t="shared" si="5"/>
        <v>○</v>
      </c>
      <c r="AA26" s="732">
        <v>21.6</v>
      </c>
      <c r="AB26" s="680" t="str">
        <f t="shared" si="6"/>
        <v>○</v>
      </c>
      <c r="AC26" s="733">
        <v>8.6</v>
      </c>
      <c r="AD26" s="682" t="str">
        <f t="shared" si="7"/>
        <v>○</v>
      </c>
      <c r="AE26" s="689" t="str">
        <f t="shared" si="8"/>
        <v>○</v>
      </c>
    </row>
    <row r="27" spans="1:31" s="233" customFormat="1" ht="15" customHeight="1">
      <c r="A27" s="1684"/>
      <c r="B27" s="1758"/>
      <c r="C27" s="299">
        <v>1403</v>
      </c>
      <c r="D27" s="292">
        <v>17</v>
      </c>
      <c r="E27" s="293" t="s">
        <v>717</v>
      </c>
      <c r="F27" s="746" t="s">
        <v>42</v>
      </c>
      <c r="G27" s="747">
        <v>33.5</v>
      </c>
      <c r="H27" s="748" t="str">
        <f t="shared" si="9"/>
        <v>○</v>
      </c>
      <c r="I27" s="749">
        <v>13</v>
      </c>
      <c r="J27" s="750" t="str">
        <f t="shared" si="10"/>
        <v>○</v>
      </c>
      <c r="K27" s="294" t="str">
        <f t="shared" si="0"/>
        <v>○</v>
      </c>
      <c r="L27" s="749">
        <v>32.6</v>
      </c>
      <c r="M27" s="748" t="str">
        <f t="shared" si="11"/>
        <v>○</v>
      </c>
      <c r="N27" s="749">
        <v>12.6</v>
      </c>
      <c r="O27" s="751" t="str">
        <f t="shared" si="12"/>
        <v>○</v>
      </c>
      <c r="P27" s="746" t="str">
        <f t="shared" si="1"/>
        <v>○</v>
      </c>
      <c r="Q27" s="747">
        <v>29.7</v>
      </c>
      <c r="R27" s="748" t="str">
        <f t="shared" si="13"/>
        <v>○</v>
      </c>
      <c r="S27" s="749">
        <v>11</v>
      </c>
      <c r="T27" s="750" t="str">
        <f t="shared" si="14"/>
        <v>○</v>
      </c>
      <c r="U27" s="294" t="str">
        <f t="shared" si="2"/>
        <v>○</v>
      </c>
      <c r="V27" s="749">
        <v>28.3</v>
      </c>
      <c r="W27" s="748" t="str">
        <f t="shared" si="3"/>
        <v>○</v>
      </c>
      <c r="X27" s="749">
        <v>10.6</v>
      </c>
      <c r="Y27" s="750" t="str">
        <f t="shared" si="4"/>
        <v>○</v>
      </c>
      <c r="Z27" s="746" t="str">
        <f t="shared" si="5"/>
        <v>○</v>
      </c>
      <c r="AA27" s="747">
        <v>24.9</v>
      </c>
      <c r="AB27" s="748" t="str">
        <f t="shared" si="6"/>
        <v>○</v>
      </c>
      <c r="AC27" s="749">
        <v>9.3000000000000007</v>
      </c>
      <c r="AD27" s="750" t="str">
        <f t="shared" si="7"/>
        <v>○</v>
      </c>
      <c r="AE27" s="752" t="str">
        <f t="shared" si="8"/>
        <v>○</v>
      </c>
    </row>
    <row r="28" spans="1:31" s="233" customFormat="1" ht="15" customHeight="1">
      <c r="A28" s="1684"/>
      <c r="B28" s="1758"/>
      <c r="C28" s="299"/>
      <c r="D28" s="307">
        <v>18</v>
      </c>
      <c r="E28" s="753" t="s">
        <v>718</v>
      </c>
      <c r="F28" s="754" t="s">
        <v>42</v>
      </c>
      <c r="G28" s="679">
        <v>29</v>
      </c>
      <c r="H28" s="680" t="str">
        <f t="shared" si="9"/>
        <v>○</v>
      </c>
      <c r="I28" s="681">
        <v>11.5</v>
      </c>
      <c r="J28" s="682" t="str">
        <f t="shared" si="10"/>
        <v>○</v>
      </c>
      <c r="K28" s="243" t="str">
        <f t="shared" si="0"/>
        <v>○</v>
      </c>
      <c r="L28" s="681">
        <v>26.3</v>
      </c>
      <c r="M28" s="680" t="str">
        <f t="shared" si="11"/>
        <v>○</v>
      </c>
      <c r="N28" s="681">
        <v>10.199999999999999</v>
      </c>
      <c r="O28" s="683" t="str">
        <f t="shared" si="12"/>
        <v>○</v>
      </c>
      <c r="P28" s="249" t="str">
        <f t="shared" si="1"/>
        <v>○</v>
      </c>
      <c r="Q28" s="679">
        <v>27.5</v>
      </c>
      <c r="R28" s="680" t="str">
        <f t="shared" si="13"/>
        <v>○</v>
      </c>
      <c r="S28" s="681">
        <v>10.7</v>
      </c>
      <c r="T28" s="682" t="str">
        <f t="shared" si="14"/>
        <v>○</v>
      </c>
      <c r="U28" s="243" t="str">
        <f t="shared" si="2"/>
        <v>○</v>
      </c>
      <c r="V28" s="681">
        <v>25.1</v>
      </c>
      <c r="W28" s="680" t="str">
        <f t="shared" si="3"/>
        <v>○</v>
      </c>
      <c r="X28" s="681">
        <v>11.1</v>
      </c>
      <c r="Y28" s="682" t="str">
        <f t="shared" si="4"/>
        <v>○</v>
      </c>
      <c r="Z28" s="249" t="str">
        <f t="shared" si="5"/>
        <v>○</v>
      </c>
      <c r="AA28" s="679">
        <v>20.6</v>
      </c>
      <c r="AB28" s="680" t="str">
        <f t="shared" si="6"/>
        <v>○</v>
      </c>
      <c r="AC28" s="681">
        <v>9</v>
      </c>
      <c r="AD28" s="682" t="str">
        <f t="shared" si="7"/>
        <v>○</v>
      </c>
      <c r="AE28" s="689" t="str">
        <f t="shared" si="8"/>
        <v>○</v>
      </c>
    </row>
    <row r="29" spans="1:31" s="233" customFormat="1" ht="15" customHeight="1">
      <c r="A29" s="1684"/>
      <c r="B29" s="1758"/>
      <c r="C29" s="299">
        <v>1502</v>
      </c>
      <c r="D29" s="244">
        <v>19</v>
      </c>
      <c r="E29" s="278" t="s">
        <v>719</v>
      </c>
      <c r="F29" s="249" t="s">
        <v>42</v>
      </c>
      <c r="G29" s="679">
        <v>33.1</v>
      </c>
      <c r="H29" s="680" t="str">
        <f t="shared" si="9"/>
        <v>○</v>
      </c>
      <c r="I29" s="681">
        <v>12.6</v>
      </c>
      <c r="J29" s="682" t="str">
        <f t="shared" si="10"/>
        <v>○</v>
      </c>
      <c r="K29" s="243" t="str">
        <f t="shared" si="0"/>
        <v>○</v>
      </c>
      <c r="L29" s="681">
        <v>30.1</v>
      </c>
      <c r="M29" s="680" t="str">
        <f t="shared" si="11"/>
        <v>○</v>
      </c>
      <c r="N29" s="681">
        <v>11.8</v>
      </c>
      <c r="O29" s="683" t="str">
        <f t="shared" si="12"/>
        <v>○</v>
      </c>
      <c r="P29" s="249" t="str">
        <f t="shared" si="1"/>
        <v>○</v>
      </c>
      <c r="Q29" s="679">
        <v>26.7</v>
      </c>
      <c r="R29" s="680" t="str">
        <f t="shared" si="13"/>
        <v>○</v>
      </c>
      <c r="S29" s="681">
        <v>10.4</v>
      </c>
      <c r="T29" s="682" t="str">
        <f t="shared" si="14"/>
        <v>○</v>
      </c>
      <c r="U29" s="243" t="str">
        <f t="shared" si="2"/>
        <v>○</v>
      </c>
      <c r="V29" s="681">
        <v>26.6</v>
      </c>
      <c r="W29" s="680" t="str">
        <f t="shared" si="3"/>
        <v>○</v>
      </c>
      <c r="X29" s="681">
        <v>10.199999999999999</v>
      </c>
      <c r="Y29" s="682" t="str">
        <f t="shared" si="4"/>
        <v>○</v>
      </c>
      <c r="Z29" s="249" t="str">
        <f t="shared" si="5"/>
        <v>○</v>
      </c>
      <c r="AA29" s="679">
        <v>22.9</v>
      </c>
      <c r="AB29" s="680" t="str">
        <f t="shared" si="6"/>
        <v>○</v>
      </c>
      <c r="AC29" s="681">
        <v>9</v>
      </c>
      <c r="AD29" s="682" t="str">
        <f t="shared" si="7"/>
        <v>○</v>
      </c>
      <c r="AE29" s="689" t="str">
        <f t="shared" si="8"/>
        <v>○</v>
      </c>
    </row>
    <row r="30" spans="1:31" s="233" customFormat="1" ht="15" customHeight="1">
      <c r="A30" s="1684"/>
      <c r="B30" s="1758"/>
      <c r="C30" s="299"/>
      <c r="D30" s="292">
        <v>20</v>
      </c>
      <c r="E30" s="293" t="s">
        <v>720</v>
      </c>
      <c r="F30" s="746" t="s">
        <v>42</v>
      </c>
      <c r="G30" s="755">
        <v>27.3</v>
      </c>
      <c r="H30" s="748" t="str">
        <f t="shared" si="9"/>
        <v>○</v>
      </c>
      <c r="I30" s="756">
        <v>10.6</v>
      </c>
      <c r="J30" s="750" t="str">
        <f t="shared" si="10"/>
        <v>○</v>
      </c>
      <c r="K30" s="294" t="str">
        <f t="shared" si="0"/>
        <v>○</v>
      </c>
      <c r="L30" s="756">
        <v>26.6</v>
      </c>
      <c r="M30" s="748" t="str">
        <f t="shared" si="11"/>
        <v>○</v>
      </c>
      <c r="N30" s="756">
        <v>9.6</v>
      </c>
      <c r="O30" s="751" t="str">
        <f t="shared" si="12"/>
        <v>○</v>
      </c>
      <c r="P30" s="746" t="str">
        <f t="shared" si="1"/>
        <v>○</v>
      </c>
      <c r="Q30" s="755">
        <v>25.8</v>
      </c>
      <c r="R30" s="748" t="str">
        <f t="shared" si="13"/>
        <v>○</v>
      </c>
      <c r="S30" s="756">
        <v>9.9</v>
      </c>
      <c r="T30" s="750" t="str">
        <f t="shared" si="14"/>
        <v>○</v>
      </c>
      <c r="U30" s="294" t="str">
        <f t="shared" si="2"/>
        <v>○</v>
      </c>
      <c r="V30" s="756">
        <v>25.5</v>
      </c>
      <c r="W30" s="748" t="str">
        <f t="shared" si="3"/>
        <v>○</v>
      </c>
      <c r="X30" s="756">
        <v>9.1999999999999993</v>
      </c>
      <c r="Y30" s="750" t="str">
        <f t="shared" si="4"/>
        <v>○</v>
      </c>
      <c r="Z30" s="746" t="str">
        <f t="shared" si="5"/>
        <v>○</v>
      </c>
      <c r="AA30" s="755">
        <v>21.5</v>
      </c>
      <c r="AB30" s="748" t="str">
        <f t="shared" si="6"/>
        <v>○</v>
      </c>
      <c r="AC30" s="756">
        <v>7.9</v>
      </c>
      <c r="AD30" s="750" t="str">
        <f t="shared" si="7"/>
        <v>○</v>
      </c>
      <c r="AE30" s="752" t="str">
        <f t="shared" si="8"/>
        <v>○</v>
      </c>
    </row>
    <row r="31" spans="1:31" s="233" customFormat="1" ht="15" customHeight="1">
      <c r="A31" s="1684"/>
      <c r="B31" s="1758"/>
      <c r="C31" s="299">
        <v>1503</v>
      </c>
      <c r="D31" s="272">
        <v>21</v>
      </c>
      <c r="E31" s="273" t="s">
        <v>721</v>
      </c>
      <c r="F31" s="717" t="s">
        <v>42</v>
      </c>
      <c r="G31" s="718">
        <v>29.5</v>
      </c>
      <c r="H31" s="719" t="str">
        <f t="shared" si="9"/>
        <v>○</v>
      </c>
      <c r="I31" s="720">
        <v>11.2</v>
      </c>
      <c r="J31" s="721" t="str">
        <f t="shared" si="10"/>
        <v>○</v>
      </c>
      <c r="K31" s="274" t="str">
        <f t="shared" si="0"/>
        <v>○</v>
      </c>
      <c r="L31" s="720">
        <v>27.5</v>
      </c>
      <c r="M31" s="719" t="str">
        <f t="shared" si="11"/>
        <v>○</v>
      </c>
      <c r="N31" s="720">
        <v>10.199999999999999</v>
      </c>
      <c r="O31" s="722" t="str">
        <f t="shared" si="12"/>
        <v>○</v>
      </c>
      <c r="P31" s="717" t="str">
        <f t="shared" si="1"/>
        <v>○</v>
      </c>
      <c r="Q31" s="718">
        <v>25.3</v>
      </c>
      <c r="R31" s="719" t="str">
        <f t="shared" si="13"/>
        <v>○</v>
      </c>
      <c r="S31" s="720">
        <v>10.5</v>
      </c>
      <c r="T31" s="721" t="str">
        <f t="shared" si="14"/>
        <v>○</v>
      </c>
      <c r="U31" s="274" t="str">
        <f t="shared" si="2"/>
        <v>○</v>
      </c>
      <c r="V31" s="720">
        <v>24.6</v>
      </c>
      <c r="W31" s="719" t="str">
        <f t="shared" si="3"/>
        <v>○</v>
      </c>
      <c r="X31" s="720">
        <v>10.6</v>
      </c>
      <c r="Y31" s="721" t="str">
        <f t="shared" si="4"/>
        <v>○</v>
      </c>
      <c r="Z31" s="717" t="str">
        <f t="shared" si="5"/>
        <v>○</v>
      </c>
      <c r="AA31" s="718">
        <v>21.9</v>
      </c>
      <c r="AB31" s="719" t="str">
        <f t="shared" si="6"/>
        <v>○</v>
      </c>
      <c r="AC31" s="720">
        <v>9</v>
      </c>
      <c r="AD31" s="721" t="str">
        <f t="shared" si="7"/>
        <v>○</v>
      </c>
      <c r="AE31" s="723" t="str">
        <f t="shared" si="8"/>
        <v>○</v>
      </c>
    </row>
    <row r="32" spans="1:31" s="233" customFormat="1" ht="15" customHeight="1">
      <c r="A32" s="1684"/>
      <c r="B32" s="828" t="s">
        <v>423</v>
      </c>
      <c r="C32" s="284"/>
      <c r="D32" s="244">
        <v>22</v>
      </c>
      <c r="E32" s="278" t="s">
        <v>424</v>
      </c>
      <c r="F32" s="249" t="s">
        <v>272</v>
      </c>
      <c r="G32" s="679">
        <v>33.5</v>
      </c>
      <c r="H32" s="719" t="str">
        <f t="shared" si="9"/>
        <v>○</v>
      </c>
      <c r="I32" s="681">
        <v>12.7</v>
      </c>
      <c r="J32" s="682" t="str">
        <f t="shared" si="10"/>
        <v>○</v>
      </c>
      <c r="K32" s="243" t="str">
        <f t="shared" si="0"/>
        <v>○</v>
      </c>
      <c r="L32" s="681">
        <v>31.5</v>
      </c>
      <c r="M32" s="719" t="str">
        <f t="shared" si="11"/>
        <v>○</v>
      </c>
      <c r="N32" s="681">
        <v>11.5</v>
      </c>
      <c r="O32" s="683" t="str">
        <f t="shared" si="12"/>
        <v>○</v>
      </c>
      <c r="P32" s="249" t="str">
        <f t="shared" si="1"/>
        <v>○</v>
      </c>
      <c r="Q32" s="679">
        <v>29.2</v>
      </c>
      <c r="R32" s="719" t="str">
        <f t="shared" si="13"/>
        <v>○</v>
      </c>
      <c r="S32" s="681">
        <v>11.7</v>
      </c>
      <c r="T32" s="682" t="str">
        <f t="shared" si="14"/>
        <v>○</v>
      </c>
      <c r="U32" s="243" t="str">
        <f t="shared" si="2"/>
        <v>○</v>
      </c>
      <c r="V32" s="681">
        <v>30.2</v>
      </c>
      <c r="W32" s="719" t="str">
        <f t="shared" si="3"/>
        <v>○</v>
      </c>
      <c r="X32" s="681">
        <v>12</v>
      </c>
      <c r="Y32" s="682" t="str">
        <f t="shared" si="4"/>
        <v>○</v>
      </c>
      <c r="Z32" s="249" t="str">
        <f t="shared" si="5"/>
        <v>○</v>
      </c>
      <c r="AA32" s="679">
        <v>24.1</v>
      </c>
      <c r="AB32" s="719" t="str">
        <f t="shared" si="6"/>
        <v>○</v>
      </c>
      <c r="AC32" s="681">
        <v>9.8000000000000007</v>
      </c>
      <c r="AD32" s="682" t="str">
        <f t="shared" si="7"/>
        <v>○</v>
      </c>
      <c r="AE32" s="689" t="str">
        <f t="shared" si="8"/>
        <v>○</v>
      </c>
    </row>
    <row r="33" spans="1:31" s="233" customFormat="1" ht="15" customHeight="1" thickBot="1">
      <c r="A33" s="1685"/>
      <c r="B33" s="330" t="s">
        <v>279</v>
      </c>
      <c r="C33" s="345">
        <v>3303</v>
      </c>
      <c r="D33" s="345">
        <v>23</v>
      </c>
      <c r="E33" s="346" t="s">
        <v>80</v>
      </c>
      <c r="F33" s="699" t="s">
        <v>68</v>
      </c>
      <c r="G33" s="700">
        <v>31.5</v>
      </c>
      <c r="H33" s="701" t="str">
        <f t="shared" si="9"/>
        <v>○</v>
      </c>
      <c r="I33" s="702">
        <v>12.7</v>
      </c>
      <c r="J33" s="703" t="str">
        <f t="shared" si="10"/>
        <v>○</v>
      </c>
      <c r="K33" s="347" t="str">
        <f t="shared" si="0"/>
        <v>○</v>
      </c>
      <c r="L33" s="758" t="s">
        <v>722</v>
      </c>
      <c r="M33" s="759" t="s">
        <v>162</v>
      </c>
      <c r="N33" s="758" t="s">
        <v>723</v>
      </c>
      <c r="O33" s="760" t="s">
        <v>162</v>
      </c>
      <c r="P33" s="699" t="str">
        <f t="shared" si="1"/>
        <v>＊</v>
      </c>
      <c r="Q33" s="761">
        <v>25.2</v>
      </c>
      <c r="R33" s="759" t="str">
        <f t="shared" si="13"/>
        <v>○</v>
      </c>
      <c r="S33" s="762">
        <v>10.1</v>
      </c>
      <c r="T33" s="763" t="str">
        <f t="shared" si="14"/>
        <v>○</v>
      </c>
      <c r="U33" s="347" t="str">
        <f t="shared" si="2"/>
        <v>○</v>
      </c>
      <c r="V33" s="762">
        <v>23.7</v>
      </c>
      <c r="W33" s="759" t="str">
        <f t="shared" si="3"/>
        <v>○</v>
      </c>
      <c r="X33" s="762">
        <v>9.5</v>
      </c>
      <c r="Y33" s="763" t="str">
        <f t="shared" si="4"/>
        <v>○</v>
      </c>
      <c r="Z33" s="699" t="str">
        <f t="shared" si="5"/>
        <v>○</v>
      </c>
      <c r="AA33" s="761">
        <v>20.3</v>
      </c>
      <c r="AB33" s="759" t="str">
        <f t="shared" si="6"/>
        <v>○</v>
      </c>
      <c r="AC33" s="762">
        <v>7.9</v>
      </c>
      <c r="AD33" s="763" t="str">
        <f t="shared" si="7"/>
        <v>○</v>
      </c>
      <c r="AE33" s="705" t="str">
        <f t="shared" si="8"/>
        <v>○</v>
      </c>
    </row>
    <row r="34" spans="1:31" s="233" customFormat="1" ht="15" customHeight="1">
      <c r="A34" s="1770" t="s">
        <v>425</v>
      </c>
      <c r="B34" s="1672" t="s">
        <v>94</v>
      </c>
      <c r="C34" s="696"/>
      <c r="D34" s="244">
        <v>24</v>
      </c>
      <c r="E34" s="278" t="s">
        <v>426</v>
      </c>
      <c r="F34" s="697" t="s">
        <v>108</v>
      </c>
      <c r="G34" s="732">
        <v>30.9</v>
      </c>
      <c r="H34" s="680" t="str">
        <f t="shared" si="9"/>
        <v>○</v>
      </c>
      <c r="I34" s="733">
        <v>13.9</v>
      </c>
      <c r="J34" s="682" t="str">
        <f t="shared" si="10"/>
        <v>○</v>
      </c>
      <c r="K34" s="243" t="str">
        <f t="shared" si="0"/>
        <v>○</v>
      </c>
      <c r="L34" s="733">
        <v>30</v>
      </c>
      <c r="M34" s="680" t="str">
        <f t="shared" ref="M34:M40" si="15">IF(L34="","",(IF(L34&lt;=35,"○","×")))</f>
        <v>○</v>
      </c>
      <c r="N34" s="733">
        <v>12.7</v>
      </c>
      <c r="O34" s="683" t="str">
        <f t="shared" ref="O34:O40" si="16">IF(N34="","",(IF(N34&lt;=15,"○","×")))</f>
        <v>○</v>
      </c>
      <c r="P34" s="249" t="str">
        <f t="shared" si="1"/>
        <v>○</v>
      </c>
      <c r="Q34" s="732">
        <v>27.6</v>
      </c>
      <c r="R34" s="680" t="str">
        <f t="shared" si="13"/>
        <v>○</v>
      </c>
      <c r="S34" s="733">
        <v>12.4</v>
      </c>
      <c r="T34" s="682" t="str">
        <f t="shared" si="14"/>
        <v>○</v>
      </c>
      <c r="U34" s="243" t="str">
        <f t="shared" si="2"/>
        <v>○</v>
      </c>
      <c r="V34" s="681">
        <v>26.1</v>
      </c>
      <c r="W34" s="680" t="str">
        <f t="shared" si="3"/>
        <v>○</v>
      </c>
      <c r="X34" s="733">
        <v>11.7</v>
      </c>
      <c r="Y34" s="682" t="str">
        <f t="shared" si="4"/>
        <v>○</v>
      </c>
      <c r="Z34" s="249" t="str">
        <f t="shared" si="5"/>
        <v>○</v>
      </c>
      <c r="AA34" s="679">
        <v>23.8</v>
      </c>
      <c r="AB34" s="680" t="str">
        <f t="shared" si="6"/>
        <v>○</v>
      </c>
      <c r="AC34" s="733">
        <v>9.8000000000000007</v>
      </c>
      <c r="AD34" s="682" t="str">
        <f t="shared" si="7"/>
        <v>○</v>
      </c>
      <c r="AE34" s="689" t="str">
        <f t="shared" si="8"/>
        <v>○</v>
      </c>
    </row>
    <row r="35" spans="1:31" s="233" customFormat="1" ht="15" customHeight="1">
      <c r="A35" s="1770"/>
      <c r="B35" s="1672"/>
      <c r="C35" s="696"/>
      <c r="D35" s="244">
        <v>25</v>
      </c>
      <c r="E35" s="278" t="s">
        <v>427</v>
      </c>
      <c r="F35" s="697" t="s">
        <v>272</v>
      </c>
      <c r="G35" s="732">
        <v>31.2</v>
      </c>
      <c r="H35" s="680" t="str">
        <f t="shared" si="9"/>
        <v>○</v>
      </c>
      <c r="I35" s="733">
        <v>13.2</v>
      </c>
      <c r="J35" s="682" t="str">
        <f t="shared" si="10"/>
        <v>○</v>
      </c>
      <c r="K35" s="243" t="str">
        <f t="shared" si="0"/>
        <v>○</v>
      </c>
      <c r="L35" s="733">
        <v>28.5</v>
      </c>
      <c r="M35" s="680" t="str">
        <f t="shared" si="15"/>
        <v>○</v>
      </c>
      <c r="N35" s="733">
        <v>12.5</v>
      </c>
      <c r="O35" s="683" t="str">
        <f t="shared" si="16"/>
        <v>○</v>
      </c>
      <c r="P35" s="249" t="str">
        <f t="shared" si="1"/>
        <v>○</v>
      </c>
      <c r="Q35" s="732">
        <v>28.2</v>
      </c>
      <c r="R35" s="680" t="str">
        <f t="shared" si="13"/>
        <v>○</v>
      </c>
      <c r="S35" s="733">
        <v>11.8</v>
      </c>
      <c r="T35" s="682" t="str">
        <f t="shared" si="14"/>
        <v>○</v>
      </c>
      <c r="U35" s="243" t="str">
        <f t="shared" si="2"/>
        <v>○</v>
      </c>
      <c r="V35" s="681">
        <v>27.1</v>
      </c>
      <c r="W35" s="680" t="str">
        <f t="shared" si="3"/>
        <v>○</v>
      </c>
      <c r="X35" s="733">
        <v>12</v>
      </c>
      <c r="Y35" s="682" t="str">
        <f t="shared" si="4"/>
        <v>○</v>
      </c>
      <c r="Z35" s="249" t="str">
        <f t="shared" si="5"/>
        <v>○</v>
      </c>
      <c r="AA35" s="679">
        <v>25.3</v>
      </c>
      <c r="AB35" s="680" t="str">
        <f t="shared" si="6"/>
        <v>○</v>
      </c>
      <c r="AC35" s="733">
        <v>10.9</v>
      </c>
      <c r="AD35" s="682" t="str">
        <f t="shared" si="7"/>
        <v>○</v>
      </c>
      <c r="AE35" s="689" t="str">
        <f t="shared" si="8"/>
        <v>○</v>
      </c>
    </row>
    <row r="36" spans="1:31" s="233" customFormat="1" ht="15" customHeight="1" thickBot="1">
      <c r="A36" s="1770"/>
      <c r="B36" s="1672"/>
      <c r="C36" s="764"/>
      <c r="D36" s="292">
        <v>26</v>
      </c>
      <c r="E36" s="293" t="s">
        <v>428</v>
      </c>
      <c r="F36" s="765" t="s">
        <v>272</v>
      </c>
      <c r="G36" s="755">
        <v>28.8</v>
      </c>
      <c r="H36" s="748" t="str">
        <f t="shared" si="9"/>
        <v>○</v>
      </c>
      <c r="I36" s="756">
        <v>12</v>
      </c>
      <c r="J36" s="750" t="str">
        <f t="shared" si="10"/>
        <v>○</v>
      </c>
      <c r="K36" s="294" t="str">
        <f t="shared" si="0"/>
        <v>○</v>
      </c>
      <c r="L36" s="756">
        <v>27.9</v>
      </c>
      <c r="M36" s="748" t="str">
        <f t="shared" si="15"/>
        <v>○</v>
      </c>
      <c r="N36" s="756">
        <v>10.6</v>
      </c>
      <c r="O36" s="751" t="str">
        <f t="shared" si="16"/>
        <v>○</v>
      </c>
      <c r="P36" s="746" t="str">
        <f t="shared" si="1"/>
        <v>○</v>
      </c>
      <c r="Q36" s="755">
        <v>26.5</v>
      </c>
      <c r="R36" s="748" t="str">
        <f t="shared" si="13"/>
        <v>○</v>
      </c>
      <c r="S36" s="756">
        <v>10.4</v>
      </c>
      <c r="T36" s="750" t="str">
        <f t="shared" si="14"/>
        <v>○</v>
      </c>
      <c r="U36" s="294" t="str">
        <f t="shared" si="2"/>
        <v>○</v>
      </c>
      <c r="V36" s="749">
        <v>24.8</v>
      </c>
      <c r="W36" s="748" t="str">
        <f t="shared" si="3"/>
        <v>○</v>
      </c>
      <c r="X36" s="756">
        <v>10.4</v>
      </c>
      <c r="Y36" s="750" t="str">
        <f t="shared" si="4"/>
        <v>○</v>
      </c>
      <c r="Z36" s="746" t="str">
        <f t="shared" si="5"/>
        <v>○</v>
      </c>
      <c r="AA36" s="747">
        <v>22.8</v>
      </c>
      <c r="AB36" s="748" t="str">
        <f t="shared" si="6"/>
        <v>○</v>
      </c>
      <c r="AC36" s="756">
        <v>9.3000000000000007</v>
      </c>
      <c r="AD36" s="750" t="str">
        <f t="shared" si="7"/>
        <v>○</v>
      </c>
      <c r="AE36" s="752" t="str">
        <f t="shared" si="8"/>
        <v>○</v>
      </c>
    </row>
    <row r="37" spans="1:31" s="233" customFormat="1" ht="15" customHeight="1">
      <c r="A37" s="1770"/>
      <c r="B37" s="1672"/>
      <c r="C37" s="715"/>
      <c r="D37" s="244">
        <v>27</v>
      </c>
      <c r="E37" s="766" t="s">
        <v>429</v>
      </c>
      <c r="F37" s="697" t="s">
        <v>91</v>
      </c>
      <c r="G37" s="732">
        <v>37.1</v>
      </c>
      <c r="H37" s="680" t="str">
        <f t="shared" si="9"/>
        <v>×</v>
      </c>
      <c r="I37" s="733">
        <v>14.4</v>
      </c>
      <c r="J37" s="682" t="str">
        <f t="shared" si="10"/>
        <v>○</v>
      </c>
      <c r="K37" s="243" t="str">
        <f t="shared" si="0"/>
        <v>×</v>
      </c>
      <c r="L37" s="733">
        <v>24.9</v>
      </c>
      <c r="M37" s="680" t="str">
        <f t="shared" si="15"/>
        <v>○</v>
      </c>
      <c r="N37" s="733">
        <v>10.7</v>
      </c>
      <c r="O37" s="683" t="str">
        <f t="shared" si="16"/>
        <v>○</v>
      </c>
      <c r="P37" s="249" t="str">
        <f t="shared" si="1"/>
        <v>○</v>
      </c>
      <c r="Q37" s="732">
        <v>25.7</v>
      </c>
      <c r="R37" s="680" t="str">
        <f t="shared" si="13"/>
        <v>○</v>
      </c>
      <c r="S37" s="733">
        <v>10.1</v>
      </c>
      <c r="T37" s="682" t="str">
        <f t="shared" si="14"/>
        <v>○</v>
      </c>
      <c r="U37" s="243" t="str">
        <f t="shared" si="2"/>
        <v>○</v>
      </c>
      <c r="V37" s="681">
        <v>24</v>
      </c>
      <c r="W37" s="680" t="str">
        <f t="shared" si="3"/>
        <v>○</v>
      </c>
      <c r="X37" s="733">
        <v>10</v>
      </c>
      <c r="Y37" s="682" t="str">
        <f t="shared" si="4"/>
        <v>○</v>
      </c>
      <c r="Z37" s="249" t="str">
        <f t="shared" si="5"/>
        <v>○</v>
      </c>
      <c r="AA37" s="679">
        <v>21.9</v>
      </c>
      <c r="AB37" s="680" t="str">
        <f t="shared" si="6"/>
        <v>○</v>
      </c>
      <c r="AC37" s="733">
        <v>8.8000000000000007</v>
      </c>
      <c r="AD37" s="682" t="str">
        <f t="shared" si="7"/>
        <v>○</v>
      </c>
      <c r="AE37" s="689" t="str">
        <f t="shared" si="8"/>
        <v>○</v>
      </c>
    </row>
    <row r="38" spans="1:31" s="233" customFormat="1" ht="15" customHeight="1">
      <c r="A38" s="1770"/>
      <c r="B38" s="1672"/>
      <c r="C38" s="767"/>
      <c r="D38" s="244">
        <v>28</v>
      </c>
      <c r="E38" s="766" t="s">
        <v>430</v>
      </c>
      <c r="F38" s="697" t="s">
        <v>72</v>
      </c>
      <c r="G38" s="732">
        <v>25.3</v>
      </c>
      <c r="H38" s="680" t="str">
        <f t="shared" si="9"/>
        <v>○</v>
      </c>
      <c r="I38" s="733">
        <v>9.8000000000000007</v>
      </c>
      <c r="J38" s="682" t="str">
        <f t="shared" si="10"/>
        <v>○</v>
      </c>
      <c r="K38" s="243" t="str">
        <f t="shared" si="0"/>
        <v>○</v>
      </c>
      <c r="L38" s="733">
        <v>24.5</v>
      </c>
      <c r="M38" s="680" t="str">
        <f t="shared" si="15"/>
        <v>○</v>
      </c>
      <c r="N38" s="733">
        <v>8.6</v>
      </c>
      <c r="O38" s="683" t="str">
        <f t="shared" si="16"/>
        <v>○</v>
      </c>
      <c r="P38" s="249" t="str">
        <f t="shared" si="1"/>
        <v>○</v>
      </c>
      <c r="Q38" s="732">
        <v>22.7</v>
      </c>
      <c r="R38" s="680" t="str">
        <f t="shared" si="13"/>
        <v>○</v>
      </c>
      <c r="S38" s="733">
        <v>8.1</v>
      </c>
      <c r="T38" s="682" t="str">
        <f t="shared" si="14"/>
        <v>○</v>
      </c>
      <c r="U38" s="243" t="str">
        <f t="shared" si="2"/>
        <v>○</v>
      </c>
      <c r="V38" s="681">
        <v>23.4</v>
      </c>
      <c r="W38" s="680" t="str">
        <f t="shared" si="3"/>
        <v>○</v>
      </c>
      <c r="X38" s="733">
        <v>8.4</v>
      </c>
      <c r="Y38" s="682" t="str">
        <f t="shared" si="4"/>
        <v>○</v>
      </c>
      <c r="Z38" s="249" t="str">
        <f t="shared" si="5"/>
        <v>○</v>
      </c>
      <c r="AA38" s="679">
        <v>20.3</v>
      </c>
      <c r="AB38" s="680" t="str">
        <f t="shared" si="6"/>
        <v>○</v>
      </c>
      <c r="AC38" s="733">
        <v>7.3</v>
      </c>
      <c r="AD38" s="682" t="str">
        <f t="shared" si="7"/>
        <v>○</v>
      </c>
      <c r="AE38" s="689" t="str">
        <f t="shared" si="8"/>
        <v>○</v>
      </c>
    </row>
    <row r="39" spans="1:31" s="233" customFormat="1" ht="15" customHeight="1">
      <c r="A39" s="1770"/>
      <c r="B39" s="1672"/>
      <c r="C39" s="767"/>
      <c r="D39" s="244">
        <v>29</v>
      </c>
      <c r="E39" s="766" t="s">
        <v>724</v>
      </c>
      <c r="F39" s="697" t="s">
        <v>725</v>
      </c>
      <c r="G39" s="732">
        <v>32.1</v>
      </c>
      <c r="H39" s="680" t="str">
        <f t="shared" si="9"/>
        <v>○</v>
      </c>
      <c r="I39" s="733">
        <v>13.7</v>
      </c>
      <c r="J39" s="682" t="str">
        <f t="shared" si="10"/>
        <v>○</v>
      </c>
      <c r="K39" s="243" t="str">
        <f t="shared" si="0"/>
        <v>○</v>
      </c>
      <c r="L39" s="733">
        <v>30.8</v>
      </c>
      <c r="M39" s="680" t="str">
        <f t="shared" si="15"/>
        <v>○</v>
      </c>
      <c r="N39" s="733">
        <v>12.6</v>
      </c>
      <c r="O39" s="683" t="str">
        <f t="shared" si="16"/>
        <v>○</v>
      </c>
      <c r="P39" s="249" t="str">
        <f t="shared" si="1"/>
        <v>○</v>
      </c>
      <c r="Q39" s="732">
        <v>31</v>
      </c>
      <c r="R39" s="680" t="str">
        <f t="shared" si="13"/>
        <v>○</v>
      </c>
      <c r="S39" s="733">
        <v>13</v>
      </c>
      <c r="T39" s="682" t="str">
        <f t="shared" si="14"/>
        <v>○</v>
      </c>
      <c r="U39" s="243" t="str">
        <f t="shared" si="2"/>
        <v>○</v>
      </c>
      <c r="V39" s="681">
        <v>26.9</v>
      </c>
      <c r="W39" s="680" t="str">
        <f t="shared" si="3"/>
        <v>○</v>
      </c>
      <c r="X39" s="733">
        <v>10.9</v>
      </c>
      <c r="Y39" s="682" t="str">
        <f t="shared" si="4"/>
        <v>○</v>
      </c>
      <c r="Z39" s="249" t="str">
        <f t="shared" si="5"/>
        <v>○</v>
      </c>
      <c r="AA39" s="679">
        <v>23.4</v>
      </c>
      <c r="AB39" s="680" t="str">
        <f t="shared" si="6"/>
        <v>○</v>
      </c>
      <c r="AC39" s="733">
        <v>9.6999999999999993</v>
      </c>
      <c r="AD39" s="682" t="str">
        <f t="shared" si="7"/>
        <v>○</v>
      </c>
      <c r="AE39" s="689" t="str">
        <f t="shared" si="8"/>
        <v>○</v>
      </c>
    </row>
    <row r="40" spans="1:31" s="233" customFormat="1" ht="15" customHeight="1">
      <c r="A40" s="1770"/>
      <c r="B40" s="1679"/>
      <c r="C40" s="299">
        <v>2106</v>
      </c>
      <c r="D40" s="308">
        <v>30</v>
      </c>
      <c r="E40" s="768" t="s">
        <v>97</v>
      </c>
      <c r="F40" s="769" t="s">
        <v>42</v>
      </c>
      <c r="G40" s="770">
        <v>37.299999999999997</v>
      </c>
      <c r="H40" s="771" t="str">
        <f t="shared" si="9"/>
        <v>×</v>
      </c>
      <c r="I40" s="772">
        <v>17.5</v>
      </c>
      <c r="J40" s="773" t="str">
        <f t="shared" si="10"/>
        <v>×</v>
      </c>
      <c r="K40" s="774" t="str">
        <f t="shared" si="0"/>
        <v>×</v>
      </c>
      <c r="L40" s="772">
        <v>34.4</v>
      </c>
      <c r="M40" s="771" t="str">
        <f t="shared" si="15"/>
        <v>○</v>
      </c>
      <c r="N40" s="772">
        <v>15.5</v>
      </c>
      <c r="O40" s="775" t="str">
        <f t="shared" si="16"/>
        <v>×</v>
      </c>
      <c r="P40" s="769" t="str">
        <f t="shared" si="1"/>
        <v>×</v>
      </c>
      <c r="Q40" s="770">
        <v>34</v>
      </c>
      <c r="R40" s="771" t="str">
        <f t="shared" si="13"/>
        <v>○</v>
      </c>
      <c r="S40" s="772">
        <v>16</v>
      </c>
      <c r="T40" s="773" t="str">
        <f t="shared" si="14"/>
        <v>×</v>
      </c>
      <c r="U40" s="774" t="str">
        <f t="shared" si="2"/>
        <v>×</v>
      </c>
      <c r="V40" s="772">
        <v>30.7</v>
      </c>
      <c r="W40" s="771" t="str">
        <f t="shared" si="3"/>
        <v>○</v>
      </c>
      <c r="X40" s="772">
        <v>14.7</v>
      </c>
      <c r="Y40" s="773" t="str">
        <f t="shared" si="4"/>
        <v>○</v>
      </c>
      <c r="Z40" s="769" t="str">
        <f t="shared" si="5"/>
        <v>○</v>
      </c>
      <c r="AA40" s="770">
        <v>27.9</v>
      </c>
      <c r="AB40" s="771" t="str">
        <f t="shared" si="6"/>
        <v>○</v>
      </c>
      <c r="AC40" s="772">
        <v>13.1</v>
      </c>
      <c r="AD40" s="773" t="str">
        <f t="shared" si="7"/>
        <v>○</v>
      </c>
      <c r="AE40" s="776" t="str">
        <f t="shared" si="8"/>
        <v>○</v>
      </c>
    </row>
    <row r="41" spans="1:31" s="233" customFormat="1" ht="15" customHeight="1">
      <c r="A41" s="1770"/>
      <c r="B41" s="1680" t="s">
        <v>726</v>
      </c>
      <c r="C41" s="244"/>
      <c r="D41" s="244">
        <v>31</v>
      </c>
      <c r="E41" s="278" t="s">
        <v>727</v>
      </c>
      <c r="F41" s="249" t="s">
        <v>272</v>
      </c>
      <c r="G41" s="679"/>
      <c r="H41" s="680"/>
      <c r="I41" s="681"/>
      <c r="J41" s="682"/>
      <c r="K41" s="243"/>
      <c r="L41" s="681"/>
      <c r="M41" s="680"/>
      <c r="N41" s="681"/>
      <c r="O41" s="683"/>
      <c r="P41" s="249"/>
      <c r="Q41" s="679"/>
      <c r="R41" s="680"/>
      <c r="S41" s="681"/>
      <c r="T41" s="682"/>
      <c r="U41" s="243"/>
      <c r="V41" s="681"/>
      <c r="W41" s="680"/>
      <c r="X41" s="681"/>
      <c r="Y41" s="682"/>
      <c r="Z41" s="249"/>
      <c r="AA41" s="684" t="s">
        <v>728</v>
      </c>
      <c r="AB41" s="680" t="s">
        <v>385</v>
      </c>
      <c r="AC41" s="686" t="s">
        <v>729</v>
      </c>
      <c r="AD41" s="682" t="s">
        <v>385</v>
      </c>
      <c r="AE41" s="689" t="s">
        <v>385</v>
      </c>
    </row>
    <row r="42" spans="1:31" s="233" customFormat="1" ht="15" customHeight="1" thickBot="1">
      <c r="A42" s="1771"/>
      <c r="B42" s="1678"/>
      <c r="C42" s="266"/>
      <c r="D42" s="266">
        <v>32</v>
      </c>
      <c r="E42" s="267" t="s">
        <v>730</v>
      </c>
      <c r="F42" s="737" t="s">
        <v>662</v>
      </c>
      <c r="G42" s="738">
        <v>27.9</v>
      </c>
      <c r="H42" s="739" t="str">
        <f>IF(G42="","",(IF(G42&lt;=35,"○","×")))</f>
        <v>○</v>
      </c>
      <c r="I42" s="740">
        <v>12.1</v>
      </c>
      <c r="J42" s="741" t="str">
        <f>IF(I42="","",(IF(I42&lt;=15,"○","×")))</f>
        <v>○</v>
      </c>
      <c r="K42" s="268" t="str">
        <f t="shared" ref="K42:K47" si="17">IF(H42="","",IF((H42="×")+(J42="×"),"×",IF((H42="＊")+(J42="＊"),"＊",IF((H42="＊")+(J42="＊"),"＊","○"))))</f>
        <v>○</v>
      </c>
      <c r="L42" s="740">
        <v>28.8</v>
      </c>
      <c r="M42" s="739" t="str">
        <f>IF(L42="","",(IF(L42&lt;=35,"○","×")))</f>
        <v>○</v>
      </c>
      <c r="N42" s="740">
        <v>12.2</v>
      </c>
      <c r="O42" s="742" t="str">
        <f>IF(N42="","",(IF(N42&lt;=15,"○","×")))</f>
        <v>○</v>
      </c>
      <c r="P42" s="737" t="str">
        <f t="shared" ref="P42:P47" si="18">IF(M42="","",IF((M42="×")+(O42="×"),"×",IF((M42="＊")+(O42="＊"),"＊",IF((M42="＊")+(O42="＊"),"＊","○"))))</f>
        <v>○</v>
      </c>
      <c r="Q42" s="738">
        <v>28.8</v>
      </c>
      <c r="R42" s="739" t="str">
        <f>IF(Q42="","",(IF(Q42&lt;=35,"○","×")))</f>
        <v>○</v>
      </c>
      <c r="S42" s="740">
        <v>11.4</v>
      </c>
      <c r="T42" s="741" t="str">
        <f>IF(S42="","",(IF(S42&lt;=15,"○","×")))</f>
        <v>○</v>
      </c>
      <c r="U42" s="268" t="str">
        <f t="shared" ref="U42:U47" si="19">IF(R42="","",IF((R42="×")+(T42="×"),"×",IF((R42="＊")+(T42="＊"),"＊",IF((R42="＊")+(T42="＊"),"＊","○"))))</f>
        <v>○</v>
      </c>
      <c r="V42" s="740">
        <v>27.2</v>
      </c>
      <c r="W42" s="739" t="str">
        <f>IF(V42="","",(IF(V42&lt;=35,"○","×")))</f>
        <v>○</v>
      </c>
      <c r="X42" s="740">
        <v>11.2</v>
      </c>
      <c r="Y42" s="741" t="str">
        <f>IF(X42="","",(IF(X42&lt;=15,"○","×")))</f>
        <v>○</v>
      </c>
      <c r="Z42" s="737" t="str">
        <f t="shared" ref="Z42:Z47" si="20">IF(W42="","",IF((W42="×")+(Y42="×"),"×",IF((W42="＊")+(Y42="＊"),"＊",IF((W42="＊")+(Y42="＊"),"＊","○"))))</f>
        <v>○</v>
      </c>
      <c r="AA42" s="738">
        <v>21.1</v>
      </c>
      <c r="AB42" s="739" t="str">
        <f t="shared" ref="AB42:AB47" si="21">IF(AA42="","",(IF(AA42&lt;=35,"○","×")))</f>
        <v>○</v>
      </c>
      <c r="AC42" s="740">
        <v>8.8000000000000007</v>
      </c>
      <c r="AD42" s="741" t="str">
        <f>IF(AC42="","",(IF(AC42&lt;=15,"○","×")))</f>
        <v>○</v>
      </c>
      <c r="AE42" s="743" t="str">
        <f t="shared" ref="AE42:AE47" si="22">IF(AB42="","",IF((AB42="×")+(AD42="×"),"×",IF((AB42="＊")+(AD42="＊"),"＊",IF((AB42="＊")+(AD42="＊"),"＊","○"))))</f>
        <v>○</v>
      </c>
    </row>
    <row r="43" spans="1:31" s="233" customFormat="1" ht="15" customHeight="1">
      <c r="A43" s="1765" t="s">
        <v>358</v>
      </c>
      <c r="B43" s="834" t="s">
        <v>294</v>
      </c>
      <c r="C43" s="340"/>
      <c r="D43" s="340">
        <v>33</v>
      </c>
      <c r="E43" s="341" t="s">
        <v>295</v>
      </c>
      <c r="F43" s="830" t="s">
        <v>272</v>
      </c>
      <c r="G43" s="690">
        <v>28.3</v>
      </c>
      <c r="H43" s="691" t="str">
        <f>IF(G43="","",(IF(G43&lt;=35,"○","×")))</f>
        <v>○</v>
      </c>
      <c r="I43" s="692">
        <v>12</v>
      </c>
      <c r="J43" s="693" t="str">
        <f>IF(I43="","",(IF(I43&lt;=15,"○","×")))</f>
        <v>○</v>
      </c>
      <c r="K43" s="832" t="str">
        <f t="shared" si="17"/>
        <v>○</v>
      </c>
      <c r="L43" s="692">
        <v>27.5</v>
      </c>
      <c r="M43" s="691" t="str">
        <f>IF(L43="","",(IF(L43&lt;=35,"○","×")))</f>
        <v>○</v>
      </c>
      <c r="N43" s="692">
        <v>11</v>
      </c>
      <c r="O43" s="694" t="str">
        <f>IF(N43="","",(IF(N43&lt;=15,"○","×")))</f>
        <v>○</v>
      </c>
      <c r="P43" s="830" t="str">
        <f t="shared" si="18"/>
        <v>○</v>
      </c>
      <c r="Q43" s="690">
        <v>29.4</v>
      </c>
      <c r="R43" s="691" t="str">
        <f>IF(Q43="","",(IF(Q43&lt;=35,"○","×")))</f>
        <v>○</v>
      </c>
      <c r="S43" s="692">
        <v>11.3</v>
      </c>
      <c r="T43" s="693" t="str">
        <f>IF(S43="","",(IF(S43&lt;=15,"○","×")))</f>
        <v>○</v>
      </c>
      <c r="U43" s="832" t="str">
        <f t="shared" si="19"/>
        <v>○</v>
      </c>
      <c r="V43" s="692">
        <v>27.4</v>
      </c>
      <c r="W43" s="691" t="str">
        <f>IF(V43="","",(IF(V43&lt;=35,"○","×")))</f>
        <v>○</v>
      </c>
      <c r="X43" s="692">
        <v>11.2</v>
      </c>
      <c r="Y43" s="693" t="str">
        <f>IF(X43="","",(IF(X43&lt;=15,"○","×")))</f>
        <v>○</v>
      </c>
      <c r="Z43" s="830" t="str">
        <f t="shared" si="20"/>
        <v>○</v>
      </c>
      <c r="AA43" s="690">
        <v>26.4</v>
      </c>
      <c r="AB43" s="691" t="str">
        <f t="shared" si="21"/>
        <v>○</v>
      </c>
      <c r="AC43" s="692">
        <v>9.5</v>
      </c>
      <c r="AD43" s="693" t="str">
        <f t="shared" ref="AD43:AD48" si="23">IF(AC43="","",(IF(AC43&lt;=15,"○","×")))</f>
        <v>○</v>
      </c>
      <c r="AE43" s="695" t="str">
        <f t="shared" si="22"/>
        <v>○</v>
      </c>
    </row>
    <row r="44" spans="1:31" s="233" customFormat="1" ht="15" customHeight="1">
      <c r="A44" s="1766"/>
      <c r="B44" s="1672" t="s">
        <v>431</v>
      </c>
      <c r="C44" s="244"/>
      <c r="D44" s="284">
        <v>34</v>
      </c>
      <c r="E44" s="285" t="s">
        <v>731</v>
      </c>
      <c r="F44" s="245" t="s">
        <v>732</v>
      </c>
      <c r="G44" s="778"/>
      <c r="H44" s="779"/>
      <c r="I44" s="780"/>
      <c r="J44" s="781"/>
      <c r="K44" s="286" t="str">
        <f t="shared" si="17"/>
        <v/>
      </c>
      <c r="L44" s="780"/>
      <c r="M44" s="779"/>
      <c r="N44" s="780"/>
      <c r="O44" s="782"/>
      <c r="P44" s="245" t="str">
        <f t="shared" si="18"/>
        <v/>
      </c>
      <c r="Q44" s="783" t="s">
        <v>733</v>
      </c>
      <c r="R44" s="784" t="s">
        <v>162</v>
      </c>
      <c r="S44" s="785" t="s">
        <v>734</v>
      </c>
      <c r="T44" s="786" t="s">
        <v>162</v>
      </c>
      <c r="U44" s="286" t="str">
        <f t="shared" si="19"/>
        <v>＊</v>
      </c>
      <c r="V44" s="777">
        <v>25.8</v>
      </c>
      <c r="W44" s="784" t="str">
        <f>IF(V44="","",(IF(V44&lt;=35,"○","×")))</f>
        <v>○</v>
      </c>
      <c r="X44" s="777">
        <v>10.6</v>
      </c>
      <c r="Y44" s="786" t="str">
        <f>IF(X44="","",(IF(X44&lt;=15,"○","×")))</f>
        <v>○</v>
      </c>
      <c r="Z44" s="245" t="str">
        <f t="shared" si="20"/>
        <v>○</v>
      </c>
      <c r="AA44" s="930">
        <v>22.8</v>
      </c>
      <c r="AB44" s="784" t="str">
        <f t="shared" si="21"/>
        <v>○</v>
      </c>
      <c r="AC44" s="777">
        <v>9.1999999999999993</v>
      </c>
      <c r="AD44" s="786" t="str">
        <f t="shared" si="23"/>
        <v>○</v>
      </c>
      <c r="AE44" s="787" t="str">
        <f t="shared" si="22"/>
        <v>○</v>
      </c>
    </row>
    <row r="45" spans="1:31" s="233" customFormat="1" ht="15" customHeight="1">
      <c r="A45" s="1766"/>
      <c r="B45" s="1679"/>
      <c r="C45" s="299"/>
      <c r="D45" s="272">
        <v>35</v>
      </c>
      <c r="E45" s="273" t="s">
        <v>432</v>
      </c>
      <c r="F45" s="717" t="s">
        <v>72</v>
      </c>
      <c r="G45" s="718">
        <v>25.1</v>
      </c>
      <c r="H45" s="719" t="str">
        <f>IF(G45="","",(IF(G45&lt;=35,"○","×")))</f>
        <v>○</v>
      </c>
      <c r="I45" s="720">
        <v>10.3</v>
      </c>
      <c r="J45" s="721" t="str">
        <f>IF(I45="","",(IF(I45&lt;=15,"○","×")))</f>
        <v>○</v>
      </c>
      <c r="K45" s="274" t="str">
        <f t="shared" si="17"/>
        <v>○</v>
      </c>
      <c r="L45" s="720">
        <v>22.8</v>
      </c>
      <c r="M45" s="719" t="str">
        <f>IF(L45="","",(IF(L45&lt;=35,"○","×")))</f>
        <v>○</v>
      </c>
      <c r="N45" s="720">
        <v>9</v>
      </c>
      <c r="O45" s="722" t="str">
        <f>IF(N45="","",(IF(N45&lt;=15,"○","×")))</f>
        <v>○</v>
      </c>
      <c r="P45" s="717" t="str">
        <f t="shared" si="18"/>
        <v>○</v>
      </c>
      <c r="Q45" s="718">
        <v>22.3</v>
      </c>
      <c r="R45" s="719" t="str">
        <f>IF(Q45="","",(IF(Q45&lt;=35,"○","×")))</f>
        <v>○</v>
      </c>
      <c r="S45" s="720">
        <v>9.1999999999999993</v>
      </c>
      <c r="T45" s="721" t="str">
        <f>IF(S45="","",(IF(S45&lt;=15,"○","×")))</f>
        <v>○</v>
      </c>
      <c r="U45" s="274" t="str">
        <f t="shared" si="19"/>
        <v>○</v>
      </c>
      <c r="V45" s="720">
        <v>22.9</v>
      </c>
      <c r="W45" s="719" t="str">
        <f t="shared" ref="W45:W57" si="24">IF(V45="","",(IF(V45&lt;=35,"○","×")))</f>
        <v>○</v>
      </c>
      <c r="X45" s="720">
        <v>9.3000000000000007</v>
      </c>
      <c r="Y45" s="721" t="str">
        <f t="shared" ref="Y45:Y56" si="25">IF(X45="","",(IF(X45&lt;=15,"○","×")))</f>
        <v>○</v>
      </c>
      <c r="Z45" s="717" t="str">
        <f t="shared" si="20"/>
        <v>○</v>
      </c>
      <c r="AA45" s="718">
        <v>23.9</v>
      </c>
      <c r="AB45" s="719" t="str">
        <f t="shared" si="21"/>
        <v>○</v>
      </c>
      <c r="AC45" s="720">
        <v>8.8000000000000007</v>
      </c>
      <c r="AD45" s="721" t="str">
        <f t="shared" si="23"/>
        <v>○</v>
      </c>
      <c r="AE45" s="723" t="str">
        <f t="shared" si="22"/>
        <v>○</v>
      </c>
    </row>
    <row r="46" spans="1:31" s="233" customFormat="1" ht="15" customHeight="1" thickBot="1">
      <c r="A46" s="1767"/>
      <c r="B46" s="829" t="s">
        <v>297</v>
      </c>
      <c r="C46" s="266">
        <v>5301</v>
      </c>
      <c r="D46" s="266">
        <v>36</v>
      </c>
      <c r="E46" s="267" t="s">
        <v>121</v>
      </c>
      <c r="F46" s="737" t="s">
        <v>42</v>
      </c>
      <c r="G46" s="738">
        <v>26.1</v>
      </c>
      <c r="H46" s="739" t="str">
        <f>IF(G46="","",(IF(G46&lt;=35,"○","×")))</f>
        <v>○</v>
      </c>
      <c r="I46" s="740">
        <v>10.1</v>
      </c>
      <c r="J46" s="741" t="str">
        <f>IF(I46="","",(IF(I46&lt;=15,"○","×")))</f>
        <v>○</v>
      </c>
      <c r="K46" s="268" t="str">
        <f t="shared" si="17"/>
        <v>○</v>
      </c>
      <c r="L46" s="740">
        <v>21.3</v>
      </c>
      <c r="M46" s="739" t="str">
        <f>IF(L46="","",(IF(L46&lt;=35,"○","×")))</f>
        <v>○</v>
      </c>
      <c r="N46" s="740">
        <v>8.5</v>
      </c>
      <c r="O46" s="742" t="str">
        <f>IF(N46="","",(IF(N46&lt;=15,"○","×")))</f>
        <v>○</v>
      </c>
      <c r="P46" s="737" t="str">
        <f t="shared" si="18"/>
        <v>○</v>
      </c>
      <c r="Q46" s="738">
        <v>19.8</v>
      </c>
      <c r="R46" s="739" t="str">
        <f>IF(Q46="","",(IF(Q46&lt;=35,"○","×")))</f>
        <v>○</v>
      </c>
      <c r="S46" s="740">
        <v>7.4</v>
      </c>
      <c r="T46" s="741" t="str">
        <f>IF(S46="","",(IF(S46&lt;=15,"○","×")))</f>
        <v>○</v>
      </c>
      <c r="U46" s="268" t="str">
        <f t="shared" si="19"/>
        <v>○</v>
      </c>
      <c r="V46" s="740">
        <v>21.8</v>
      </c>
      <c r="W46" s="739" t="str">
        <f t="shared" si="24"/>
        <v>○</v>
      </c>
      <c r="X46" s="740">
        <v>8.3000000000000007</v>
      </c>
      <c r="Y46" s="741" t="str">
        <f t="shared" si="25"/>
        <v>○</v>
      </c>
      <c r="Z46" s="737" t="str">
        <f t="shared" si="20"/>
        <v>○</v>
      </c>
      <c r="AA46" s="738">
        <v>22.7</v>
      </c>
      <c r="AB46" s="739" t="str">
        <f t="shared" si="21"/>
        <v>○</v>
      </c>
      <c r="AC46" s="740">
        <v>9.5</v>
      </c>
      <c r="AD46" s="741" t="str">
        <f t="shared" si="23"/>
        <v>○</v>
      </c>
      <c r="AE46" s="743" t="str">
        <f t="shared" si="22"/>
        <v>○</v>
      </c>
    </row>
    <row r="47" spans="1:31" s="233" customFormat="1" ht="15" customHeight="1">
      <c r="A47" s="1768" t="s">
        <v>298</v>
      </c>
      <c r="B47" s="790" t="s">
        <v>334</v>
      </c>
      <c r="C47" s="244">
        <v>2110</v>
      </c>
      <c r="D47" s="244">
        <v>37</v>
      </c>
      <c r="E47" s="278" t="s">
        <v>301</v>
      </c>
      <c r="F47" s="249" t="s">
        <v>302</v>
      </c>
      <c r="G47" s="679">
        <v>24.6</v>
      </c>
      <c r="H47" s="680" t="str">
        <f>IF(G47="","",(IF(G47&lt;=35,"○","×")))</f>
        <v>○</v>
      </c>
      <c r="I47" s="681">
        <v>7.3</v>
      </c>
      <c r="J47" s="682" t="str">
        <f>IF(I47="","",(IF(I47&lt;=15,"○","×")))</f>
        <v>○</v>
      </c>
      <c r="K47" s="243" t="str">
        <f t="shared" si="17"/>
        <v>○</v>
      </c>
      <c r="L47" s="681">
        <v>21.7</v>
      </c>
      <c r="M47" s="680" t="str">
        <f>IF(L47="","",(IF(L47&lt;=35,"○","×")))</f>
        <v>○</v>
      </c>
      <c r="N47" s="681">
        <v>5.7</v>
      </c>
      <c r="O47" s="683" t="str">
        <f>IF(N47="","",(IF(N47&lt;=15,"○","×")))</f>
        <v>○</v>
      </c>
      <c r="P47" s="249" t="str">
        <f t="shared" si="18"/>
        <v>○</v>
      </c>
      <c r="Q47" s="679">
        <v>22.8</v>
      </c>
      <c r="R47" s="680" t="str">
        <f>IF(Q47="","",(IF(Q47&lt;=35,"○","×")))</f>
        <v>○</v>
      </c>
      <c r="S47" s="681">
        <v>5.5</v>
      </c>
      <c r="T47" s="682" t="str">
        <f>IF(S47="","",(IF(S47&lt;=15,"○","×")))</f>
        <v>○</v>
      </c>
      <c r="U47" s="243" t="str">
        <f t="shared" si="19"/>
        <v>○</v>
      </c>
      <c r="V47" s="681">
        <v>16.899999999999999</v>
      </c>
      <c r="W47" s="680" t="str">
        <f t="shared" si="24"/>
        <v>○</v>
      </c>
      <c r="X47" s="681">
        <v>5.3</v>
      </c>
      <c r="Y47" s="682" t="str">
        <f t="shared" si="25"/>
        <v>○</v>
      </c>
      <c r="Z47" s="249" t="str">
        <f t="shared" si="20"/>
        <v>○</v>
      </c>
      <c r="AA47" s="679">
        <v>19.3</v>
      </c>
      <c r="AB47" s="680" t="str">
        <f t="shared" si="21"/>
        <v>○</v>
      </c>
      <c r="AC47" s="681">
        <v>7.8</v>
      </c>
      <c r="AD47" s="682" t="str">
        <f t="shared" si="23"/>
        <v>○</v>
      </c>
      <c r="AE47" s="689" t="str">
        <f t="shared" si="22"/>
        <v>○</v>
      </c>
    </row>
    <row r="48" spans="1:31" s="233" customFormat="1" ht="15" customHeight="1" thickBot="1">
      <c r="A48" s="1769"/>
      <c r="B48" s="330" t="s">
        <v>303</v>
      </c>
      <c r="C48" s="345"/>
      <c r="D48" s="345">
        <v>38</v>
      </c>
      <c r="E48" s="346" t="s">
        <v>304</v>
      </c>
      <c r="F48" s="699" t="s">
        <v>272</v>
      </c>
      <c r="G48" s="700"/>
      <c r="H48" s="701"/>
      <c r="I48" s="702"/>
      <c r="J48" s="703"/>
      <c r="K48" s="347"/>
      <c r="L48" s="702"/>
      <c r="M48" s="701"/>
      <c r="N48" s="702"/>
      <c r="O48" s="704"/>
      <c r="P48" s="699"/>
      <c r="Q48" s="700"/>
      <c r="R48" s="701"/>
      <c r="S48" s="702"/>
      <c r="T48" s="703"/>
      <c r="U48" s="347"/>
      <c r="V48" s="758" t="s">
        <v>735</v>
      </c>
      <c r="W48" s="701" t="s">
        <v>385</v>
      </c>
      <c r="X48" s="758" t="s">
        <v>736</v>
      </c>
      <c r="Y48" s="703" t="s">
        <v>385</v>
      </c>
      <c r="Z48" s="699" t="s">
        <v>385</v>
      </c>
      <c r="AA48" s="761">
        <v>19.399999999999999</v>
      </c>
      <c r="AB48" s="701" t="s">
        <v>43</v>
      </c>
      <c r="AC48" s="762">
        <v>7.7</v>
      </c>
      <c r="AD48" s="703" t="str">
        <f t="shared" si="23"/>
        <v>○</v>
      </c>
      <c r="AE48" s="705" t="s">
        <v>43</v>
      </c>
    </row>
    <row r="49" spans="1:46" s="233" customFormat="1" ht="15" customHeight="1" thickBot="1">
      <c r="A49" s="1768" t="s">
        <v>433</v>
      </c>
      <c r="B49" s="1677" t="s">
        <v>434</v>
      </c>
      <c r="C49" s="266">
        <v>2201</v>
      </c>
      <c r="D49" s="241">
        <v>39</v>
      </c>
      <c r="E49" s="313" t="s">
        <v>134</v>
      </c>
      <c r="F49" s="708" t="s">
        <v>42</v>
      </c>
      <c r="G49" s="709">
        <v>30.8</v>
      </c>
      <c r="H49" s="710" t="str">
        <f>IF(G49="","",(IF(G49&lt;=35,"○","×")))</f>
        <v>○</v>
      </c>
      <c r="I49" s="711">
        <v>11.4</v>
      </c>
      <c r="J49" s="712" t="str">
        <f>IF(I49="","",(IF(I49&lt;=15,"○","×")))</f>
        <v>○</v>
      </c>
      <c r="K49" s="242" t="str">
        <f>IF(H49="","",IF((H49="×")+(J49="×"),"×",IF((H49="＊")+(J49="＊"),"＊",IF((H49="＊")+(J49="＊"),"＊","○"))))</f>
        <v>○</v>
      </c>
      <c r="L49" s="711">
        <v>26</v>
      </c>
      <c r="M49" s="710" t="str">
        <f>IF(L49="","",(IF(L49&lt;=35,"○","×")))</f>
        <v>○</v>
      </c>
      <c r="N49" s="711">
        <v>10.6</v>
      </c>
      <c r="O49" s="713" t="str">
        <f>IF(N49="","",(IF(N49&lt;=15,"○","×")))</f>
        <v>○</v>
      </c>
      <c r="P49" s="708" t="str">
        <f>IF(M49="","",IF((M49="×")+(O49="×"),"×",IF((M49="＊")+(O49="＊"),"＊",IF((M49="＊")+(O49="＊"),"＊","○"))))</f>
        <v>○</v>
      </c>
      <c r="Q49" s="709">
        <v>25.8</v>
      </c>
      <c r="R49" s="710" t="str">
        <f>IF(Q49="","",(IF(Q49&lt;=35,"○","×")))</f>
        <v>○</v>
      </c>
      <c r="S49" s="711">
        <v>10.6</v>
      </c>
      <c r="T49" s="712" t="str">
        <f>IF(S49="","",(IF(S49&lt;=15,"○","×")))</f>
        <v>○</v>
      </c>
      <c r="U49" s="242" t="str">
        <f>IF(R49="","",IF((R49="×")+(T49="×"),"×",IF((R49="＊")+(T49="＊"),"＊",IF((R49="＊")+(T49="＊"),"＊","○"))))</f>
        <v>○</v>
      </c>
      <c r="V49" s="711">
        <v>28.1</v>
      </c>
      <c r="W49" s="710" t="str">
        <f t="shared" si="24"/>
        <v>○</v>
      </c>
      <c r="X49" s="711">
        <v>10.7</v>
      </c>
      <c r="Y49" s="712" t="str">
        <f t="shared" si="25"/>
        <v>○</v>
      </c>
      <c r="Z49" s="708" t="str">
        <f>IF(W49="","",IF((W49="×")+(Y49="×"),"×",IF((W49="＊")+(Y49="＊"),"＊",IF((W49="＊")+(Y49="＊"),"＊","○"))))</f>
        <v>○</v>
      </c>
      <c r="AA49" s="931" t="s">
        <v>737</v>
      </c>
      <c r="AB49" s="710" t="s">
        <v>385</v>
      </c>
      <c r="AC49" s="932" t="s">
        <v>738</v>
      </c>
      <c r="AD49" s="712" t="s">
        <v>385</v>
      </c>
      <c r="AE49" s="714" t="str">
        <f>IF(AB49="","",IF((AB49="×")+(AD49="×"),"×",IF((AB49="＊")+(AD49="＊"),"＊",IF((AB49="＊")+(AD49="＊"),"＊","○"))))</f>
        <v>＊</v>
      </c>
    </row>
    <row r="50" spans="1:46" s="233" customFormat="1" ht="15" customHeight="1" thickBot="1">
      <c r="A50" s="1772"/>
      <c r="B50" s="1678"/>
      <c r="C50" s="244"/>
      <c r="D50" s="244">
        <v>40</v>
      </c>
      <c r="E50" s="278" t="s">
        <v>739</v>
      </c>
      <c r="F50" s="249" t="s">
        <v>72</v>
      </c>
      <c r="G50" s="679"/>
      <c r="H50" s="680"/>
      <c r="I50" s="681"/>
      <c r="J50" s="682"/>
      <c r="K50" s="243"/>
      <c r="L50" s="681"/>
      <c r="M50" s="680"/>
      <c r="N50" s="681"/>
      <c r="O50" s="683"/>
      <c r="P50" s="249"/>
      <c r="Q50" s="679"/>
      <c r="R50" s="680"/>
      <c r="S50" s="681"/>
      <c r="T50" s="682"/>
      <c r="U50" s="243"/>
      <c r="V50" s="681"/>
      <c r="W50" s="680"/>
      <c r="X50" s="681"/>
      <c r="Y50" s="682"/>
      <c r="Z50" s="249"/>
      <c r="AA50" s="933" t="s">
        <v>740</v>
      </c>
      <c r="AB50" s="680" t="s">
        <v>385</v>
      </c>
      <c r="AC50" s="934" t="s">
        <v>741</v>
      </c>
      <c r="AD50" s="682" t="s">
        <v>385</v>
      </c>
      <c r="AE50" s="689" t="s">
        <v>385</v>
      </c>
    </row>
    <row r="51" spans="1:46" s="233" customFormat="1" ht="15" customHeight="1">
      <c r="A51" s="1759" t="s">
        <v>435</v>
      </c>
      <c r="B51" s="834" t="s">
        <v>341</v>
      </c>
      <c r="C51" s="340">
        <v>8101</v>
      </c>
      <c r="D51" s="340">
        <v>41</v>
      </c>
      <c r="E51" s="341" t="s">
        <v>137</v>
      </c>
      <c r="F51" s="830" t="s">
        <v>42</v>
      </c>
      <c r="G51" s="690">
        <v>24.5</v>
      </c>
      <c r="H51" s="691" t="str">
        <f>IF(G51="","",(IF(G51&lt;=35,"○","×")))</f>
        <v>○</v>
      </c>
      <c r="I51" s="692">
        <v>8.8000000000000007</v>
      </c>
      <c r="J51" s="693" t="str">
        <f>IF(I51="","",(IF(I51&lt;=15,"○","×")))</f>
        <v>○</v>
      </c>
      <c r="K51" s="832" t="str">
        <f>IF(H51="","",IF((H51="×")+(J51="×"),"×",IF((H51="＊")+(J51="＊"),"＊",IF((H51="＊")+(J51="＊"),"＊","○"))))</f>
        <v>○</v>
      </c>
      <c r="L51" s="692">
        <v>20.6</v>
      </c>
      <c r="M51" s="691" t="str">
        <f>IF(L51="","",(IF(L51&lt;=35,"○","×")))</f>
        <v>○</v>
      </c>
      <c r="N51" s="692">
        <v>6.8</v>
      </c>
      <c r="O51" s="694" t="str">
        <f>IF(N51="","",(IF(N51&lt;=15,"○","×")))</f>
        <v>○</v>
      </c>
      <c r="P51" s="830" t="str">
        <f>IF(M51="","",IF((M51="×")+(O51="×"),"×",IF((M51="＊")+(O51="＊"),"＊",IF((M51="＊")+(O51="＊"),"＊","○"))))</f>
        <v>○</v>
      </c>
      <c r="Q51" s="690">
        <v>20.399999999999999</v>
      </c>
      <c r="R51" s="691" t="str">
        <f>IF(Q51="","",(IF(Q51&lt;=35,"○","×")))</f>
        <v>○</v>
      </c>
      <c r="S51" s="692">
        <v>6.8</v>
      </c>
      <c r="T51" s="693" t="str">
        <f>IF(S51="","",(IF(S51&lt;=15,"○","×")))</f>
        <v>○</v>
      </c>
      <c r="U51" s="832" t="str">
        <f>IF(R51="","",IF((R51="×")+(T51="×"),"×",IF((R51="＊")+(T51="＊"),"＊",IF((R51="＊")+(T51="＊"),"＊","○"))))</f>
        <v>○</v>
      </c>
      <c r="V51" s="692">
        <v>18.899999999999999</v>
      </c>
      <c r="W51" s="691" t="str">
        <f t="shared" si="24"/>
        <v>○</v>
      </c>
      <c r="X51" s="692">
        <v>7.2</v>
      </c>
      <c r="Y51" s="693" t="str">
        <f t="shared" si="25"/>
        <v>○</v>
      </c>
      <c r="Z51" s="830" t="str">
        <f>IF(W51="","",IF((W51="×")+(Y51="×"),"×",IF((W51="＊")+(Y51="＊"),"＊",IF((W51="＊")+(Y51="＊"),"＊","○"))))</f>
        <v>○</v>
      </c>
      <c r="AA51" s="690">
        <v>20.100000000000001</v>
      </c>
      <c r="AB51" s="691" t="str">
        <f>IF(AA51="","",(IF(AA51&lt;=35,"○","×")))</f>
        <v>○</v>
      </c>
      <c r="AC51" s="692">
        <v>8.8000000000000007</v>
      </c>
      <c r="AD51" s="693" t="str">
        <f>IF(AC51="","",(IF(AC51&lt;=15,"○","×")))</f>
        <v>○</v>
      </c>
      <c r="AE51" s="695" t="str">
        <f>IF(AB51="","",IF((AB51="×")+(AD51="×"),"×",IF((AB51="＊")+(AD51="＊"),"＊",IF((AB51="＊")+(AD51="＊"),"＊","○"))))</f>
        <v>○</v>
      </c>
    </row>
    <row r="52" spans="1:46" s="233" customFormat="1" ht="15" customHeight="1">
      <c r="A52" s="1760"/>
      <c r="B52" s="827" t="s">
        <v>436</v>
      </c>
      <c r="C52" s="272"/>
      <c r="D52" s="272">
        <v>42</v>
      </c>
      <c r="E52" s="273" t="s">
        <v>437</v>
      </c>
      <c r="F52" s="717" t="s">
        <v>42</v>
      </c>
      <c r="G52" s="718">
        <v>29.7</v>
      </c>
      <c r="H52" s="719" t="s">
        <v>43</v>
      </c>
      <c r="I52" s="720">
        <v>12.8</v>
      </c>
      <c r="J52" s="721" t="s">
        <v>43</v>
      </c>
      <c r="K52" s="274" t="s">
        <v>43</v>
      </c>
      <c r="L52" s="720">
        <v>32.700000000000003</v>
      </c>
      <c r="M52" s="719" t="s">
        <v>43</v>
      </c>
      <c r="N52" s="720">
        <v>12.3</v>
      </c>
      <c r="O52" s="722" t="s">
        <v>43</v>
      </c>
      <c r="P52" s="717" t="s">
        <v>43</v>
      </c>
      <c r="Q52" s="718">
        <v>31.3</v>
      </c>
      <c r="R52" s="719" t="s">
        <v>43</v>
      </c>
      <c r="S52" s="720">
        <v>12.7</v>
      </c>
      <c r="T52" s="721" t="s">
        <v>43</v>
      </c>
      <c r="U52" s="274" t="s">
        <v>43</v>
      </c>
      <c r="V52" s="720">
        <v>30</v>
      </c>
      <c r="W52" s="719" t="s">
        <v>43</v>
      </c>
      <c r="X52" s="720">
        <v>12.7</v>
      </c>
      <c r="Y52" s="721" t="s">
        <v>43</v>
      </c>
      <c r="Z52" s="717" t="s">
        <v>43</v>
      </c>
      <c r="AA52" s="718">
        <v>26</v>
      </c>
      <c r="AB52" s="719" t="s">
        <v>43</v>
      </c>
      <c r="AC52" s="720">
        <v>10.9</v>
      </c>
      <c r="AD52" s="721" t="s">
        <v>43</v>
      </c>
      <c r="AE52" s="723" t="s">
        <v>43</v>
      </c>
    </row>
    <row r="53" spans="1:46" s="233" customFormat="1" ht="15" customHeight="1">
      <c r="A53" s="1760"/>
      <c r="B53" s="827" t="s">
        <v>742</v>
      </c>
      <c r="C53" s="272"/>
      <c r="D53" s="272">
        <v>43</v>
      </c>
      <c r="E53" s="273" t="s">
        <v>743</v>
      </c>
      <c r="F53" s="717" t="s">
        <v>272</v>
      </c>
      <c r="G53" s="718"/>
      <c r="H53" s="719"/>
      <c r="I53" s="720"/>
      <c r="J53" s="721"/>
      <c r="K53" s="274"/>
      <c r="L53" s="720"/>
      <c r="M53" s="719"/>
      <c r="N53" s="720"/>
      <c r="O53" s="722"/>
      <c r="P53" s="717"/>
      <c r="Q53" s="718"/>
      <c r="R53" s="719"/>
      <c r="S53" s="720"/>
      <c r="T53" s="721"/>
      <c r="U53" s="274"/>
      <c r="V53" s="720"/>
      <c r="W53" s="719"/>
      <c r="X53" s="720"/>
      <c r="Y53" s="721"/>
      <c r="Z53" s="717"/>
      <c r="AA53" s="935" t="s">
        <v>744</v>
      </c>
      <c r="AB53" s="719" t="s">
        <v>385</v>
      </c>
      <c r="AC53" s="936" t="s">
        <v>745</v>
      </c>
      <c r="AD53" s="721" t="s">
        <v>385</v>
      </c>
      <c r="AE53" s="723" t="s">
        <v>385</v>
      </c>
    </row>
    <row r="54" spans="1:46" s="233" customFormat="1" ht="15" customHeight="1" thickBot="1">
      <c r="A54" s="1761"/>
      <c r="B54" s="827" t="s">
        <v>438</v>
      </c>
      <c r="C54" s="272"/>
      <c r="D54" s="272">
        <v>44</v>
      </c>
      <c r="E54" s="273" t="s">
        <v>439</v>
      </c>
      <c r="F54" s="717" t="s">
        <v>272</v>
      </c>
      <c r="G54" s="718"/>
      <c r="H54" s="719"/>
      <c r="I54" s="720"/>
      <c r="J54" s="721"/>
      <c r="K54" s="274"/>
      <c r="L54" s="720"/>
      <c r="M54" s="719"/>
      <c r="N54" s="720"/>
      <c r="O54" s="722"/>
      <c r="P54" s="717"/>
      <c r="Q54" s="718"/>
      <c r="R54" s="719"/>
      <c r="S54" s="720"/>
      <c r="T54" s="721"/>
      <c r="U54" s="274"/>
      <c r="V54" s="937" t="s">
        <v>746</v>
      </c>
      <c r="W54" s="719" t="s">
        <v>385</v>
      </c>
      <c r="X54" s="937" t="s">
        <v>747</v>
      </c>
      <c r="Y54" s="721" t="s">
        <v>385</v>
      </c>
      <c r="Z54" s="717" t="s">
        <v>385</v>
      </c>
      <c r="AA54" s="938">
        <v>21.1</v>
      </c>
      <c r="AB54" s="719" t="str">
        <f t="shared" ref="AB54:AB62" si="26">IF(AA54="","",(IF(AA54&lt;=35,"○","×")))</f>
        <v>○</v>
      </c>
      <c r="AC54" s="939">
        <v>8.3000000000000007</v>
      </c>
      <c r="AD54" s="721" t="str">
        <f t="shared" ref="AD54:AD62" si="27">IF(AC54="","",(IF(AC54&lt;=15,"○","×")))</f>
        <v>○</v>
      </c>
      <c r="AE54" s="723" t="str">
        <f t="shared" ref="AE54:AE62" si="28">IF(AB54="","",IF((AB54="×")+(AD54="×"),"×",IF((AB54="＊")+(AD54="＊"),"＊",IF((AB54="＊")+(AD54="＊"),"＊","○"))))</f>
        <v>○</v>
      </c>
    </row>
    <row r="55" spans="1:46" s="233" customFormat="1" ht="15" customHeight="1">
      <c r="A55" s="1634" t="s">
        <v>440</v>
      </c>
      <c r="B55" s="834" t="s">
        <v>441</v>
      </c>
      <c r="C55" s="340"/>
      <c r="D55" s="340">
        <v>45</v>
      </c>
      <c r="E55" s="341" t="s">
        <v>442</v>
      </c>
      <c r="F55" s="830" t="s">
        <v>72</v>
      </c>
      <c r="G55" s="690">
        <v>28.8</v>
      </c>
      <c r="H55" s="691" t="str">
        <f>IF(G55="","",(IF(G55&lt;=35,"○","×")))</f>
        <v>○</v>
      </c>
      <c r="I55" s="692">
        <v>11.7</v>
      </c>
      <c r="J55" s="791" t="str">
        <f>IF(I55="","",(IF(I55&lt;=15,"○","×")))</f>
        <v>○</v>
      </c>
      <c r="K55" s="832" t="str">
        <f>IF(H55="","",IF((H55="×")+(J55="×"),"×",IF((H55="＊")+(J55="＊"),"＊",IF((H55="＊")+(J55="＊"),"＊","○"))))</f>
        <v>○</v>
      </c>
      <c r="L55" s="692">
        <v>29.5</v>
      </c>
      <c r="M55" s="691" t="str">
        <f>IF(L55="","",(IF(L55&lt;=35,"○","×")))</f>
        <v>○</v>
      </c>
      <c r="N55" s="692">
        <v>10.6</v>
      </c>
      <c r="O55" s="691" t="str">
        <f>IF(N55="","",(IF(N55&lt;=15,"○","×")))</f>
        <v>○</v>
      </c>
      <c r="P55" s="830" t="str">
        <f>IF(M55="","",IF((M55="×")+(O55="×"),"×",IF((M55="＊")+(O55="＊"),"＊",IF((M55="＊")+(O55="＊"),"＊","○"))))</f>
        <v>○</v>
      </c>
      <c r="Q55" s="690">
        <v>32.299999999999997</v>
      </c>
      <c r="R55" s="691" t="str">
        <f>IF(Q55="","",(IF(Q55&lt;=35,"○","×")))</f>
        <v>○</v>
      </c>
      <c r="S55" s="692">
        <v>11</v>
      </c>
      <c r="T55" s="791" t="str">
        <f>IF(S55="","",(IF(S55&lt;=15,"○","×")))</f>
        <v>○</v>
      </c>
      <c r="U55" s="832" t="str">
        <f>IF(R55="","",IF((R55="×")+(T55="×"),"×",IF((R55="＊")+(T55="＊"),"＊",IF((R55="＊")+(T55="＊"),"＊","○"))))</f>
        <v>○</v>
      </c>
      <c r="V55" s="692">
        <v>26.7</v>
      </c>
      <c r="W55" s="691" t="str">
        <f t="shared" si="24"/>
        <v>○</v>
      </c>
      <c r="X55" s="692">
        <v>10.8</v>
      </c>
      <c r="Y55" s="791" t="str">
        <f t="shared" si="25"/>
        <v>○</v>
      </c>
      <c r="Z55" s="830" t="str">
        <f>IF(W55="","",IF((W55="×")+(Y55="×"),"×",IF((W55="＊")+(Y55="＊"),"＊",IF((W55="＊")+(Y55="＊"),"＊","○"))))</f>
        <v>○</v>
      </c>
      <c r="AA55" s="690">
        <v>23.6</v>
      </c>
      <c r="AB55" s="691" t="str">
        <f t="shared" si="26"/>
        <v>○</v>
      </c>
      <c r="AC55" s="692">
        <v>8.8000000000000007</v>
      </c>
      <c r="AD55" s="791" t="str">
        <f t="shared" si="27"/>
        <v>○</v>
      </c>
      <c r="AE55" s="695" t="str">
        <f t="shared" si="28"/>
        <v>○</v>
      </c>
    </row>
    <row r="56" spans="1:46" s="233" customFormat="1" ht="15" customHeight="1">
      <c r="A56" s="1635"/>
      <c r="B56" s="833" t="s">
        <v>443</v>
      </c>
      <c r="C56" s="715"/>
      <c r="D56" s="299">
        <v>46</v>
      </c>
      <c r="E56" s="715" t="s">
        <v>444</v>
      </c>
      <c r="F56" s="734" t="s">
        <v>272</v>
      </c>
      <c r="G56" s="726">
        <v>26.6</v>
      </c>
      <c r="H56" s="727" t="str">
        <f>IF(G56="","",(IF(G56&lt;=35,"○","×")))</f>
        <v>○</v>
      </c>
      <c r="I56" s="728">
        <v>11.6</v>
      </c>
      <c r="J56" s="721" t="str">
        <f>IF(I56="","",(IF(I56&lt;=15,"○","×")))</f>
        <v>○</v>
      </c>
      <c r="K56" s="833" t="str">
        <f>IF(H56="","",IF((H56="×")+(J56="×"),"×",IF((H56="＊")+(J56="＊"),"＊",IF((H56="＊")+(J56="＊"),"＊","○"))))</f>
        <v>○</v>
      </c>
      <c r="L56" s="728">
        <v>28.4</v>
      </c>
      <c r="M56" s="727" t="str">
        <f>IF(L56="","",(IF(L56&lt;=35,"○","×")))</f>
        <v>○</v>
      </c>
      <c r="N56" s="728">
        <v>10.4</v>
      </c>
      <c r="O56" s="722" t="str">
        <f>IF(N56="","",(IF(N56&lt;=15,"○","×")))</f>
        <v>○</v>
      </c>
      <c r="P56" s="725" t="str">
        <f>IF(M56="","",IF((M56="×")+(O56="×"),"×",IF((M56="＊")+(O56="＊"),"＊",IF((M56="＊")+(O56="＊"),"＊","○"))))</f>
        <v>○</v>
      </c>
      <c r="Q56" s="726">
        <v>26.5</v>
      </c>
      <c r="R56" s="727" t="str">
        <f>IF(Q56="","",(IF(Q56&lt;=35,"○","×")))</f>
        <v>○</v>
      </c>
      <c r="S56" s="728">
        <v>10.4</v>
      </c>
      <c r="T56" s="721" t="str">
        <f>IF(S56="","",(IF(S56&lt;=15,"○","×")))</f>
        <v>○</v>
      </c>
      <c r="U56" s="833" t="str">
        <f>IF(R56="","",IF((R56="×")+(T56="×"),"×",IF((R56="＊")+(T56="＊"),"＊",IF((R56="＊")+(T56="＊"),"＊","○"))))</f>
        <v>○</v>
      </c>
      <c r="V56" s="728">
        <v>24.8</v>
      </c>
      <c r="W56" s="727" t="str">
        <f t="shared" si="24"/>
        <v>○</v>
      </c>
      <c r="X56" s="728">
        <v>10.6</v>
      </c>
      <c r="Y56" s="721" t="str">
        <f t="shared" si="25"/>
        <v>○</v>
      </c>
      <c r="Z56" s="725" t="str">
        <f>IF(W56="","",IF((W56="×")+(Y56="×"),"×",IF((W56="＊")+(Y56="＊"),"＊",IF((W56="＊")+(Y56="＊"),"＊","○"))))</f>
        <v>○</v>
      </c>
      <c r="AA56" s="726">
        <v>21.8</v>
      </c>
      <c r="AB56" s="727" t="str">
        <f t="shared" si="26"/>
        <v>○</v>
      </c>
      <c r="AC56" s="728">
        <v>8.9</v>
      </c>
      <c r="AD56" s="721" t="str">
        <f t="shared" si="27"/>
        <v>○</v>
      </c>
      <c r="AE56" s="731" t="str">
        <f t="shared" si="28"/>
        <v>○</v>
      </c>
    </row>
    <row r="57" spans="1:46" s="233" customFormat="1" ht="15" customHeight="1">
      <c r="A57" s="1635"/>
      <c r="B57" s="833" t="s">
        <v>748</v>
      </c>
      <c r="C57" s="715"/>
      <c r="D57" s="299">
        <v>47</v>
      </c>
      <c r="E57" s="715" t="s">
        <v>749</v>
      </c>
      <c r="F57" s="734" t="s">
        <v>662</v>
      </c>
      <c r="G57" s="726"/>
      <c r="H57" s="727"/>
      <c r="I57" s="728"/>
      <c r="J57" s="729"/>
      <c r="K57" s="833" t="str">
        <f>IF(H57="","",IF((H57="×")+(J57="×"),"×",IF((H57="＊")+(J57="＊"),"＊",IF((H57="＊")+(J57="＊"),"＊","○"))))</f>
        <v/>
      </c>
      <c r="L57" s="728"/>
      <c r="M57" s="727"/>
      <c r="N57" s="728"/>
      <c r="O57" s="730"/>
      <c r="P57" s="725" t="str">
        <f>IF(M57="","",IF((M57="×")+(O57="×"),"×",IF((M57="＊")+(O57="＊"),"＊",IF((M57="＊")+(O57="＊"),"＊","○"))))</f>
        <v/>
      </c>
      <c r="Q57" s="788" t="s">
        <v>750</v>
      </c>
      <c r="R57" s="792" t="s">
        <v>162</v>
      </c>
      <c r="S57" s="789" t="s">
        <v>751</v>
      </c>
      <c r="T57" s="793" t="s">
        <v>162</v>
      </c>
      <c r="U57" s="833" t="str">
        <f>IF(R57="","",IF((R57="×")+(T57="×"),"×",IF((R57="＊")+(T57="＊"),"＊",IF((R57="＊")+(T57="＊"),"＊","○"))))</f>
        <v>＊</v>
      </c>
      <c r="V57" s="940">
        <v>27.4</v>
      </c>
      <c r="W57" s="727" t="str">
        <f t="shared" si="24"/>
        <v>○</v>
      </c>
      <c r="X57" s="940">
        <v>10.7</v>
      </c>
      <c r="Y57" s="721" t="str">
        <f>IF(X57="","",(IF(X57&lt;=15,"○","×")))</f>
        <v>○</v>
      </c>
      <c r="Z57" s="725" t="str">
        <f>IF(W57="","",IF((W57="×")+(Y57="×"),"×",IF((W57="＊")+(Y57="＊"),"＊",IF((W57="＊")+(Y57="＊"),"＊","○"))))</f>
        <v>○</v>
      </c>
      <c r="AA57" s="941">
        <v>23.1</v>
      </c>
      <c r="AB57" s="727" t="str">
        <f t="shared" si="26"/>
        <v>○</v>
      </c>
      <c r="AC57" s="940">
        <v>9.6</v>
      </c>
      <c r="AD57" s="721" t="str">
        <f t="shared" si="27"/>
        <v>○</v>
      </c>
      <c r="AE57" s="731" t="str">
        <f t="shared" si="28"/>
        <v>○</v>
      </c>
    </row>
    <row r="58" spans="1:46" s="233" customFormat="1" ht="15" customHeight="1" thickBot="1">
      <c r="A58" s="1636"/>
      <c r="B58" s="268" t="s">
        <v>445</v>
      </c>
      <c r="C58" s="764"/>
      <c r="D58" s="266">
        <v>48</v>
      </c>
      <c r="E58" s="764" t="s">
        <v>446</v>
      </c>
      <c r="F58" s="794" t="s">
        <v>272</v>
      </c>
      <c r="G58" s="738">
        <v>24.5</v>
      </c>
      <c r="H58" s="739" t="str">
        <f>IF(G58="","",(IF(G58&lt;=35,"○","×")))</f>
        <v>○</v>
      </c>
      <c r="I58" s="740">
        <v>8.8000000000000007</v>
      </c>
      <c r="J58" s="741" t="str">
        <f>IF(I58="","",(IF(I58&lt;=15,"○","×")))</f>
        <v>○</v>
      </c>
      <c r="K58" s="268" t="str">
        <f>IF(H58="","",IF((H58="×")+(J58="×"),"×",IF((H58="＊")+(J58="＊"),"＊",IF((H58="＊")+(J58="＊"),"＊","○"))))</f>
        <v>○</v>
      </c>
      <c r="L58" s="740">
        <v>24.5</v>
      </c>
      <c r="M58" s="739" t="str">
        <f>IF(L58="","",(IF(L58&lt;=35,"○","×")))</f>
        <v>○</v>
      </c>
      <c r="N58" s="740">
        <v>9.1</v>
      </c>
      <c r="O58" s="742" t="str">
        <f>IF(N58="","",(IF(N58&lt;=15,"○","×")))</f>
        <v>○</v>
      </c>
      <c r="P58" s="737" t="str">
        <f>IF(M58="","",IF((M58="×")+(O58="×"),"×",IF((M58="＊")+(O58="＊"),"＊",IF((M58="＊")+(O58="＊"),"＊","○"))))</f>
        <v>○</v>
      </c>
      <c r="Q58" s="738">
        <v>23.2</v>
      </c>
      <c r="R58" s="739" t="str">
        <f>IF(Q58="","",(IF(Q58&lt;=35,"○","×")))</f>
        <v>○</v>
      </c>
      <c r="S58" s="740">
        <v>8.8000000000000007</v>
      </c>
      <c r="T58" s="741" t="str">
        <f>IF(S58="","",(IF(S58&lt;=15,"○","×")))</f>
        <v>○</v>
      </c>
      <c r="U58" s="268" t="str">
        <f>IF(R58="","",IF((R58="×")+(T58="×"),"×",IF((R58="＊")+(T58="＊"),"＊",IF((R58="＊")+(T58="＊"),"＊","○"))))</f>
        <v>○</v>
      </c>
      <c r="V58" s="740">
        <v>23.5</v>
      </c>
      <c r="W58" s="739" t="str">
        <f>IF(V58="","",(IF(V58&lt;=35,"○","×")))</f>
        <v>○</v>
      </c>
      <c r="X58" s="740">
        <v>9.1</v>
      </c>
      <c r="Y58" s="741" t="str">
        <f>IF(X58="","",(IF(X58&lt;=15,"○","×")))</f>
        <v>○</v>
      </c>
      <c r="Z58" s="737" t="str">
        <f>IF(W58="","",IF((W58="×")+(Y58="×"),"×",IF((W58="＊")+(Y58="＊"),"＊",IF((W58="＊")+(Y58="＊"),"＊","○"))))</f>
        <v>○</v>
      </c>
      <c r="AA58" s="738">
        <v>22.3</v>
      </c>
      <c r="AB58" s="739" t="str">
        <f t="shared" si="26"/>
        <v>○</v>
      </c>
      <c r="AC58" s="740">
        <v>8.3000000000000007</v>
      </c>
      <c r="AD58" s="741" t="str">
        <f t="shared" si="27"/>
        <v>○</v>
      </c>
      <c r="AE58" s="743" t="str">
        <f t="shared" si="28"/>
        <v>○</v>
      </c>
    </row>
    <row r="59" spans="1:46" s="233" customFormat="1" ht="15" customHeight="1">
      <c r="A59" s="1762" t="s">
        <v>447</v>
      </c>
      <c r="B59" s="832" t="s">
        <v>448</v>
      </c>
      <c r="C59" s="706"/>
      <c r="D59" s="340">
        <v>49</v>
      </c>
      <c r="E59" s="706" t="s">
        <v>449</v>
      </c>
      <c r="F59" s="795" t="s">
        <v>91</v>
      </c>
      <c r="G59" s="690">
        <v>25.2</v>
      </c>
      <c r="H59" s="691" t="str">
        <f>IF(G59="","",(IF(G59&lt;=35,"○","×")))</f>
        <v>○</v>
      </c>
      <c r="I59" s="692">
        <v>10.3</v>
      </c>
      <c r="J59" s="693" t="str">
        <f>IF(I59="","",(IF(I59&lt;=15,"○","×")))</f>
        <v>○</v>
      </c>
      <c r="K59" s="832" t="str">
        <f>IF(H59="","",IF((H59="×")+(J59="×"),"×",IF((H59="＊")+(J59="＊"),"＊",IF((H59="＊")+(J59="＊"),"＊","○"))))</f>
        <v>○</v>
      </c>
      <c r="L59" s="692">
        <v>25.5</v>
      </c>
      <c r="M59" s="691" t="str">
        <f>IF(L59="","",(IF(L59&lt;=35,"○","×")))</f>
        <v>○</v>
      </c>
      <c r="N59" s="692">
        <v>9.9</v>
      </c>
      <c r="O59" s="694" t="str">
        <f>IF(N59="","",(IF(N59&lt;=15,"○","×")))</f>
        <v>○</v>
      </c>
      <c r="P59" s="830" t="str">
        <f>IF(M59="","",IF((M59="×")+(O59="×"),"×",IF((M59="＊")+(O59="＊"),"＊",IF((M59="＊")+(O59="＊"),"＊","○"))))</f>
        <v>○</v>
      </c>
      <c r="Q59" s="690">
        <v>23.6</v>
      </c>
      <c r="R59" s="691" t="str">
        <f>IF(Q59="","",(IF(Q59&lt;=35,"○","×")))</f>
        <v>○</v>
      </c>
      <c r="S59" s="692">
        <v>9.1999999999999993</v>
      </c>
      <c r="T59" s="693" t="str">
        <f>IF(S59="","",(IF(S59&lt;=15,"○","×")))</f>
        <v>○</v>
      </c>
      <c r="U59" s="832" t="str">
        <f>IF(R59="","",IF((R59="×")+(T59="×"),"×",IF((R59="＊")+(T59="＊"),"＊",IF((R59="＊")+(T59="＊"),"＊","○"))))</f>
        <v>○</v>
      </c>
      <c r="V59" s="692">
        <v>24</v>
      </c>
      <c r="W59" s="691" t="str">
        <f>IF(V59="","",(IF(V59&lt;=35,"○","×")))</f>
        <v>○</v>
      </c>
      <c r="X59" s="692">
        <v>9.8000000000000007</v>
      </c>
      <c r="Y59" s="693" t="str">
        <f>IF(X59="","",(IF(X59&lt;=15,"○","×")))</f>
        <v>○</v>
      </c>
      <c r="Z59" s="830" t="str">
        <f>IF(W59="","",IF((W59="×")+(Y59="×"),"×",IF((W59="＊")+(Y59="＊"),"＊",IF((W59="＊")+(Y59="＊"),"＊","○"))))</f>
        <v>○</v>
      </c>
      <c r="AA59" s="690">
        <v>22.1</v>
      </c>
      <c r="AB59" s="691" t="str">
        <f t="shared" si="26"/>
        <v>○</v>
      </c>
      <c r="AC59" s="692">
        <v>8.6</v>
      </c>
      <c r="AD59" s="693" t="str">
        <f t="shared" si="27"/>
        <v>○</v>
      </c>
      <c r="AE59" s="695" t="str">
        <f t="shared" si="28"/>
        <v>○</v>
      </c>
    </row>
    <row r="60" spans="1:46" s="233" customFormat="1" ht="15" customHeight="1">
      <c r="A60" s="1763"/>
      <c r="B60" s="833" t="s">
        <v>450</v>
      </c>
      <c r="C60" s="715"/>
      <c r="D60" s="299">
        <v>50</v>
      </c>
      <c r="E60" s="715" t="s">
        <v>451</v>
      </c>
      <c r="F60" s="734" t="s">
        <v>72</v>
      </c>
      <c r="G60" s="726"/>
      <c r="H60" s="727"/>
      <c r="I60" s="728"/>
      <c r="J60" s="729"/>
      <c r="K60" s="833"/>
      <c r="L60" s="728"/>
      <c r="M60" s="727"/>
      <c r="N60" s="728"/>
      <c r="O60" s="730"/>
      <c r="P60" s="725"/>
      <c r="Q60" s="726"/>
      <c r="R60" s="727"/>
      <c r="S60" s="728"/>
      <c r="T60" s="729"/>
      <c r="U60" s="833"/>
      <c r="V60" s="789" t="s">
        <v>752</v>
      </c>
      <c r="W60" s="727" t="s">
        <v>385</v>
      </c>
      <c r="X60" s="789" t="s">
        <v>753</v>
      </c>
      <c r="Y60" s="729" t="s">
        <v>385</v>
      </c>
      <c r="Z60" s="725" t="s">
        <v>385</v>
      </c>
      <c r="AA60" s="941">
        <v>19.600000000000001</v>
      </c>
      <c r="AB60" s="727" t="str">
        <f t="shared" si="26"/>
        <v>○</v>
      </c>
      <c r="AC60" s="940">
        <v>7.8</v>
      </c>
      <c r="AD60" s="729" t="str">
        <f t="shared" si="27"/>
        <v>○</v>
      </c>
      <c r="AE60" s="731" t="str">
        <f t="shared" si="28"/>
        <v>○</v>
      </c>
    </row>
    <row r="61" spans="1:46" s="233" customFormat="1" ht="15" customHeight="1" thickBot="1">
      <c r="A61" s="1764"/>
      <c r="B61" s="829" t="s">
        <v>244</v>
      </c>
      <c r="C61" s="266">
        <v>901</v>
      </c>
      <c r="D61" s="266">
        <v>51</v>
      </c>
      <c r="E61" s="267" t="s">
        <v>245</v>
      </c>
      <c r="F61" s="737" t="s">
        <v>118</v>
      </c>
      <c r="G61" s="738">
        <v>25.8</v>
      </c>
      <c r="H61" s="739" t="str">
        <f>IF(G61="","",(IF(G61&lt;=35,"○","×")))</f>
        <v>○</v>
      </c>
      <c r="I61" s="740">
        <v>10</v>
      </c>
      <c r="J61" s="741" t="str">
        <f>IF(I61="","",(IF(I61&lt;=15,"○","×")))</f>
        <v>○</v>
      </c>
      <c r="K61" s="268" t="str">
        <f>IF(H61="","",IF((H61="×")+(J61="×"),"×",IF((H61="＊")+(J61="＊"),"＊",IF((H61="＊")+(J61="＊"),"＊","○"))))</f>
        <v>○</v>
      </c>
      <c r="L61" s="740">
        <v>20.5</v>
      </c>
      <c r="M61" s="739" t="str">
        <f>IF(L61="","",(IF(L61&lt;=35,"○","×")))</f>
        <v>○</v>
      </c>
      <c r="N61" s="740">
        <v>7.8</v>
      </c>
      <c r="O61" s="742" t="str">
        <f>IF(N61="","",(IF(N61&lt;=15,"○","×")))</f>
        <v>○</v>
      </c>
      <c r="P61" s="737" t="str">
        <f>IF(M61="","",IF((M61="×")+(O61="×"),"×",IF((M61="＊")+(O61="＊"),"＊",IF((M61="＊")+(O61="＊"),"＊","○"))))</f>
        <v>○</v>
      </c>
      <c r="Q61" s="738">
        <v>21.7</v>
      </c>
      <c r="R61" s="739" t="str">
        <f>IF(Q61="","",(IF(Q61&lt;=35,"○","×")))</f>
        <v>○</v>
      </c>
      <c r="S61" s="740">
        <v>7.5</v>
      </c>
      <c r="T61" s="741" t="str">
        <f>IF(S61="","",(IF(S61&lt;=15,"○","×")))</f>
        <v>○</v>
      </c>
      <c r="U61" s="268" t="str">
        <f>IF(R61="","",IF((R61="×")+(T61="×"),"×",IF((R61="＊")+(T61="＊"),"＊",IF((R61="＊")+(T61="＊"),"＊","○"))))</f>
        <v>○</v>
      </c>
      <c r="V61" s="740">
        <v>20.3</v>
      </c>
      <c r="W61" s="739" t="str">
        <f>IF(V61="","",(IF(V61&lt;=35,"○","×")))</f>
        <v>○</v>
      </c>
      <c r="X61" s="740">
        <v>7.3</v>
      </c>
      <c r="Y61" s="741" t="str">
        <f>IF(X61="","",(IF(X61&lt;=15,"○","×")))</f>
        <v>○</v>
      </c>
      <c r="Z61" s="737" t="str">
        <f>IF(W61="","",IF((W61="×")+(Y61="×"),"×",IF((W61="＊")+(Y61="＊"),"＊",IF((W61="＊")+(Y61="＊"),"＊","○"))))</f>
        <v>○</v>
      </c>
      <c r="AA61" s="738">
        <v>20.399999999999999</v>
      </c>
      <c r="AB61" s="739" t="str">
        <f t="shared" si="26"/>
        <v>○</v>
      </c>
      <c r="AC61" s="740">
        <v>6.4</v>
      </c>
      <c r="AD61" s="741" t="str">
        <f t="shared" si="27"/>
        <v>○</v>
      </c>
      <c r="AE61" s="743" t="str">
        <f t="shared" si="28"/>
        <v>○</v>
      </c>
    </row>
    <row r="62" spans="1:46" s="233" customFormat="1" ht="15" customHeight="1">
      <c r="A62" s="1773" t="s">
        <v>141</v>
      </c>
      <c r="B62" s="832" t="s">
        <v>452</v>
      </c>
      <c r="C62" s="706"/>
      <c r="D62" s="340">
        <v>52</v>
      </c>
      <c r="E62" s="706" t="s">
        <v>453</v>
      </c>
      <c r="F62" s="795" t="s">
        <v>91</v>
      </c>
      <c r="G62" s="690">
        <v>24.5</v>
      </c>
      <c r="H62" s="691" t="str">
        <f>IF(G62="","",(IF(G62&lt;=35,"○","×")))</f>
        <v>○</v>
      </c>
      <c r="I62" s="692">
        <v>10.7</v>
      </c>
      <c r="J62" s="693" t="str">
        <f>IF(I62="","",(IF(I62&lt;=15,"○","×")))</f>
        <v>○</v>
      </c>
      <c r="K62" s="832" t="str">
        <f>IF(H62="","",IF((H62="×")+(J62="×"),"×",IF((H62="＊")+(J62="＊"),"＊",IF((H62="＊")+(J62="＊"),"＊","○"))))</f>
        <v>○</v>
      </c>
      <c r="L62" s="692">
        <v>23</v>
      </c>
      <c r="M62" s="691" t="str">
        <f>IF(L62="","",(IF(L62&lt;=35,"○","×")))</f>
        <v>○</v>
      </c>
      <c r="N62" s="692">
        <v>10.4</v>
      </c>
      <c r="O62" s="694" t="str">
        <f>IF(N62="","",(IF(N62&lt;=15,"○","×")))</f>
        <v>○</v>
      </c>
      <c r="P62" s="830" t="str">
        <f>IF(M62="","",IF((M62="×")+(O62="×"),"×",IF((M62="＊")+(O62="＊"),"＊",IF((M62="＊")+(O62="＊"),"＊","○"))))</f>
        <v>○</v>
      </c>
      <c r="Q62" s="690">
        <v>25.3</v>
      </c>
      <c r="R62" s="691" t="str">
        <f>IF(Q62="","",(IF(Q62&lt;=35,"○","×")))</f>
        <v>○</v>
      </c>
      <c r="S62" s="692">
        <v>10.4</v>
      </c>
      <c r="T62" s="693" t="str">
        <f>IF(S62="","",(IF(S62&lt;=15,"○","×")))</f>
        <v>○</v>
      </c>
      <c r="U62" s="832" t="str">
        <f>IF(R62="","",IF((R62="×")+(T62="×"),"×",IF((R62="＊")+(T62="＊"),"＊",IF((R62="＊")+(T62="＊"),"＊","○"))))</f>
        <v>○</v>
      </c>
      <c r="V62" s="692">
        <v>23.4</v>
      </c>
      <c r="W62" s="691" t="str">
        <f>IF(V62="","",(IF(V62&lt;=35,"○","×")))</f>
        <v>○</v>
      </c>
      <c r="X62" s="692">
        <v>10.9</v>
      </c>
      <c r="Y62" s="693" t="str">
        <f>IF(X62="","",(IF(X62&lt;=15,"○","×")))</f>
        <v>○</v>
      </c>
      <c r="Z62" s="830" t="str">
        <f>IF(W62="","",IF((W62="×")+(Y62="×"),"×",IF((W62="＊")+(Y62="＊"),"＊",IF((W62="＊")+(Y62="＊"),"＊","○"))))</f>
        <v>○</v>
      </c>
      <c r="AA62" s="690">
        <v>23.7</v>
      </c>
      <c r="AB62" s="691" t="str">
        <f t="shared" si="26"/>
        <v>○</v>
      </c>
      <c r="AC62" s="692">
        <v>9.1</v>
      </c>
      <c r="AD62" s="693" t="str">
        <f t="shared" si="27"/>
        <v>○</v>
      </c>
      <c r="AE62" s="695" t="str">
        <f t="shared" si="28"/>
        <v>○</v>
      </c>
    </row>
    <row r="63" spans="1:46" s="233" customFormat="1" ht="15" customHeight="1" thickBot="1">
      <c r="A63" s="1774"/>
      <c r="B63" s="347" t="s">
        <v>754</v>
      </c>
      <c r="C63" s="942"/>
      <c r="D63" s="345">
        <v>53</v>
      </c>
      <c r="E63" s="942" t="s">
        <v>755</v>
      </c>
      <c r="F63" s="943" t="s">
        <v>72</v>
      </c>
      <c r="G63" s="738"/>
      <c r="H63" s="739"/>
      <c r="I63" s="740"/>
      <c r="J63" s="741"/>
      <c r="K63" s="268"/>
      <c r="L63" s="740"/>
      <c r="M63" s="739"/>
      <c r="N63" s="740"/>
      <c r="O63" s="742"/>
      <c r="P63" s="737"/>
      <c r="Q63" s="738"/>
      <c r="R63" s="739"/>
      <c r="S63" s="740"/>
      <c r="T63" s="741"/>
      <c r="U63" s="268"/>
      <c r="V63" s="740"/>
      <c r="W63" s="739"/>
      <c r="X63" s="740"/>
      <c r="Y63" s="741"/>
      <c r="Z63" s="737"/>
      <c r="AA63" s="944" t="s">
        <v>756</v>
      </c>
      <c r="AB63" s="739" t="s">
        <v>385</v>
      </c>
      <c r="AC63" s="945" t="s">
        <v>757</v>
      </c>
      <c r="AD63" s="741" t="s">
        <v>385</v>
      </c>
      <c r="AE63" s="743" t="s">
        <v>385</v>
      </c>
    </row>
    <row r="64" spans="1:46" ht="13.8" thickBot="1">
      <c r="H64" s="306"/>
      <c r="AT64" s="306"/>
    </row>
    <row r="65" spans="1:46" s="233" customFormat="1" ht="15" customHeight="1" thickTop="1" thickBot="1">
      <c r="A65" s="677" t="s">
        <v>877</v>
      </c>
      <c r="B65" s="678" t="s">
        <v>878</v>
      </c>
      <c r="C65" s="1331"/>
      <c r="D65" s="1332">
        <v>1</v>
      </c>
      <c r="E65" s="1333" t="s">
        <v>879</v>
      </c>
      <c r="F65" s="1334" t="s">
        <v>880</v>
      </c>
      <c r="G65" s="1335"/>
      <c r="H65" s="1336"/>
      <c r="I65" s="1335"/>
      <c r="J65" s="1336"/>
      <c r="K65" s="1337" t="str">
        <f>IF(H65="","",IF((H65="×")+(J65="×"),"×",IF((H65="(×)")+(J65="(×)"),"(×)",IF((H65="(○)")+(J65="(○)"),"(○)","○"))))</f>
        <v/>
      </c>
      <c r="L65" s="1338">
        <v>41.2</v>
      </c>
      <c r="M65" s="1339" t="s">
        <v>881</v>
      </c>
      <c r="N65" s="1340">
        <v>15.2</v>
      </c>
      <c r="O65" s="1341" t="s">
        <v>87</v>
      </c>
      <c r="P65" s="1342" t="str">
        <f>IF(M65="","",IF((M65="×")+(O65="×"),"×",IF((M65="(×)")+(O65="(×)"),"(×)",IF((M65="(○)")+(O65="(○)"),"(○)","○"))))</f>
        <v>×</v>
      </c>
      <c r="Q65" s="1340">
        <v>42.7</v>
      </c>
      <c r="R65" s="1341" t="s">
        <v>881</v>
      </c>
      <c r="S65" s="1340">
        <v>15.3</v>
      </c>
      <c r="T65" s="1341" t="s">
        <v>87</v>
      </c>
      <c r="U65" s="678" t="str">
        <f>IF(R65="","",IF((R65="×")+(T65="×"),"×",IF((R65="(×)")+(T65="(×)"),"(×)",IF((R65="(○)")+(T65="(○)"),"(○)","○"))))</f>
        <v>×</v>
      </c>
      <c r="V65" s="1338">
        <v>45</v>
      </c>
      <c r="W65" s="1341" t="str">
        <f t="shared" ref="W65:W76" si="29">IF(V65="","",(IF(V65&lt;=35,"○","×")))</f>
        <v>×</v>
      </c>
      <c r="X65" s="1340">
        <v>15.4</v>
      </c>
      <c r="Y65" s="1341" t="str">
        <f t="shared" ref="Y65:Y76" si="30">IF(X65="","",(IF(X65&lt;=15,"○","×")))</f>
        <v>×</v>
      </c>
      <c r="Z65" s="1343" t="str">
        <f t="shared" ref="Z65:Z74" si="31">IF(W65="","",IF((W65="×")+(Y65="×"),"×",IF((W65="(×)")+(Y65="(×)"),"(×)",IF((W65="(○)")+(Y65="(○)"),"(○)","○"))))</f>
        <v>×</v>
      </c>
      <c r="AA65" s="1340">
        <v>36</v>
      </c>
      <c r="AB65" s="1341" t="str">
        <f t="shared" ref="AB65:AB74" si="32">IF(AA65="","",(IF(AA65&lt;=35,"○","×")))</f>
        <v>×</v>
      </c>
      <c r="AC65" s="1340">
        <v>13</v>
      </c>
      <c r="AD65" s="1341" t="str">
        <f t="shared" ref="AD65:AD74" si="33">IF(AC65="","",(IF(AC65&lt;=15,"○","×")))</f>
        <v>○</v>
      </c>
      <c r="AE65" s="1344" t="str">
        <f t="shared" ref="AE65:AE74" si="34">IF(AB65="","",IF((AB65="×")+(AD65="×"),"×",IF((AB65="(×)")+(AD65="(×)"),"(×)",IF((AB65="(○)")+(AD65="(○)"),"(○)","○"))))</f>
        <v>×</v>
      </c>
    </row>
    <row r="66" spans="1:46" s="233" customFormat="1" ht="15" customHeight="1">
      <c r="A66" s="1775" t="s">
        <v>882</v>
      </c>
      <c r="B66" s="274" t="s">
        <v>48</v>
      </c>
      <c r="C66" s="1345"/>
      <c r="D66" s="1346">
        <v>2</v>
      </c>
      <c r="E66" s="273" t="s">
        <v>883</v>
      </c>
      <c r="F66" s="1347" t="s">
        <v>272</v>
      </c>
      <c r="G66" s="1348">
        <v>28.7</v>
      </c>
      <c r="H66" s="1349" t="str">
        <f t="shared" ref="H66:H76" si="35">IF(G66="","",(IF(G66&lt;=35,"○","×")))</f>
        <v>○</v>
      </c>
      <c r="I66" s="1348">
        <v>12.8</v>
      </c>
      <c r="J66" s="1350" t="s">
        <v>43</v>
      </c>
      <c r="K66" s="832" t="str">
        <f>IF(H66="","",IF((H66="×")+(J66="×"),"×",IF((H66="(×)")+(J66="(×)"),"(×)",IF((H66="(○)")+(J66="(○)"),"(○)","○"))))</f>
        <v>○</v>
      </c>
      <c r="L66" s="1351">
        <v>29</v>
      </c>
      <c r="M66" s="1352" t="s">
        <v>884</v>
      </c>
      <c r="N66" s="1353">
        <v>11.9</v>
      </c>
      <c r="O66" s="1352" t="s">
        <v>43</v>
      </c>
      <c r="P66" s="1354" t="str">
        <f>IF(M66="","",IF((M66="×")+(O66="×"),"×",IF((M66="(×)")+(O66="(×)"),"(×)",IF((M66="(○)")+(O66="(○)"),"(○)","○"))))</f>
        <v>○</v>
      </c>
      <c r="Q66" s="1353">
        <v>31.2</v>
      </c>
      <c r="R66" s="1352" t="s">
        <v>884</v>
      </c>
      <c r="S66" s="1353">
        <v>12.5</v>
      </c>
      <c r="T66" s="1352" t="s">
        <v>43</v>
      </c>
      <c r="U66" s="832" t="str">
        <f>IF(R66="","",IF((R66="×")+(T66="×"),"×",IF((R66="(×)")+(T66="(×)"),"(×)",IF((R66="(○)")+(T66="(○)"),"(○)","○"))))</f>
        <v>○</v>
      </c>
      <c r="V66" s="1351">
        <v>28.3</v>
      </c>
      <c r="W66" s="1352" t="str">
        <f t="shared" si="29"/>
        <v>○</v>
      </c>
      <c r="X66" s="1353">
        <v>12.3</v>
      </c>
      <c r="Y66" s="1352" t="str">
        <f t="shared" si="30"/>
        <v>○</v>
      </c>
      <c r="Z66" s="830" t="str">
        <f t="shared" si="31"/>
        <v>○</v>
      </c>
      <c r="AA66" s="1353">
        <v>24.5</v>
      </c>
      <c r="AB66" s="1352" t="str">
        <f t="shared" si="32"/>
        <v>○</v>
      </c>
      <c r="AC66" s="1353">
        <v>10</v>
      </c>
      <c r="AD66" s="1352" t="str">
        <f t="shared" si="33"/>
        <v>○</v>
      </c>
      <c r="AE66" s="695" t="str">
        <f t="shared" si="34"/>
        <v>○</v>
      </c>
    </row>
    <row r="67" spans="1:46" s="233" customFormat="1" ht="15" customHeight="1" thickBot="1">
      <c r="A67" s="1743"/>
      <c r="B67" s="268" t="s">
        <v>885</v>
      </c>
      <c r="C67" s="334"/>
      <c r="D67" s="1355">
        <v>3</v>
      </c>
      <c r="E67" s="267" t="s">
        <v>886</v>
      </c>
      <c r="F67" s="1356" t="s">
        <v>732</v>
      </c>
      <c r="G67" s="1357">
        <v>35</v>
      </c>
      <c r="H67" s="1358" t="str">
        <f t="shared" si="35"/>
        <v>○</v>
      </c>
      <c r="I67" s="1357">
        <v>16.899999999999999</v>
      </c>
      <c r="J67" s="1359" t="s">
        <v>87</v>
      </c>
      <c r="K67" s="274" t="str">
        <f>IF(H67="","",IF((H67="×")+(J67="×"),"×",IF((H67="(×)")+(J67="(×)"),"(×)",IF((H67="(○)")+(J67="(○)"),"(○)","○"))))</f>
        <v>×</v>
      </c>
      <c r="L67" s="1360">
        <v>35.799999999999997</v>
      </c>
      <c r="M67" s="1358" t="s">
        <v>881</v>
      </c>
      <c r="N67" s="1357">
        <v>16.899999999999999</v>
      </c>
      <c r="O67" s="1358" t="s">
        <v>87</v>
      </c>
      <c r="P67" s="1361" t="str">
        <f>IF(M67="","",IF((M67="×")+(O67="×"),"×",IF((M67="(×)")+(O67="(×)"),"(×)",IF((M67="(○)")+(O67="(○)"),"(○)","○"))))</f>
        <v>×</v>
      </c>
      <c r="Q67" s="1357">
        <v>42.7</v>
      </c>
      <c r="R67" s="1358" t="s">
        <v>881</v>
      </c>
      <c r="S67" s="1357">
        <v>16.7</v>
      </c>
      <c r="T67" s="1358" t="s">
        <v>87</v>
      </c>
      <c r="U67" s="274" t="str">
        <f>IF(R67="","",IF((R67="×")+(T67="×"),"×",IF((R67="(×)")+(T67="(×)"),"(×)",IF((R67="(○)")+(T67="(○)"),"(○)","○"))))</f>
        <v>×</v>
      </c>
      <c r="V67" s="1360">
        <v>39</v>
      </c>
      <c r="W67" s="1358" t="str">
        <f t="shared" si="29"/>
        <v>×</v>
      </c>
      <c r="X67" s="1357">
        <v>15.4</v>
      </c>
      <c r="Y67" s="1358" t="str">
        <f t="shared" si="30"/>
        <v>×</v>
      </c>
      <c r="Z67" s="717" t="str">
        <f t="shared" si="31"/>
        <v>×</v>
      </c>
      <c r="AA67" s="1357">
        <v>32.5</v>
      </c>
      <c r="AB67" s="1358" t="str">
        <f t="shared" si="32"/>
        <v>○</v>
      </c>
      <c r="AC67" s="1357">
        <v>13.9</v>
      </c>
      <c r="AD67" s="1358" t="str">
        <f t="shared" si="33"/>
        <v>○</v>
      </c>
      <c r="AE67" s="723" t="str">
        <f t="shared" si="34"/>
        <v>○</v>
      </c>
    </row>
    <row r="68" spans="1:46" s="233" customFormat="1" ht="15" customHeight="1">
      <c r="A68" s="1669" t="s">
        <v>887</v>
      </c>
      <c r="B68" s="1776" t="s">
        <v>273</v>
      </c>
      <c r="C68" s="251"/>
      <c r="D68" s="1362">
        <v>4</v>
      </c>
      <c r="E68" s="278" t="s">
        <v>888</v>
      </c>
      <c r="F68" s="1363" t="s">
        <v>272</v>
      </c>
      <c r="G68" s="1364">
        <v>34.5</v>
      </c>
      <c r="H68" s="1365" t="str">
        <f t="shared" si="35"/>
        <v>○</v>
      </c>
      <c r="I68" s="1364">
        <v>15.2</v>
      </c>
      <c r="J68" s="1366" t="s">
        <v>87</v>
      </c>
      <c r="K68" s="242" t="str">
        <f t="shared" ref="K68:K76" si="36">IF(H68="","",IF((H68="×")+(J68="×"),"×",IF((H68="(×)")+(J68="(×)"),"(×)",IF((H68="(○)")+(J68="(○)"),"(○)","○"))))</f>
        <v>×</v>
      </c>
      <c r="L68" s="1367">
        <v>30.2</v>
      </c>
      <c r="M68" s="1365" t="s">
        <v>884</v>
      </c>
      <c r="N68" s="1364">
        <v>13.9</v>
      </c>
      <c r="O68" s="1365" t="s">
        <v>43</v>
      </c>
      <c r="P68" s="1368" t="str">
        <f t="shared" ref="P68:P76" si="37">IF(M68="","",IF((M68="×")+(O68="×"),"×",IF((M68="(×)")+(O68="(×)"),"(×)",IF((M68="(○)")+(O68="(○)"),"(○)","○"))))</f>
        <v>○</v>
      </c>
      <c r="Q68" s="1364">
        <v>31.2</v>
      </c>
      <c r="R68" s="1365" t="s">
        <v>884</v>
      </c>
      <c r="S68" s="1364">
        <v>12.7</v>
      </c>
      <c r="T68" s="1365" t="s">
        <v>43</v>
      </c>
      <c r="U68" s="242" t="str">
        <f t="shared" ref="U68:U76" si="38">IF(R68="","",IF((R68="×")+(T68="×"),"×",IF((R68="(×)")+(T68="(×)"),"(×)",IF((R68="(○)")+(T68="(○)"),"(○)","○"))))</f>
        <v>○</v>
      </c>
      <c r="V68" s="1367">
        <v>28</v>
      </c>
      <c r="W68" s="1365" t="str">
        <f t="shared" si="29"/>
        <v>○</v>
      </c>
      <c r="X68" s="1364">
        <v>12.7</v>
      </c>
      <c r="Y68" s="1365" t="str">
        <f t="shared" si="30"/>
        <v>○</v>
      </c>
      <c r="Z68" s="708" t="str">
        <f t="shared" si="31"/>
        <v>○</v>
      </c>
      <c r="AA68" s="1364">
        <v>20.5</v>
      </c>
      <c r="AB68" s="1365" t="str">
        <f t="shared" si="32"/>
        <v>○</v>
      </c>
      <c r="AC68" s="1364">
        <v>8.3000000000000007</v>
      </c>
      <c r="AD68" s="1365" t="str">
        <f t="shared" si="33"/>
        <v>○</v>
      </c>
      <c r="AE68" s="714" t="str">
        <f t="shared" si="34"/>
        <v>○</v>
      </c>
    </row>
    <row r="69" spans="1:46" s="233" customFormat="1" ht="15" customHeight="1">
      <c r="A69" s="1670"/>
      <c r="B69" s="1745"/>
      <c r="C69" s="251"/>
      <c r="D69" s="1362">
        <v>5</v>
      </c>
      <c r="E69" s="278" t="s">
        <v>889</v>
      </c>
      <c r="F69" s="1363" t="s">
        <v>272</v>
      </c>
      <c r="G69" s="1369"/>
      <c r="H69" s="1370"/>
      <c r="I69" s="1369"/>
      <c r="J69" s="1371"/>
      <c r="K69" s="274"/>
      <c r="L69" s="1372"/>
      <c r="M69" s="1370"/>
      <c r="N69" s="1369"/>
      <c r="O69" s="1349"/>
      <c r="P69" s="1361"/>
      <c r="Q69" s="1369"/>
      <c r="R69" s="1370"/>
      <c r="S69" s="1369"/>
      <c r="T69" s="1370"/>
      <c r="U69" s="274"/>
      <c r="V69" s="1372">
        <v>29.5</v>
      </c>
      <c r="W69" s="1370" t="str">
        <f t="shared" si="29"/>
        <v>○</v>
      </c>
      <c r="X69" s="1369">
        <v>12.2</v>
      </c>
      <c r="Y69" s="1370" t="str">
        <f t="shared" si="30"/>
        <v>○</v>
      </c>
      <c r="Z69" s="717" t="str">
        <f t="shared" si="31"/>
        <v>○</v>
      </c>
      <c r="AA69" s="1369">
        <v>24.4</v>
      </c>
      <c r="AB69" s="1370" t="str">
        <f t="shared" si="32"/>
        <v>○</v>
      </c>
      <c r="AC69" s="1369">
        <v>10.5</v>
      </c>
      <c r="AD69" s="1370" t="str">
        <f t="shared" si="33"/>
        <v>○</v>
      </c>
      <c r="AE69" s="723" t="str">
        <f t="shared" si="34"/>
        <v>○</v>
      </c>
    </row>
    <row r="70" spans="1:46" s="233" customFormat="1" ht="15" customHeight="1">
      <c r="A70" s="1670"/>
      <c r="B70" s="835" t="s">
        <v>65</v>
      </c>
      <c r="C70" s="298">
        <v>3102</v>
      </c>
      <c r="D70" s="1373">
        <v>6</v>
      </c>
      <c r="E70" s="300" t="s">
        <v>890</v>
      </c>
      <c r="F70" s="725" t="s">
        <v>891</v>
      </c>
      <c r="G70" s="726">
        <v>37.200000000000003</v>
      </c>
      <c r="H70" s="1374" t="str">
        <f t="shared" si="35"/>
        <v>×</v>
      </c>
      <c r="I70" s="726">
        <v>14</v>
      </c>
      <c r="J70" s="1375" t="s">
        <v>43</v>
      </c>
      <c r="K70" s="833" t="str">
        <f t="shared" si="36"/>
        <v>×</v>
      </c>
      <c r="L70" s="728">
        <v>31.2</v>
      </c>
      <c r="M70" s="1374" t="s">
        <v>884</v>
      </c>
      <c r="N70" s="1376">
        <v>12</v>
      </c>
      <c r="O70" s="1374" t="s">
        <v>43</v>
      </c>
      <c r="P70" s="1377" t="str">
        <f t="shared" si="37"/>
        <v>○</v>
      </c>
      <c r="Q70" s="726">
        <v>34.299999999999997</v>
      </c>
      <c r="R70" s="1374" t="s">
        <v>884</v>
      </c>
      <c r="S70" s="1376">
        <v>11.6</v>
      </c>
      <c r="T70" s="1374" t="s">
        <v>43</v>
      </c>
      <c r="U70" s="833" t="str">
        <f t="shared" si="38"/>
        <v>○</v>
      </c>
      <c r="V70" s="728">
        <v>28.3</v>
      </c>
      <c r="W70" s="1374" t="str">
        <f t="shared" si="29"/>
        <v>○</v>
      </c>
      <c r="X70" s="1376">
        <v>10.5</v>
      </c>
      <c r="Y70" s="1374" t="str">
        <f t="shared" si="30"/>
        <v>○</v>
      </c>
      <c r="Z70" s="725" t="str">
        <f t="shared" si="31"/>
        <v>○</v>
      </c>
      <c r="AA70" s="726">
        <v>25.5</v>
      </c>
      <c r="AB70" s="1374" t="str">
        <f t="shared" si="32"/>
        <v>○</v>
      </c>
      <c r="AC70" s="1376">
        <v>9.4</v>
      </c>
      <c r="AD70" s="1374" t="str">
        <f t="shared" si="33"/>
        <v>○</v>
      </c>
      <c r="AE70" s="731" t="str">
        <f t="shared" si="34"/>
        <v>○</v>
      </c>
    </row>
    <row r="71" spans="1:46" s="233" customFormat="1" ht="15" customHeight="1" thickBot="1">
      <c r="A71" s="1671"/>
      <c r="B71" s="790" t="s">
        <v>892</v>
      </c>
      <c r="D71" s="1362">
        <v>7</v>
      </c>
      <c r="E71" s="278" t="s">
        <v>893</v>
      </c>
      <c r="F71" s="249" t="s">
        <v>272</v>
      </c>
      <c r="G71" s="679">
        <v>33.700000000000003</v>
      </c>
      <c r="H71" s="1370" t="str">
        <f t="shared" si="35"/>
        <v>○</v>
      </c>
      <c r="I71" s="679">
        <v>13</v>
      </c>
      <c r="J71" s="1378" t="s">
        <v>43</v>
      </c>
      <c r="K71" s="347" t="str">
        <f t="shared" si="36"/>
        <v>○</v>
      </c>
      <c r="L71" s="681">
        <v>27.2</v>
      </c>
      <c r="M71" s="1370" t="s">
        <v>884</v>
      </c>
      <c r="N71" s="1369">
        <v>11.5</v>
      </c>
      <c r="O71" s="1370" t="s">
        <v>43</v>
      </c>
      <c r="P71" s="1379" t="str">
        <f t="shared" si="37"/>
        <v>○</v>
      </c>
      <c r="Q71" s="679">
        <v>29.8</v>
      </c>
      <c r="R71" s="1370" t="s">
        <v>884</v>
      </c>
      <c r="S71" s="1369">
        <v>11.5</v>
      </c>
      <c r="T71" s="1370" t="s">
        <v>43</v>
      </c>
      <c r="U71" s="347" t="str">
        <f t="shared" si="38"/>
        <v>○</v>
      </c>
      <c r="V71" s="681">
        <v>26.2</v>
      </c>
      <c r="W71" s="1370" t="str">
        <f t="shared" si="29"/>
        <v>○</v>
      </c>
      <c r="X71" s="1369">
        <v>11.5</v>
      </c>
      <c r="Y71" s="1370" t="str">
        <f t="shared" si="30"/>
        <v>○</v>
      </c>
      <c r="Z71" s="699" t="str">
        <f t="shared" si="31"/>
        <v>○</v>
      </c>
      <c r="AA71" s="679">
        <v>24.5</v>
      </c>
      <c r="AB71" s="1370" t="str">
        <f t="shared" si="32"/>
        <v>○</v>
      </c>
      <c r="AC71" s="1369">
        <v>10.3</v>
      </c>
      <c r="AD71" s="1370" t="str">
        <f t="shared" si="33"/>
        <v>○</v>
      </c>
      <c r="AE71" s="705" t="str">
        <f t="shared" si="34"/>
        <v>○</v>
      </c>
    </row>
    <row r="72" spans="1:46" s="233" customFormat="1" ht="15" customHeight="1" thickBot="1">
      <c r="A72" s="1777" t="s">
        <v>894</v>
      </c>
      <c r="B72" s="1778" t="s">
        <v>422</v>
      </c>
      <c r="C72" s="1380">
        <v>3103</v>
      </c>
      <c r="D72" s="1381">
        <v>8</v>
      </c>
      <c r="E72" s="313" t="s">
        <v>895</v>
      </c>
      <c r="F72" s="708" t="s">
        <v>42</v>
      </c>
      <c r="G72" s="709">
        <v>30.4</v>
      </c>
      <c r="H72" s="1365" t="str">
        <f t="shared" si="35"/>
        <v>○</v>
      </c>
      <c r="I72" s="709">
        <v>12.6</v>
      </c>
      <c r="J72" s="1382" t="s">
        <v>43</v>
      </c>
      <c r="K72" s="243" t="str">
        <f t="shared" si="36"/>
        <v>○</v>
      </c>
      <c r="L72" s="711">
        <v>28.3</v>
      </c>
      <c r="M72" s="1365" t="s">
        <v>884</v>
      </c>
      <c r="N72" s="1364">
        <v>10.9</v>
      </c>
      <c r="O72" s="1365" t="s">
        <v>43</v>
      </c>
      <c r="P72" s="1383" t="str">
        <f t="shared" si="37"/>
        <v>○</v>
      </c>
      <c r="Q72" s="709">
        <v>26.3</v>
      </c>
      <c r="R72" s="1365" t="s">
        <v>884</v>
      </c>
      <c r="S72" s="1364">
        <v>11</v>
      </c>
      <c r="T72" s="1365" t="s">
        <v>43</v>
      </c>
      <c r="U72" s="243" t="str">
        <f t="shared" si="38"/>
        <v>○</v>
      </c>
      <c r="V72" s="711">
        <v>25.5</v>
      </c>
      <c r="W72" s="1365" t="str">
        <f t="shared" si="29"/>
        <v>○</v>
      </c>
      <c r="X72" s="1364">
        <v>11</v>
      </c>
      <c r="Y72" s="1365" t="str">
        <f t="shared" si="30"/>
        <v>○</v>
      </c>
      <c r="Z72" s="249" t="str">
        <f t="shared" si="31"/>
        <v>○</v>
      </c>
      <c r="AA72" s="709">
        <v>21.6</v>
      </c>
      <c r="AB72" s="1365" t="str">
        <f t="shared" si="32"/>
        <v>○</v>
      </c>
      <c r="AC72" s="1364">
        <v>9.3000000000000007</v>
      </c>
      <c r="AD72" s="1365" t="str">
        <f t="shared" si="33"/>
        <v>○</v>
      </c>
      <c r="AE72" s="689" t="str">
        <f t="shared" si="34"/>
        <v>○</v>
      </c>
    </row>
    <row r="73" spans="1:46" s="233" customFormat="1" ht="15" customHeight="1" thickBot="1">
      <c r="A73" s="1777"/>
      <c r="B73" s="1778"/>
      <c r="C73" s="1384">
        <v>3104</v>
      </c>
      <c r="D73" s="1355">
        <v>9</v>
      </c>
      <c r="E73" s="267" t="s">
        <v>896</v>
      </c>
      <c r="F73" s="737" t="s">
        <v>42</v>
      </c>
      <c r="G73" s="738">
        <v>31.5</v>
      </c>
      <c r="H73" s="1358" t="str">
        <f t="shared" si="35"/>
        <v>○</v>
      </c>
      <c r="I73" s="738">
        <v>12.1</v>
      </c>
      <c r="J73" s="1385" t="s">
        <v>43</v>
      </c>
      <c r="K73" s="268" t="str">
        <f t="shared" si="36"/>
        <v>○</v>
      </c>
      <c r="L73" s="740">
        <v>29.5</v>
      </c>
      <c r="M73" s="1358" t="s">
        <v>884</v>
      </c>
      <c r="N73" s="1357">
        <v>11.7</v>
      </c>
      <c r="O73" s="1358" t="s">
        <v>43</v>
      </c>
      <c r="P73" s="1386" t="str">
        <f t="shared" si="37"/>
        <v>○</v>
      </c>
      <c r="Q73" s="738">
        <v>27.8</v>
      </c>
      <c r="R73" s="1358" t="s">
        <v>884</v>
      </c>
      <c r="S73" s="1357">
        <v>10.3</v>
      </c>
      <c r="T73" s="1358" t="s">
        <v>43</v>
      </c>
      <c r="U73" s="268" t="str">
        <f t="shared" si="38"/>
        <v>○</v>
      </c>
      <c r="V73" s="740">
        <v>25</v>
      </c>
      <c r="W73" s="1358" t="str">
        <f t="shared" si="29"/>
        <v>○</v>
      </c>
      <c r="X73" s="1357">
        <v>10.1</v>
      </c>
      <c r="Y73" s="1358" t="str">
        <f t="shared" si="30"/>
        <v>○</v>
      </c>
      <c r="Z73" s="737" t="str">
        <f t="shared" si="31"/>
        <v>○</v>
      </c>
      <c r="AA73" s="738">
        <v>23.9</v>
      </c>
      <c r="AB73" s="1358" t="str">
        <f t="shared" si="32"/>
        <v>○</v>
      </c>
      <c r="AC73" s="1357">
        <v>8.9</v>
      </c>
      <c r="AD73" s="1358" t="str">
        <f t="shared" si="33"/>
        <v>○</v>
      </c>
      <c r="AE73" s="743" t="str">
        <f t="shared" si="34"/>
        <v>○</v>
      </c>
    </row>
    <row r="74" spans="1:46" s="233" customFormat="1" ht="15" customHeight="1" thickBot="1">
      <c r="A74" s="1387" t="s">
        <v>897</v>
      </c>
      <c r="B74" s="1388" t="s">
        <v>726</v>
      </c>
      <c r="C74" s="1384"/>
      <c r="D74" s="1355">
        <v>10</v>
      </c>
      <c r="E74" s="267" t="s">
        <v>898</v>
      </c>
      <c r="F74" s="737" t="s">
        <v>899</v>
      </c>
      <c r="G74" s="738"/>
      <c r="H74" s="1389"/>
      <c r="I74" s="738"/>
      <c r="J74" s="1385"/>
      <c r="K74" s="268" t="str">
        <f t="shared" si="36"/>
        <v/>
      </c>
      <c r="L74" s="740"/>
      <c r="M74" s="1389"/>
      <c r="N74" s="1357"/>
      <c r="O74" s="1358"/>
      <c r="P74" s="1386" t="str">
        <f t="shared" si="37"/>
        <v/>
      </c>
      <c r="Q74" s="1390" t="s">
        <v>900</v>
      </c>
      <c r="R74" s="1358" t="s">
        <v>385</v>
      </c>
      <c r="S74" s="1391" t="s">
        <v>901</v>
      </c>
      <c r="T74" s="1358" t="s">
        <v>385</v>
      </c>
      <c r="U74" s="268" t="s">
        <v>385</v>
      </c>
      <c r="V74" s="740">
        <v>25.2</v>
      </c>
      <c r="W74" s="1358" t="str">
        <f t="shared" si="29"/>
        <v>○</v>
      </c>
      <c r="X74" s="1357">
        <v>9.6</v>
      </c>
      <c r="Y74" s="1358" t="str">
        <f t="shared" si="30"/>
        <v>○</v>
      </c>
      <c r="Z74" s="737" t="str">
        <f t="shared" si="31"/>
        <v>○</v>
      </c>
      <c r="AA74" s="738">
        <v>22.1</v>
      </c>
      <c r="AB74" s="1358" t="str">
        <f t="shared" si="32"/>
        <v>○</v>
      </c>
      <c r="AC74" s="1357">
        <v>8.6999999999999993</v>
      </c>
      <c r="AD74" s="1358" t="str">
        <f t="shared" si="33"/>
        <v>○</v>
      </c>
      <c r="AE74" s="743" t="str">
        <f t="shared" si="34"/>
        <v>○</v>
      </c>
    </row>
    <row r="75" spans="1:46" s="233" customFormat="1" ht="15" customHeight="1" thickBot="1">
      <c r="A75" s="1387" t="s">
        <v>902</v>
      </c>
      <c r="B75" s="1388" t="s">
        <v>294</v>
      </c>
      <c r="C75" s="1384"/>
      <c r="D75" s="1355">
        <v>11</v>
      </c>
      <c r="E75" s="267" t="s">
        <v>903</v>
      </c>
      <c r="F75" s="737" t="s">
        <v>899</v>
      </c>
      <c r="G75" s="738"/>
      <c r="H75" s="1389"/>
      <c r="I75" s="738"/>
      <c r="J75" s="1385"/>
      <c r="K75" s="268"/>
      <c r="L75" s="740"/>
      <c r="M75" s="1389"/>
      <c r="N75" s="1357"/>
      <c r="O75" s="1358"/>
      <c r="P75" s="1386"/>
      <c r="Q75" s="738"/>
      <c r="R75" s="1389"/>
      <c r="S75" s="1357"/>
      <c r="T75" s="1358"/>
      <c r="U75" s="268"/>
      <c r="V75" s="1392" t="s">
        <v>904</v>
      </c>
      <c r="W75" s="1389" t="s">
        <v>385</v>
      </c>
      <c r="X75" s="1391" t="s">
        <v>905</v>
      </c>
      <c r="Y75" s="1358" t="s">
        <v>385</v>
      </c>
      <c r="Z75" s="737" t="s">
        <v>385</v>
      </c>
      <c r="AA75" s="738">
        <v>23.3</v>
      </c>
      <c r="AB75" s="1389" t="str">
        <f>IF(AA75="","",(IF(AA75&lt;=35,"○","×")))</f>
        <v>○</v>
      </c>
      <c r="AC75" s="1357">
        <v>9.4</v>
      </c>
      <c r="AD75" s="1358" t="str">
        <f>IF(AC75="","",(IF(AC75&lt;=15,"○","×")))</f>
        <v>○</v>
      </c>
      <c r="AE75" s="743" t="str">
        <f>IF(AB75="","",IF((AB75="×")+(AD75="×"),"×",IF((AB75="(×)")+(AD75="(×)"),"(×)",IF((AB75="(○)")+(AD75="(○)"),"(○)","○"))))</f>
        <v>○</v>
      </c>
    </row>
    <row r="76" spans="1:46" s="233" customFormat="1" ht="15" customHeight="1" thickBot="1">
      <c r="A76" s="1387" t="s">
        <v>433</v>
      </c>
      <c r="B76" s="1388" t="s">
        <v>434</v>
      </c>
      <c r="C76" s="1384"/>
      <c r="D76" s="1393">
        <v>12</v>
      </c>
      <c r="E76" s="1394" t="s">
        <v>906</v>
      </c>
      <c r="F76" s="1395" t="s">
        <v>272</v>
      </c>
      <c r="G76" s="1396">
        <v>32.6</v>
      </c>
      <c r="H76" s="1397" t="str">
        <f t="shared" si="35"/>
        <v>○</v>
      </c>
      <c r="I76" s="1396">
        <v>13.5</v>
      </c>
      <c r="J76" s="1398" t="s">
        <v>43</v>
      </c>
      <c r="K76" s="268" t="str">
        <f t="shared" si="36"/>
        <v>○</v>
      </c>
      <c r="L76" s="1399">
        <v>29.3</v>
      </c>
      <c r="M76" s="1397" t="s">
        <v>884</v>
      </c>
      <c r="N76" s="1400">
        <v>12.5</v>
      </c>
      <c r="O76" s="1401" t="s">
        <v>43</v>
      </c>
      <c r="P76" s="1386" t="str">
        <f t="shared" si="37"/>
        <v>○</v>
      </c>
      <c r="Q76" s="1396">
        <v>28</v>
      </c>
      <c r="R76" s="1397" t="s">
        <v>884</v>
      </c>
      <c r="S76" s="1400">
        <v>11.8</v>
      </c>
      <c r="T76" s="1401" t="s">
        <v>43</v>
      </c>
      <c r="U76" s="268" t="str">
        <f t="shared" si="38"/>
        <v>○</v>
      </c>
      <c r="V76" s="1399">
        <v>28.8</v>
      </c>
      <c r="W76" s="1397" t="str">
        <f t="shared" si="29"/>
        <v>○</v>
      </c>
      <c r="X76" s="1400">
        <v>12.1</v>
      </c>
      <c r="Y76" s="1401" t="str">
        <f t="shared" si="30"/>
        <v>○</v>
      </c>
      <c r="Z76" s="737" t="str">
        <f>IF(W76="","",IF((W76="×")+(Y76="×"),"×",IF((W76="(×)")+(Y76="(×)"),"(×)",IF((W76="(○)")+(Y76="(○)"),"(○)","○"))))</f>
        <v>○</v>
      </c>
      <c r="AA76" s="1396">
        <v>22.8</v>
      </c>
      <c r="AB76" s="1397" t="str">
        <f>IF(AA76="","",(IF(AA76&lt;=35,"○","×")))</f>
        <v>○</v>
      </c>
      <c r="AC76" s="1400">
        <v>10.199999999999999</v>
      </c>
      <c r="AD76" s="1401" t="str">
        <f>IF(AC76="","",(IF(AC76&lt;=15,"○","×")))</f>
        <v>○</v>
      </c>
      <c r="AE76" s="743" t="str">
        <f>IF(AB76="","",IF((AB76="×")+(AD76="×"),"×",IF((AB76="(×)")+(AD76="(×)"),"(×)",IF((AB76="(○)")+(AD76="(○)"),"(○)","○"))))</f>
        <v>○</v>
      </c>
    </row>
    <row r="77" spans="1:46">
      <c r="H77" s="306"/>
      <c r="AT77" s="306"/>
    </row>
    <row r="78" spans="1:46">
      <c r="H78" s="306"/>
      <c r="AT78" s="306"/>
    </row>
    <row r="79" spans="1:46">
      <c r="H79" s="306"/>
      <c r="AT79" s="306"/>
    </row>
    <row r="80" spans="1:46">
      <c r="H80" s="306"/>
      <c r="AT80" s="306"/>
    </row>
    <row r="81" spans="8:46">
      <c r="H81" s="306"/>
      <c r="AT81" s="306"/>
    </row>
    <row r="82" spans="8:46">
      <c r="H82" s="306"/>
      <c r="AT82" s="306"/>
    </row>
    <row r="83" spans="8:46">
      <c r="H83" s="306"/>
      <c r="AT83" s="306"/>
    </row>
    <row r="84" spans="8:46">
      <c r="H84" s="306"/>
      <c r="AT84" s="306"/>
    </row>
    <row r="85" spans="8:46">
      <c r="H85" s="306"/>
      <c r="AT85" s="306"/>
    </row>
    <row r="86" spans="8:46">
      <c r="H86" s="306"/>
      <c r="AT86" s="306"/>
    </row>
    <row r="87" spans="8:46">
      <c r="H87" s="306"/>
      <c r="AT87" s="306"/>
    </row>
    <row r="88" spans="8:46">
      <c r="H88" s="306"/>
      <c r="AT88" s="306"/>
    </row>
    <row r="89" spans="8:46">
      <c r="H89" s="306"/>
      <c r="AT89" s="306"/>
    </row>
    <row r="90" spans="8:46">
      <c r="H90" s="306"/>
      <c r="AT90" s="306"/>
    </row>
    <row r="91" spans="8:46">
      <c r="H91" s="306"/>
      <c r="AT91" s="306"/>
    </row>
    <row r="92" spans="8:46">
      <c r="H92" s="306"/>
      <c r="AT92" s="306"/>
    </row>
    <row r="93" spans="8:46">
      <c r="H93" s="306"/>
      <c r="AT93" s="306"/>
    </row>
    <row r="94" spans="8:46">
      <c r="H94" s="306"/>
      <c r="AT94" s="306"/>
    </row>
    <row r="95" spans="8:46">
      <c r="H95" s="306"/>
      <c r="AT95" s="306"/>
    </row>
    <row r="96" spans="8:46">
      <c r="H96" s="306"/>
      <c r="AT96" s="306"/>
    </row>
    <row r="97" spans="8:46">
      <c r="H97" s="306"/>
      <c r="AT97" s="306"/>
    </row>
    <row r="98" spans="8:46">
      <c r="H98" s="306"/>
      <c r="AT98" s="306"/>
    </row>
    <row r="99" spans="8:46">
      <c r="H99" s="306"/>
      <c r="AT99" s="306"/>
    </row>
    <row r="100" spans="8:46">
      <c r="H100" s="306"/>
      <c r="AT100" s="306"/>
    </row>
    <row r="101" spans="8:46">
      <c r="H101" s="306"/>
      <c r="AT101" s="306"/>
    </row>
    <row r="102" spans="8:46">
      <c r="H102" s="306"/>
      <c r="AT102" s="306"/>
    </row>
    <row r="103" spans="8:46">
      <c r="H103" s="306"/>
      <c r="AT103" s="306"/>
    </row>
    <row r="104" spans="8:46">
      <c r="H104" s="306"/>
      <c r="AT104" s="306"/>
    </row>
    <row r="105" spans="8:46">
      <c r="H105" s="306"/>
      <c r="AT105" s="306"/>
    </row>
    <row r="106" spans="8:46">
      <c r="H106" s="306"/>
      <c r="AT106" s="306"/>
    </row>
    <row r="107" spans="8:46">
      <c r="H107" s="306"/>
      <c r="AT107" s="306"/>
    </row>
    <row r="108" spans="8:46">
      <c r="H108" s="306"/>
      <c r="AT108" s="306"/>
    </row>
    <row r="109" spans="8:46">
      <c r="H109" s="306"/>
      <c r="AT109" s="306"/>
    </row>
    <row r="110" spans="8:46">
      <c r="H110" s="306"/>
      <c r="AT110" s="306"/>
    </row>
    <row r="111" spans="8:46">
      <c r="H111" s="306"/>
      <c r="AT111" s="306"/>
    </row>
    <row r="112" spans="8:46">
      <c r="H112" s="306"/>
      <c r="AT112" s="306"/>
    </row>
    <row r="113" spans="8:46">
      <c r="H113" s="306"/>
      <c r="AT113" s="306"/>
    </row>
    <row r="114" spans="8:46">
      <c r="H114" s="306"/>
      <c r="AT114" s="306"/>
    </row>
    <row r="115" spans="8:46">
      <c r="H115" s="306"/>
      <c r="AT115" s="306"/>
    </row>
    <row r="116" spans="8:46">
      <c r="H116" s="306"/>
      <c r="AT116" s="306"/>
    </row>
    <row r="117" spans="8:46">
      <c r="H117" s="306"/>
      <c r="AT117" s="306"/>
    </row>
    <row r="118" spans="8:46">
      <c r="H118" s="306"/>
      <c r="AT118" s="306"/>
    </row>
    <row r="119" spans="8:46">
      <c r="H119" s="306"/>
      <c r="AT119" s="306"/>
    </row>
    <row r="120" spans="8:46">
      <c r="H120" s="306"/>
      <c r="AT120" s="306"/>
    </row>
    <row r="121" spans="8:46">
      <c r="H121" s="306"/>
      <c r="AT121" s="306"/>
    </row>
    <row r="122" spans="8:46">
      <c r="H122" s="306"/>
      <c r="AT122" s="306"/>
    </row>
    <row r="123" spans="8:46">
      <c r="H123" s="306"/>
      <c r="AT123" s="306"/>
    </row>
    <row r="124" spans="8:46">
      <c r="H124" s="306"/>
      <c r="AT124" s="306"/>
    </row>
    <row r="125" spans="8:46">
      <c r="H125" s="306"/>
      <c r="AT125" s="306"/>
    </row>
    <row r="126" spans="8:46">
      <c r="H126" s="306"/>
      <c r="AT126" s="306"/>
    </row>
    <row r="127" spans="8:46">
      <c r="H127" s="306"/>
      <c r="AT127" s="306"/>
    </row>
    <row r="128" spans="8:46">
      <c r="H128" s="306"/>
      <c r="AT128" s="306"/>
    </row>
    <row r="129" spans="8:46">
      <c r="H129" s="306"/>
      <c r="AT129" s="306"/>
    </row>
    <row r="130" spans="8:46">
      <c r="H130" s="306"/>
      <c r="AT130" s="306"/>
    </row>
    <row r="131" spans="8:46">
      <c r="H131" s="306"/>
      <c r="AT131" s="306"/>
    </row>
    <row r="132" spans="8:46">
      <c r="H132" s="306"/>
      <c r="AT132" s="306"/>
    </row>
    <row r="133" spans="8:46">
      <c r="H133" s="306"/>
      <c r="AT133" s="306"/>
    </row>
    <row r="134" spans="8:46">
      <c r="H134" s="306"/>
      <c r="AT134" s="306"/>
    </row>
    <row r="135" spans="8:46">
      <c r="H135" s="306"/>
      <c r="AT135" s="306"/>
    </row>
    <row r="136" spans="8:46">
      <c r="H136" s="306"/>
      <c r="AT136" s="306"/>
    </row>
    <row r="137" spans="8:46">
      <c r="H137" s="306"/>
      <c r="AT137" s="306"/>
    </row>
    <row r="138" spans="8:46">
      <c r="H138" s="306"/>
      <c r="AT138" s="306"/>
    </row>
    <row r="139" spans="8:46">
      <c r="H139" s="306"/>
      <c r="AT139" s="306"/>
    </row>
    <row r="140" spans="8:46">
      <c r="H140" s="306"/>
      <c r="AT140" s="306"/>
    </row>
    <row r="141" spans="8:46">
      <c r="H141" s="306"/>
      <c r="AT141" s="306"/>
    </row>
    <row r="142" spans="8:46">
      <c r="H142" s="306"/>
      <c r="AT142" s="306"/>
    </row>
    <row r="143" spans="8:46">
      <c r="H143" s="306"/>
      <c r="AT143" s="306"/>
    </row>
    <row r="144" spans="8:46">
      <c r="H144" s="306"/>
      <c r="AT144" s="306"/>
    </row>
    <row r="145" spans="8:46">
      <c r="H145" s="306"/>
      <c r="AT145" s="306"/>
    </row>
    <row r="146" spans="8:46">
      <c r="H146" s="306"/>
      <c r="AT146" s="306"/>
    </row>
    <row r="147" spans="8:46">
      <c r="H147" s="306"/>
      <c r="AT147" s="306"/>
    </row>
    <row r="148" spans="8:46">
      <c r="H148" s="306"/>
      <c r="AT148" s="306"/>
    </row>
    <row r="149" spans="8:46">
      <c r="H149" s="306"/>
      <c r="AT149" s="306"/>
    </row>
    <row r="150" spans="8:46">
      <c r="H150" s="306"/>
      <c r="AT150" s="306"/>
    </row>
    <row r="151" spans="8:46">
      <c r="H151" s="306"/>
      <c r="AT151" s="306"/>
    </row>
    <row r="152" spans="8:46">
      <c r="H152" s="306"/>
      <c r="AT152" s="306"/>
    </row>
    <row r="153" spans="8:46">
      <c r="H153" s="306"/>
      <c r="AT153" s="306"/>
    </row>
    <row r="154" spans="8:46">
      <c r="H154" s="306"/>
      <c r="AT154" s="306"/>
    </row>
    <row r="155" spans="8:46">
      <c r="H155" s="306"/>
      <c r="AT155" s="306"/>
    </row>
    <row r="156" spans="8:46">
      <c r="H156" s="306"/>
      <c r="AT156" s="306"/>
    </row>
    <row r="157" spans="8:46">
      <c r="H157" s="306"/>
      <c r="AT157" s="306"/>
    </row>
    <row r="158" spans="8:46">
      <c r="H158" s="306"/>
      <c r="AT158" s="306"/>
    </row>
    <row r="159" spans="8:46">
      <c r="H159" s="306"/>
      <c r="AT159" s="306"/>
    </row>
    <row r="160" spans="8:46">
      <c r="H160" s="306"/>
      <c r="AT160" s="306"/>
    </row>
    <row r="161" spans="8:46">
      <c r="H161" s="306"/>
      <c r="AT161" s="306"/>
    </row>
    <row r="162" spans="8:46">
      <c r="H162" s="306"/>
      <c r="AT162" s="306"/>
    </row>
    <row r="163" spans="8:46">
      <c r="H163" s="306"/>
      <c r="AT163" s="306"/>
    </row>
    <row r="164" spans="8:46">
      <c r="H164" s="306"/>
      <c r="AT164" s="306"/>
    </row>
    <row r="165" spans="8:46">
      <c r="H165" s="306"/>
      <c r="AT165" s="306"/>
    </row>
    <row r="166" spans="8:46">
      <c r="H166" s="306"/>
      <c r="AT166" s="306"/>
    </row>
    <row r="167" spans="8:46">
      <c r="H167" s="306"/>
      <c r="AT167" s="306"/>
    </row>
    <row r="168" spans="8:46">
      <c r="H168" s="306"/>
      <c r="AT168" s="306"/>
    </row>
    <row r="169" spans="8:46">
      <c r="H169" s="306"/>
      <c r="AT169" s="306"/>
    </row>
    <row r="170" spans="8:46">
      <c r="H170" s="306"/>
      <c r="AT170" s="306"/>
    </row>
    <row r="171" spans="8:46">
      <c r="H171" s="306"/>
      <c r="AT171" s="306"/>
    </row>
    <row r="172" spans="8:46">
      <c r="H172" s="306"/>
      <c r="AT172" s="306"/>
    </row>
    <row r="173" spans="8:46">
      <c r="H173" s="306"/>
      <c r="AT173" s="306"/>
    </row>
    <row r="174" spans="8:46">
      <c r="H174" s="306"/>
      <c r="AT174" s="306"/>
    </row>
    <row r="175" spans="8:46">
      <c r="H175" s="306"/>
      <c r="AT175" s="306"/>
    </row>
    <row r="176" spans="8:46">
      <c r="H176" s="306"/>
      <c r="AT176" s="306"/>
    </row>
    <row r="177" spans="8:46">
      <c r="H177" s="306"/>
      <c r="AT177" s="306"/>
    </row>
    <row r="178" spans="8:46">
      <c r="H178" s="306"/>
      <c r="AT178" s="306"/>
    </row>
    <row r="179" spans="8:46">
      <c r="H179" s="306"/>
      <c r="AT179" s="306"/>
    </row>
    <row r="180" spans="8:46">
      <c r="H180" s="306"/>
      <c r="AT180" s="306"/>
    </row>
    <row r="181" spans="8:46">
      <c r="H181" s="306"/>
      <c r="AT181" s="306"/>
    </row>
    <row r="182" spans="8:46">
      <c r="H182" s="306"/>
      <c r="AT182" s="306"/>
    </row>
    <row r="183" spans="8:46">
      <c r="H183" s="306"/>
      <c r="AT183" s="306"/>
    </row>
    <row r="184" spans="8:46">
      <c r="H184" s="306"/>
      <c r="AT184" s="306"/>
    </row>
    <row r="185" spans="8:46">
      <c r="H185" s="306"/>
      <c r="AT185" s="306"/>
    </row>
    <row r="186" spans="8:46">
      <c r="H186" s="306"/>
      <c r="AT186" s="306"/>
    </row>
    <row r="187" spans="8:46">
      <c r="H187" s="306"/>
      <c r="AT187" s="306"/>
    </row>
    <row r="188" spans="8:46">
      <c r="H188" s="306"/>
      <c r="AT188" s="306"/>
    </row>
    <row r="189" spans="8:46">
      <c r="H189" s="306"/>
      <c r="AT189" s="306"/>
    </row>
    <row r="190" spans="8:46">
      <c r="H190" s="306"/>
      <c r="AT190" s="306"/>
    </row>
    <row r="191" spans="8:46">
      <c r="H191" s="306"/>
      <c r="AT191" s="306"/>
    </row>
    <row r="192" spans="8:46">
      <c r="H192" s="306"/>
      <c r="AT192" s="306"/>
    </row>
    <row r="193" spans="8:46">
      <c r="H193" s="306"/>
      <c r="AT193" s="306"/>
    </row>
    <row r="194" spans="8:46">
      <c r="H194" s="306"/>
      <c r="AT194" s="306"/>
    </row>
    <row r="195" spans="8:46">
      <c r="H195" s="306"/>
      <c r="AT195" s="306"/>
    </row>
    <row r="196" spans="8:46">
      <c r="H196" s="306"/>
      <c r="AT196" s="306"/>
    </row>
    <row r="197" spans="8:46">
      <c r="H197" s="306"/>
      <c r="AT197" s="306"/>
    </row>
    <row r="198" spans="8:46">
      <c r="H198" s="306"/>
      <c r="AT198" s="306"/>
    </row>
    <row r="199" spans="8:46">
      <c r="H199" s="306"/>
      <c r="AT199" s="306"/>
    </row>
    <row r="200" spans="8:46">
      <c r="H200" s="306"/>
      <c r="AT200" s="306"/>
    </row>
    <row r="201" spans="8:46">
      <c r="H201" s="306"/>
      <c r="AT201" s="306"/>
    </row>
    <row r="202" spans="8:46">
      <c r="H202" s="306"/>
      <c r="AT202" s="306"/>
    </row>
    <row r="203" spans="8:46">
      <c r="H203" s="306"/>
      <c r="AT203" s="306"/>
    </row>
    <row r="204" spans="8:46">
      <c r="H204" s="306"/>
      <c r="AT204" s="306"/>
    </row>
    <row r="205" spans="8:46">
      <c r="H205" s="306"/>
      <c r="AT205" s="306"/>
    </row>
    <row r="206" spans="8:46">
      <c r="H206" s="306"/>
      <c r="AT206" s="306"/>
    </row>
    <row r="207" spans="8:46">
      <c r="H207" s="306"/>
      <c r="AT207" s="306"/>
    </row>
    <row r="208" spans="8:46">
      <c r="H208" s="306"/>
      <c r="AT208" s="306"/>
    </row>
    <row r="209" spans="8:46">
      <c r="H209" s="306"/>
      <c r="AT209" s="306"/>
    </row>
    <row r="210" spans="8:46">
      <c r="H210" s="306"/>
      <c r="AT210" s="306"/>
    </row>
    <row r="211" spans="8:46">
      <c r="H211" s="306"/>
      <c r="AT211" s="306"/>
    </row>
    <row r="212" spans="8:46">
      <c r="H212" s="306"/>
      <c r="AT212" s="306"/>
    </row>
    <row r="213" spans="8:46">
      <c r="H213" s="306"/>
      <c r="AT213" s="306"/>
    </row>
    <row r="214" spans="8:46">
      <c r="H214" s="306"/>
      <c r="AT214" s="306"/>
    </row>
    <row r="215" spans="8:46">
      <c r="H215" s="306"/>
      <c r="AT215" s="306"/>
    </row>
    <row r="216" spans="8:46">
      <c r="H216" s="306"/>
      <c r="AT216" s="306"/>
    </row>
    <row r="217" spans="8:46">
      <c r="H217" s="306"/>
      <c r="AT217" s="306"/>
    </row>
    <row r="218" spans="8:46">
      <c r="H218" s="306"/>
      <c r="AT218" s="306"/>
    </row>
    <row r="219" spans="8:46">
      <c r="H219" s="306"/>
      <c r="AT219" s="306"/>
    </row>
    <row r="220" spans="8:46">
      <c r="H220" s="306"/>
      <c r="AT220" s="306"/>
    </row>
    <row r="221" spans="8:46">
      <c r="H221" s="306"/>
      <c r="AT221" s="306"/>
    </row>
    <row r="222" spans="8:46">
      <c r="H222" s="306"/>
      <c r="AT222" s="306"/>
    </row>
  </sheetData>
  <mergeCells count="56">
    <mergeCell ref="A62:A63"/>
    <mergeCell ref="A66:A67"/>
    <mergeCell ref="A68:A71"/>
    <mergeCell ref="B68:B69"/>
    <mergeCell ref="A72:A73"/>
    <mergeCell ref="B72:B73"/>
    <mergeCell ref="B34:B40"/>
    <mergeCell ref="A34:A42"/>
    <mergeCell ref="B41:B42"/>
    <mergeCell ref="A49:A50"/>
    <mergeCell ref="B49:B50"/>
    <mergeCell ref="A51:A54"/>
    <mergeCell ref="A55:A58"/>
    <mergeCell ref="A59:A61"/>
    <mergeCell ref="A43:A46"/>
    <mergeCell ref="B44:B45"/>
    <mergeCell ref="A47:A48"/>
    <mergeCell ref="A17:A24"/>
    <mergeCell ref="B17:B18"/>
    <mergeCell ref="B20:B21"/>
    <mergeCell ref="A25:A33"/>
    <mergeCell ref="B25:B31"/>
    <mergeCell ref="A13:A16"/>
    <mergeCell ref="B14:B15"/>
    <mergeCell ref="N7:N9"/>
    <mergeCell ref="A5:A10"/>
    <mergeCell ref="B5:B10"/>
    <mergeCell ref="D5:D10"/>
    <mergeCell ref="E5:E10"/>
    <mergeCell ref="F5:F10"/>
    <mergeCell ref="G5:K5"/>
    <mergeCell ref="G6:H6"/>
    <mergeCell ref="I6:J6"/>
    <mergeCell ref="K6:K10"/>
    <mergeCell ref="I7:I9"/>
    <mergeCell ref="X6:Y6"/>
    <mergeCell ref="Z6:Z10"/>
    <mergeCell ref="AC6:AD6"/>
    <mergeCell ref="A11:A12"/>
    <mergeCell ref="B11:B12"/>
    <mergeCell ref="AE6:AE10"/>
    <mergeCell ref="L5:P5"/>
    <mergeCell ref="Q5:U5"/>
    <mergeCell ref="V5:Z5"/>
    <mergeCell ref="AA5:AE5"/>
    <mergeCell ref="L6:M6"/>
    <mergeCell ref="N6:O6"/>
    <mergeCell ref="P6:P10"/>
    <mergeCell ref="Q6:R6"/>
    <mergeCell ref="AA6:AB6"/>
    <mergeCell ref="S7:S9"/>
    <mergeCell ref="X7:X9"/>
    <mergeCell ref="AC7:AC9"/>
    <mergeCell ref="S6:T6"/>
    <mergeCell ref="U6:U10"/>
    <mergeCell ref="V6:W6"/>
  </mergeCells>
  <phoneticPr fontId="2"/>
  <pageMargins left="0.7" right="0.7" top="0.75" bottom="0.75" header="0.3" footer="0.3"/>
  <pageSetup paperSize="9" scale="7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S47"/>
  <sheetViews>
    <sheetView showGridLines="0" view="pageBreakPreview" topLeftCell="A9" zoomScaleNormal="100" zoomScaleSheetLayoutView="100" workbookViewId="0">
      <selection activeCell="N3" sqref="N3:N5"/>
    </sheetView>
  </sheetViews>
  <sheetFormatPr defaultRowHeight="14.4"/>
  <cols>
    <col min="1" max="1" width="6.88671875" style="1043" customWidth="1"/>
    <col min="2" max="2" width="8.44140625" style="1042" customWidth="1"/>
    <col min="3" max="3" width="6.109375" style="1043" hidden="1" customWidth="1"/>
    <col min="4" max="4" width="3.88671875" style="1043" bestFit="1" customWidth="1"/>
    <col min="5" max="5" width="17.33203125" style="1043" customWidth="1"/>
    <col min="6" max="6" width="6.44140625" style="1042" bestFit="1" customWidth="1"/>
    <col min="7" max="21" width="4.109375" style="1043" customWidth="1"/>
    <col min="22" max="22" width="7.44140625" style="1044" customWidth="1"/>
    <col min="23" max="24" width="4.21875" style="1043" customWidth="1"/>
    <col min="25" max="25" width="7.44140625" style="1044" customWidth="1"/>
    <col min="26" max="27" width="4.21875" style="1043" customWidth="1"/>
    <col min="28" max="28" width="7.44140625" style="1044" customWidth="1"/>
    <col min="29" max="30" width="4.21875" style="1043" customWidth="1"/>
    <col min="31" max="31" width="7.44140625" style="1044" customWidth="1"/>
    <col min="32" max="33" width="4.21875" style="1043" customWidth="1"/>
    <col min="34" max="34" width="7.44140625" style="1044" customWidth="1"/>
    <col min="35" max="36" width="4.21875" style="1043" customWidth="1"/>
    <col min="37" max="38" width="9" style="1043"/>
    <col min="39" max="39" width="10" style="1043" bestFit="1" customWidth="1"/>
    <col min="40" max="40" width="10" style="1043" customWidth="1"/>
    <col min="41" max="256" width="9" style="1043"/>
    <col min="257" max="257" width="6.88671875" style="1043" customWidth="1"/>
    <col min="258" max="258" width="8.44140625" style="1043" customWidth="1"/>
    <col min="259" max="259" width="0" style="1043" hidden="1" customWidth="1"/>
    <col min="260" max="260" width="3.88671875" style="1043" bestFit="1" customWidth="1"/>
    <col min="261" max="261" width="17.33203125" style="1043" customWidth="1"/>
    <col min="262" max="262" width="6.44140625" style="1043" bestFit="1" customWidth="1"/>
    <col min="263" max="277" width="4.109375" style="1043" customWidth="1"/>
    <col min="278" max="278" width="7.44140625" style="1043" customWidth="1"/>
    <col min="279" max="280" width="4.21875" style="1043" customWidth="1"/>
    <col min="281" max="281" width="7.44140625" style="1043" customWidth="1"/>
    <col min="282" max="283" width="4.21875" style="1043" customWidth="1"/>
    <col min="284" max="284" width="7.44140625" style="1043" customWidth="1"/>
    <col min="285" max="286" width="4.21875" style="1043" customWidth="1"/>
    <col min="287" max="287" width="7.44140625" style="1043" customWidth="1"/>
    <col min="288" max="289" width="4.21875" style="1043" customWidth="1"/>
    <col min="290" max="290" width="7.44140625" style="1043" customWidth="1"/>
    <col min="291" max="292" width="4.21875" style="1043" customWidth="1"/>
    <col min="293" max="294" width="9" style="1043"/>
    <col min="295" max="295" width="10" style="1043" bestFit="1" customWidth="1"/>
    <col min="296" max="296" width="10" style="1043" customWidth="1"/>
    <col min="297" max="512" width="9" style="1043"/>
    <col min="513" max="513" width="6.88671875" style="1043" customWidth="1"/>
    <col min="514" max="514" width="8.44140625" style="1043" customWidth="1"/>
    <col min="515" max="515" width="0" style="1043" hidden="1" customWidth="1"/>
    <col min="516" max="516" width="3.88671875" style="1043" bestFit="1" customWidth="1"/>
    <col min="517" max="517" width="17.33203125" style="1043" customWidth="1"/>
    <col min="518" max="518" width="6.44140625" style="1043" bestFit="1" customWidth="1"/>
    <col min="519" max="533" width="4.109375" style="1043" customWidth="1"/>
    <col min="534" max="534" width="7.44140625" style="1043" customWidth="1"/>
    <col min="535" max="536" width="4.21875" style="1043" customWidth="1"/>
    <col min="537" max="537" width="7.44140625" style="1043" customWidth="1"/>
    <col min="538" max="539" width="4.21875" style="1043" customWidth="1"/>
    <col min="540" max="540" width="7.44140625" style="1043" customWidth="1"/>
    <col min="541" max="542" width="4.21875" style="1043" customWidth="1"/>
    <col min="543" max="543" width="7.44140625" style="1043" customWidth="1"/>
    <col min="544" max="545" width="4.21875" style="1043" customWidth="1"/>
    <col min="546" max="546" width="7.44140625" style="1043" customWidth="1"/>
    <col min="547" max="548" width="4.21875" style="1043" customWidth="1"/>
    <col min="549" max="550" width="9" style="1043"/>
    <col min="551" max="551" width="10" style="1043" bestFit="1" customWidth="1"/>
    <col min="552" max="552" width="10" style="1043" customWidth="1"/>
    <col min="553" max="768" width="9" style="1043"/>
    <col min="769" max="769" width="6.88671875" style="1043" customWidth="1"/>
    <col min="770" max="770" width="8.44140625" style="1043" customWidth="1"/>
    <col min="771" max="771" width="0" style="1043" hidden="1" customWidth="1"/>
    <col min="772" max="772" width="3.88671875" style="1043" bestFit="1" customWidth="1"/>
    <col min="773" max="773" width="17.33203125" style="1043" customWidth="1"/>
    <col min="774" max="774" width="6.44140625" style="1043" bestFit="1" customWidth="1"/>
    <col min="775" max="789" width="4.109375" style="1043" customWidth="1"/>
    <col min="790" max="790" width="7.44140625" style="1043" customWidth="1"/>
    <col min="791" max="792" width="4.21875" style="1043" customWidth="1"/>
    <col min="793" max="793" width="7.44140625" style="1043" customWidth="1"/>
    <col min="794" max="795" width="4.21875" style="1043" customWidth="1"/>
    <col min="796" max="796" width="7.44140625" style="1043" customWidth="1"/>
    <col min="797" max="798" width="4.21875" style="1043" customWidth="1"/>
    <col min="799" max="799" width="7.44140625" style="1043" customWidth="1"/>
    <col min="800" max="801" width="4.21875" style="1043" customWidth="1"/>
    <col min="802" max="802" width="7.44140625" style="1043" customWidth="1"/>
    <col min="803" max="804" width="4.21875" style="1043" customWidth="1"/>
    <col min="805" max="806" width="9" style="1043"/>
    <col min="807" max="807" width="10" style="1043" bestFit="1" customWidth="1"/>
    <col min="808" max="808" width="10" style="1043" customWidth="1"/>
    <col min="809" max="1024" width="9" style="1043"/>
    <col min="1025" max="1025" width="6.88671875" style="1043" customWidth="1"/>
    <col min="1026" max="1026" width="8.44140625" style="1043" customWidth="1"/>
    <col min="1027" max="1027" width="0" style="1043" hidden="1" customWidth="1"/>
    <col min="1028" max="1028" width="3.88671875" style="1043" bestFit="1" customWidth="1"/>
    <col min="1029" max="1029" width="17.33203125" style="1043" customWidth="1"/>
    <col min="1030" max="1030" width="6.44140625" style="1043" bestFit="1" customWidth="1"/>
    <col min="1031" max="1045" width="4.109375" style="1043" customWidth="1"/>
    <col min="1046" max="1046" width="7.44140625" style="1043" customWidth="1"/>
    <col min="1047" max="1048" width="4.21875" style="1043" customWidth="1"/>
    <col min="1049" max="1049" width="7.44140625" style="1043" customWidth="1"/>
    <col min="1050" max="1051" width="4.21875" style="1043" customWidth="1"/>
    <col min="1052" max="1052" width="7.44140625" style="1043" customWidth="1"/>
    <col min="1053" max="1054" width="4.21875" style="1043" customWidth="1"/>
    <col min="1055" max="1055" width="7.44140625" style="1043" customWidth="1"/>
    <col min="1056" max="1057" width="4.21875" style="1043" customWidth="1"/>
    <col min="1058" max="1058" width="7.44140625" style="1043" customWidth="1"/>
    <col min="1059" max="1060" width="4.21875" style="1043" customWidth="1"/>
    <col min="1061" max="1062" width="9" style="1043"/>
    <col min="1063" max="1063" width="10" style="1043" bestFit="1" customWidth="1"/>
    <col min="1064" max="1064" width="10" style="1043" customWidth="1"/>
    <col min="1065" max="1280" width="9" style="1043"/>
    <col min="1281" max="1281" width="6.88671875" style="1043" customWidth="1"/>
    <col min="1282" max="1282" width="8.44140625" style="1043" customWidth="1"/>
    <col min="1283" max="1283" width="0" style="1043" hidden="1" customWidth="1"/>
    <col min="1284" max="1284" width="3.88671875" style="1043" bestFit="1" customWidth="1"/>
    <col min="1285" max="1285" width="17.33203125" style="1043" customWidth="1"/>
    <col min="1286" max="1286" width="6.44140625" style="1043" bestFit="1" customWidth="1"/>
    <col min="1287" max="1301" width="4.109375" style="1043" customWidth="1"/>
    <col min="1302" max="1302" width="7.44140625" style="1043" customWidth="1"/>
    <col min="1303" max="1304" width="4.21875" style="1043" customWidth="1"/>
    <col min="1305" max="1305" width="7.44140625" style="1043" customWidth="1"/>
    <col min="1306" max="1307" width="4.21875" style="1043" customWidth="1"/>
    <col min="1308" max="1308" width="7.44140625" style="1043" customWidth="1"/>
    <col min="1309" max="1310" width="4.21875" style="1043" customWidth="1"/>
    <col min="1311" max="1311" width="7.44140625" style="1043" customWidth="1"/>
    <col min="1312" max="1313" width="4.21875" style="1043" customWidth="1"/>
    <col min="1314" max="1314" width="7.44140625" style="1043" customWidth="1"/>
    <col min="1315" max="1316" width="4.21875" style="1043" customWidth="1"/>
    <col min="1317" max="1318" width="9" style="1043"/>
    <col min="1319" max="1319" width="10" style="1043" bestFit="1" customWidth="1"/>
    <col min="1320" max="1320" width="10" style="1043" customWidth="1"/>
    <col min="1321" max="1536" width="9" style="1043"/>
    <col min="1537" max="1537" width="6.88671875" style="1043" customWidth="1"/>
    <col min="1538" max="1538" width="8.44140625" style="1043" customWidth="1"/>
    <col min="1539" max="1539" width="0" style="1043" hidden="1" customWidth="1"/>
    <col min="1540" max="1540" width="3.88671875" style="1043" bestFit="1" customWidth="1"/>
    <col min="1541" max="1541" width="17.33203125" style="1043" customWidth="1"/>
    <col min="1542" max="1542" width="6.44140625" style="1043" bestFit="1" customWidth="1"/>
    <col min="1543" max="1557" width="4.109375" style="1043" customWidth="1"/>
    <col min="1558" max="1558" width="7.44140625" style="1043" customWidth="1"/>
    <col min="1559" max="1560" width="4.21875" style="1043" customWidth="1"/>
    <col min="1561" max="1561" width="7.44140625" style="1043" customWidth="1"/>
    <col min="1562" max="1563" width="4.21875" style="1043" customWidth="1"/>
    <col min="1564" max="1564" width="7.44140625" style="1043" customWidth="1"/>
    <col min="1565" max="1566" width="4.21875" style="1043" customWidth="1"/>
    <col min="1567" max="1567" width="7.44140625" style="1043" customWidth="1"/>
    <col min="1568" max="1569" width="4.21875" style="1043" customWidth="1"/>
    <col min="1570" max="1570" width="7.44140625" style="1043" customWidth="1"/>
    <col min="1571" max="1572" width="4.21875" style="1043" customWidth="1"/>
    <col min="1573" max="1574" width="9" style="1043"/>
    <col min="1575" max="1575" width="10" style="1043" bestFit="1" customWidth="1"/>
    <col min="1576" max="1576" width="10" style="1043" customWidth="1"/>
    <col min="1577" max="1792" width="9" style="1043"/>
    <col min="1793" max="1793" width="6.88671875" style="1043" customWidth="1"/>
    <col min="1794" max="1794" width="8.44140625" style="1043" customWidth="1"/>
    <col min="1795" max="1795" width="0" style="1043" hidden="1" customWidth="1"/>
    <col min="1796" max="1796" width="3.88671875" style="1043" bestFit="1" customWidth="1"/>
    <col min="1797" max="1797" width="17.33203125" style="1043" customWidth="1"/>
    <col min="1798" max="1798" width="6.44140625" style="1043" bestFit="1" customWidth="1"/>
    <col min="1799" max="1813" width="4.109375" style="1043" customWidth="1"/>
    <col min="1814" max="1814" width="7.44140625" style="1043" customWidth="1"/>
    <col min="1815" max="1816" width="4.21875" style="1043" customWidth="1"/>
    <col min="1817" max="1817" width="7.44140625" style="1043" customWidth="1"/>
    <col min="1818" max="1819" width="4.21875" style="1043" customWidth="1"/>
    <col min="1820" max="1820" width="7.44140625" style="1043" customWidth="1"/>
    <col min="1821" max="1822" width="4.21875" style="1043" customWidth="1"/>
    <col min="1823" max="1823" width="7.44140625" style="1043" customWidth="1"/>
    <col min="1824" max="1825" width="4.21875" style="1043" customWidth="1"/>
    <col min="1826" max="1826" width="7.44140625" style="1043" customWidth="1"/>
    <col min="1827" max="1828" width="4.21875" style="1043" customWidth="1"/>
    <col min="1829" max="1830" width="9" style="1043"/>
    <col min="1831" max="1831" width="10" style="1043" bestFit="1" customWidth="1"/>
    <col min="1832" max="1832" width="10" style="1043" customWidth="1"/>
    <col min="1833" max="2048" width="9" style="1043"/>
    <col min="2049" max="2049" width="6.88671875" style="1043" customWidth="1"/>
    <col min="2050" max="2050" width="8.44140625" style="1043" customWidth="1"/>
    <col min="2051" max="2051" width="0" style="1043" hidden="1" customWidth="1"/>
    <col min="2052" max="2052" width="3.88671875" style="1043" bestFit="1" customWidth="1"/>
    <col min="2053" max="2053" width="17.33203125" style="1043" customWidth="1"/>
    <col min="2054" max="2054" width="6.44140625" style="1043" bestFit="1" customWidth="1"/>
    <col min="2055" max="2069" width="4.109375" style="1043" customWidth="1"/>
    <col min="2070" max="2070" width="7.44140625" style="1043" customWidth="1"/>
    <col min="2071" max="2072" width="4.21875" style="1043" customWidth="1"/>
    <col min="2073" max="2073" width="7.44140625" style="1043" customWidth="1"/>
    <col min="2074" max="2075" width="4.21875" style="1043" customWidth="1"/>
    <col min="2076" max="2076" width="7.44140625" style="1043" customWidth="1"/>
    <col min="2077" max="2078" width="4.21875" style="1043" customWidth="1"/>
    <col min="2079" max="2079" width="7.44140625" style="1043" customWidth="1"/>
    <col min="2080" max="2081" width="4.21875" style="1043" customWidth="1"/>
    <col min="2082" max="2082" width="7.44140625" style="1043" customWidth="1"/>
    <col min="2083" max="2084" width="4.21875" style="1043" customWidth="1"/>
    <col min="2085" max="2086" width="9" style="1043"/>
    <col min="2087" max="2087" width="10" style="1043" bestFit="1" customWidth="1"/>
    <col min="2088" max="2088" width="10" style="1043" customWidth="1"/>
    <col min="2089" max="2304" width="9" style="1043"/>
    <col min="2305" max="2305" width="6.88671875" style="1043" customWidth="1"/>
    <col min="2306" max="2306" width="8.44140625" style="1043" customWidth="1"/>
    <col min="2307" max="2307" width="0" style="1043" hidden="1" customWidth="1"/>
    <col min="2308" max="2308" width="3.88671875" style="1043" bestFit="1" customWidth="1"/>
    <col min="2309" max="2309" width="17.33203125" style="1043" customWidth="1"/>
    <col min="2310" max="2310" width="6.44140625" style="1043" bestFit="1" customWidth="1"/>
    <col min="2311" max="2325" width="4.109375" style="1043" customWidth="1"/>
    <col min="2326" max="2326" width="7.44140625" style="1043" customWidth="1"/>
    <col min="2327" max="2328" width="4.21875" style="1043" customWidth="1"/>
    <col min="2329" max="2329" width="7.44140625" style="1043" customWidth="1"/>
    <col min="2330" max="2331" width="4.21875" style="1043" customWidth="1"/>
    <col min="2332" max="2332" width="7.44140625" style="1043" customWidth="1"/>
    <col min="2333" max="2334" width="4.21875" style="1043" customWidth="1"/>
    <col min="2335" max="2335" width="7.44140625" style="1043" customWidth="1"/>
    <col min="2336" max="2337" width="4.21875" style="1043" customWidth="1"/>
    <col min="2338" max="2338" width="7.44140625" style="1043" customWidth="1"/>
    <col min="2339" max="2340" width="4.21875" style="1043" customWidth="1"/>
    <col min="2341" max="2342" width="9" style="1043"/>
    <col min="2343" max="2343" width="10" style="1043" bestFit="1" customWidth="1"/>
    <col min="2344" max="2344" width="10" style="1043" customWidth="1"/>
    <col min="2345" max="2560" width="9" style="1043"/>
    <col min="2561" max="2561" width="6.88671875" style="1043" customWidth="1"/>
    <col min="2562" max="2562" width="8.44140625" style="1043" customWidth="1"/>
    <col min="2563" max="2563" width="0" style="1043" hidden="1" customWidth="1"/>
    <col min="2564" max="2564" width="3.88671875" style="1043" bestFit="1" customWidth="1"/>
    <col min="2565" max="2565" width="17.33203125" style="1043" customWidth="1"/>
    <col min="2566" max="2566" width="6.44140625" style="1043" bestFit="1" customWidth="1"/>
    <col min="2567" max="2581" width="4.109375" style="1043" customWidth="1"/>
    <col min="2582" max="2582" width="7.44140625" style="1043" customWidth="1"/>
    <col min="2583" max="2584" width="4.21875" style="1043" customWidth="1"/>
    <col min="2585" max="2585" width="7.44140625" style="1043" customWidth="1"/>
    <col min="2586" max="2587" width="4.21875" style="1043" customWidth="1"/>
    <col min="2588" max="2588" width="7.44140625" style="1043" customWidth="1"/>
    <col min="2589" max="2590" width="4.21875" style="1043" customWidth="1"/>
    <col min="2591" max="2591" width="7.44140625" style="1043" customWidth="1"/>
    <col min="2592" max="2593" width="4.21875" style="1043" customWidth="1"/>
    <col min="2594" max="2594" width="7.44140625" style="1043" customWidth="1"/>
    <col min="2595" max="2596" width="4.21875" style="1043" customWidth="1"/>
    <col min="2597" max="2598" width="9" style="1043"/>
    <col min="2599" max="2599" width="10" style="1043" bestFit="1" customWidth="1"/>
    <col min="2600" max="2600" width="10" style="1043" customWidth="1"/>
    <col min="2601" max="2816" width="9" style="1043"/>
    <col min="2817" max="2817" width="6.88671875" style="1043" customWidth="1"/>
    <col min="2818" max="2818" width="8.44140625" style="1043" customWidth="1"/>
    <col min="2819" max="2819" width="0" style="1043" hidden="1" customWidth="1"/>
    <col min="2820" max="2820" width="3.88671875" style="1043" bestFit="1" customWidth="1"/>
    <col min="2821" max="2821" width="17.33203125" style="1043" customWidth="1"/>
    <col min="2822" max="2822" width="6.44140625" style="1043" bestFit="1" customWidth="1"/>
    <col min="2823" max="2837" width="4.109375" style="1043" customWidth="1"/>
    <col min="2838" max="2838" width="7.44140625" style="1043" customWidth="1"/>
    <col min="2839" max="2840" width="4.21875" style="1043" customWidth="1"/>
    <col min="2841" max="2841" width="7.44140625" style="1043" customWidth="1"/>
    <col min="2842" max="2843" width="4.21875" style="1043" customWidth="1"/>
    <col min="2844" max="2844" width="7.44140625" style="1043" customWidth="1"/>
    <col min="2845" max="2846" width="4.21875" style="1043" customWidth="1"/>
    <col min="2847" max="2847" width="7.44140625" style="1043" customWidth="1"/>
    <col min="2848" max="2849" width="4.21875" style="1043" customWidth="1"/>
    <col min="2850" max="2850" width="7.44140625" style="1043" customWidth="1"/>
    <col min="2851" max="2852" width="4.21875" style="1043" customWidth="1"/>
    <col min="2853" max="2854" width="9" style="1043"/>
    <col min="2855" max="2855" width="10" style="1043" bestFit="1" customWidth="1"/>
    <col min="2856" max="2856" width="10" style="1043" customWidth="1"/>
    <col min="2857" max="3072" width="9" style="1043"/>
    <col min="3073" max="3073" width="6.88671875" style="1043" customWidth="1"/>
    <col min="3074" max="3074" width="8.44140625" style="1043" customWidth="1"/>
    <col min="3075" max="3075" width="0" style="1043" hidden="1" customWidth="1"/>
    <col min="3076" max="3076" width="3.88671875" style="1043" bestFit="1" customWidth="1"/>
    <col min="3077" max="3077" width="17.33203125" style="1043" customWidth="1"/>
    <col min="3078" max="3078" width="6.44140625" style="1043" bestFit="1" customWidth="1"/>
    <col min="3079" max="3093" width="4.109375" style="1043" customWidth="1"/>
    <col min="3094" max="3094" width="7.44140625" style="1043" customWidth="1"/>
    <col min="3095" max="3096" width="4.21875" style="1043" customWidth="1"/>
    <col min="3097" max="3097" width="7.44140625" style="1043" customWidth="1"/>
    <col min="3098" max="3099" width="4.21875" style="1043" customWidth="1"/>
    <col min="3100" max="3100" width="7.44140625" style="1043" customWidth="1"/>
    <col min="3101" max="3102" width="4.21875" style="1043" customWidth="1"/>
    <col min="3103" max="3103" width="7.44140625" style="1043" customWidth="1"/>
    <col min="3104" max="3105" width="4.21875" style="1043" customWidth="1"/>
    <col min="3106" max="3106" width="7.44140625" style="1043" customWidth="1"/>
    <col min="3107" max="3108" width="4.21875" style="1043" customWidth="1"/>
    <col min="3109" max="3110" width="9" style="1043"/>
    <col min="3111" max="3111" width="10" style="1043" bestFit="1" customWidth="1"/>
    <col min="3112" max="3112" width="10" style="1043" customWidth="1"/>
    <col min="3113" max="3328" width="9" style="1043"/>
    <col min="3329" max="3329" width="6.88671875" style="1043" customWidth="1"/>
    <col min="3330" max="3330" width="8.44140625" style="1043" customWidth="1"/>
    <col min="3331" max="3331" width="0" style="1043" hidden="1" customWidth="1"/>
    <col min="3332" max="3332" width="3.88671875" style="1043" bestFit="1" customWidth="1"/>
    <col min="3333" max="3333" width="17.33203125" style="1043" customWidth="1"/>
    <col min="3334" max="3334" width="6.44140625" style="1043" bestFit="1" customWidth="1"/>
    <col min="3335" max="3349" width="4.109375" style="1043" customWidth="1"/>
    <col min="3350" max="3350" width="7.44140625" style="1043" customWidth="1"/>
    <col min="3351" max="3352" width="4.21875" style="1043" customWidth="1"/>
    <col min="3353" max="3353" width="7.44140625" style="1043" customWidth="1"/>
    <col min="3354" max="3355" width="4.21875" style="1043" customWidth="1"/>
    <col min="3356" max="3356" width="7.44140625" style="1043" customWidth="1"/>
    <col min="3357" max="3358" width="4.21875" style="1043" customWidth="1"/>
    <col min="3359" max="3359" width="7.44140625" style="1043" customWidth="1"/>
    <col min="3360" max="3361" width="4.21875" style="1043" customWidth="1"/>
    <col min="3362" max="3362" width="7.44140625" style="1043" customWidth="1"/>
    <col min="3363" max="3364" width="4.21875" style="1043" customWidth="1"/>
    <col min="3365" max="3366" width="9" style="1043"/>
    <col min="3367" max="3367" width="10" style="1043" bestFit="1" customWidth="1"/>
    <col min="3368" max="3368" width="10" style="1043" customWidth="1"/>
    <col min="3369" max="3584" width="9" style="1043"/>
    <col min="3585" max="3585" width="6.88671875" style="1043" customWidth="1"/>
    <col min="3586" max="3586" width="8.44140625" style="1043" customWidth="1"/>
    <col min="3587" max="3587" width="0" style="1043" hidden="1" customWidth="1"/>
    <col min="3588" max="3588" width="3.88671875" style="1043" bestFit="1" customWidth="1"/>
    <col min="3589" max="3589" width="17.33203125" style="1043" customWidth="1"/>
    <col min="3590" max="3590" width="6.44140625" style="1043" bestFit="1" customWidth="1"/>
    <col min="3591" max="3605" width="4.109375" style="1043" customWidth="1"/>
    <col min="3606" max="3606" width="7.44140625" style="1043" customWidth="1"/>
    <col min="3607" max="3608" width="4.21875" style="1043" customWidth="1"/>
    <col min="3609" max="3609" width="7.44140625" style="1043" customWidth="1"/>
    <col min="3610" max="3611" width="4.21875" style="1043" customWidth="1"/>
    <col min="3612" max="3612" width="7.44140625" style="1043" customWidth="1"/>
    <col min="3613" max="3614" width="4.21875" style="1043" customWidth="1"/>
    <col min="3615" max="3615" width="7.44140625" style="1043" customWidth="1"/>
    <col min="3616" max="3617" width="4.21875" style="1043" customWidth="1"/>
    <col min="3618" max="3618" width="7.44140625" style="1043" customWidth="1"/>
    <col min="3619" max="3620" width="4.21875" style="1043" customWidth="1"/>
    <col min="3621" max="3622" width="9" style="1043"/>
    <col min="3623" max="3623" width="10" style="1043" bestFit="1" customWidth="1"/>
    <col min="3624" max="3624" width="10" style="1043" customWidth="1"/>
    <col min="3625" max="3840" width="9" style="1043"/>
    <col min="3841" max="3841" width="6.88671875" style="1043" customWidth="1"/>
    <col min="3842" max="3842" width="8.44140625" style="1043" customWidth="1"/>
    <col min="3843" max="3843" width="0" style="1043" hidden="1" customWidth="1"/>
    <col min="3844" max="3844" width="3.88671875" style="1043" bestFit="1" customWidth="1"/>
    <col min="3845" max="3845" width="17.33203125" style="1043" customWidth="1"/>
    <col min="3846" max="3846" width="6.44140625" style="1043" bestFit="1" customWidth="1"/>
    <col min="3847" max="3861" width="4.109375" style="1043" customWidth="1"/>
    <col min="3862" max="3862" width="7.44140625" style="1043" customWidth="1"/>
    <col min="3863" max="3864" width="4.21875" style="1043" customWidth="1"/>
    <col min="3865" max="3865" width="7.44140625" style="1043" customWidth="1"/>
    <col min="3866" max="3867" width="4.21875" style="1043" customWidth="1"/>
    <col min="3868" max="3868" width="7.44140625" style="1043" customWidth="1"/>
    <col min="3869" max="3870" width="4.21875" style="1043" customWidth="1"/>
    <col min="3871" max="3871" width="7.44140625" style="1043" customWidth="1"/>
    <col min="3872" max="3873" width="4.21875" style="1043" customWidth="1"/>
    <col min="3874" max="3874" width="7.44140625" style="1043" customWidth="1"/>
    <col min="3875" max="3876" width="4.21875" style="1043" customWidth="1"/>
    <col min="3877" max="3878" width="9" style="1043"/>
    <col min="3879" max="3879" width="10" style="1043" bestFit="1" customWidth="1"/>
    <col min="3880" max="3880" width="10" style="1043" customWidth="1"/>
    <col min="3881" max="4096" width="9" style="1043"/>
    <col min="4097" max="4097" width="6.88671875" style="1043" customWidth="1"/>
    <col min="4098" max="4098" width="8.44140625" style="1043" customWidth="1"/>
    <col min="4099" max="4099" width="0" style="1043" hidden="1" customWidth="1"/>
    <col min="4100" max="4100" width="3.88671875" style="1043" bestFit="1" customWidth="1"/>
    <col min="4101" max="4101" width="17.33203125" style="1043" customWidth="1"/>
    <col min="4102" max="4102" width="6.44140625" style="1043" bestFit="1" customWidth="1"/>
    <col min="4103" max="4117" width="4.109375" style="1043" customWidth="1"/>
    <col min="4118" max="4118" width="7.44140625" style="1043" customWidth="1"/>
    <col min="4119" max="4120" width="4.21875" style="1043" customWidth="1"/>
    <col min="4121" max="4121" width="7.44140625" style="1043" customWidth="1"/>
    <col min="4122" max="4123" width="4.21875" style="1043" customWidth="1"/>
    <col min="4124" max="4124" width="7.44140625" style="1043" customWidth="1"/>
    <col min="4125" max="4126" width="4.21875" style="1043" customWidth="1"/>
    <col min="4127" max="4127" width="7.44140625" style="1043" customWidth="1"/>
    <col min="4128" max="4129" width="4.21875" style="1043" customWidth="1"/>
    <col min="4130" max="4130" width="7.44140625" style="1043" customWidth="1"/>
    <col min="4131" max="4132" width="4.21875" style="1043" customWidth="1"/>
    <col min="4133" max="4134" width="9" style="1043"/>
    <col min="4135" max="4135" width="10" style="1043" bestFit="1" customWidth="1"/>
    <col min="4136" max="4136" width="10" style="1043" customWidth="1"/>
    <col min="4137" max="4352" width="9" style="1043"/>
    <col min="4353" max="4353" width="6.88671875" style="1043" customWidth="1"/>
    <col min="4354" max="4354" width="8.44140625" style="1043" customWidth="1"/>
    <col min="4355" max="4355" width="0" style="1043" hidden="1" customWidth="1"/>
    <col min="4356" max="4356" width="3.88671875" style="1043" bestFit="1" customWidth="1"/>
    <col min="4357" max="4357" width="17.33203125" style="1043" customWidth="1"/>
    <col min="4358" max="4358" width="6.44140625" style="1043" bestFit="1" customWidth="1"/>
    <col min="4359" max="4373" width="4.109375" style="1043" customWidth="1"/>
    <col min="4374" max="4374" width="7.44140625" style="1043" customWidth="1"/>
    <col min="4375" max="4376" width="4.21875" style="1043" customWidth="1"/>
    <col min="4377" max="4377" width="7.44140625" style="1043" customWidth="1"/>
    <col min="4378" max="4379" width="4.21875" style="1043" customWidth="1"/>
    <col min="4380" max="4380" width="7.44140625" style="1043" customWidth="1"/>
    <col min="4381" max="4382" width="4.21875" style="1043" customWidth="1"/>
    <col min="4383" max="4383" width="7.44140625" style="1043" customWidth="1"/>
    <col min="4384" max="4385" width="4.21875" style="1043" customWidth="1"/>
    <col min="4386" max="4386" width="7.44140625" style="1043" customWidth="1"/>
    <col min="4387" max="4388" width="4.21875" style="1043" customWidth="1"/>
    <col min="4389" max="4390" width="9" style="1043"/>
    <col min="4391" max="4391" width="10" style="1043" bestFit="1" customWidth="1"/>
    <col min="4392" max="4392" width="10" style="1043" customWidth="1"/>
    <col min="4393" max="4608" width="9" style="1043"/>
    <col min="4609" max="4609" width="6.88671875" style="1043" customWidth="1"/>
    <col min="4610" max="4610" width="8.44140625" style="1043" customWidth="1"/>
    <col min="4611" max="4611" width="0" style="1043" hidden="1" customWidth="1"/>
    <col min="4612" max="4612" width="3.88671875" style="1043" bestFit="1" customWidth="1"/>
    <col min="4613" max="4613" width="17.33203125" style="1043" customWidth="1"/>
    <col min="4614" max="4614" width="6.44140625" style="1043" bestFit="1" customWidth="1"/>
    <col min="4615" max="4629" width="4.109375" style="1043" customWidth="1"/>
    <col min="4630" max="4630" width="7.44140625" style="1043" customWidth="1"/>
    <col min="4631" max="4632" width="4.21875" style="1043" customWidth="1"/>
    <col min="4633" max="4633" width="7.44140625" style="1043" customWidth="1"/>
    <col min="4634" max="4635" width="4.21875" style="1043" customWidth="1"/>
    <col min="4636" max="4636" width="7.44140625" style="1043" customWidth="1"/>
    <col min="4637" max="4638" width="4.21875" style="1043" customWidth="1"/>
    <col min="4639" max="4639" width="7.44140625" style="1043" customWidth="1"/>
    <col min="4640" max="4641" width="4.21875" style="1043" customWidth="1"/>
    <col min="4642" max="4642" width="7.44140625" style="1043" customWidth="1"/>
    <col min="4643" max="4644" width="4.21875" style="1043" customWidth="1"/>
    <col min="4645" max="4646" width="9" style="1043"/>
    <col min="4647" max="4647" width="10" style="1043" bestFit="1" customWidth="1"/>
    <col min="4648" max="4648" width="10" style="1043" customWidth="1"/>
    <col min="4649" max="4864" width="9" style="1043"/>
    <col min="4865" max="4865" width="6.88671875" style="1043" customWidth="1"/>
    <col min="4866" max="4866" width="8.44140625" style="1043" customWidth="1"/>
    <col min="4867" max="4867" width="0" style="1043" hidden="1" customWidth="1"/>
    <col min="4868" max="4868" width="3.88671875" style="1043" bestFit="1" customWidth="1"/>
    <col min="4869" max="4869" width="17.33203125" style="1043" customWidth="1"/>
    <col min="4870" max="4870" width="6.44140625" style="1043" bestFit="1" customWidth="1"/>
    <col min="4871" max="4885" width="4.109375" style="1043" customWidth="1"/>
    <col min="4886" max="4886" width="7.44140625" style="1043" customWidth="1"/>
    <col min="4887" max="4888" width="4.21875" style="1043" customWidth="1"/>
    <col min="4889" max="4889" width="7.44140625" style="1043" customWidth="1"/>
    <col min="4890" max="4891" width="4.21875" style="1043" customWidth="1"/>
    <col min="4892" max="4892" width="7.44140625" style="1043" customWidth="1"/>
    <col min="4893" max="4894" width="4.21875" style="1043" customWidth="1"/>
    <col min="4895" max="4895" width="7.44140625" style="1043" customWidth="1"/>
    <col min="4896" max="4897" width="4.21875" style="1043" customWidth="1"/>
    <col min="4898" max="4898" width="7.44140625" style="1043" customWidth="1"/>
    <col min="4899" max="4900" width="4.21875" style="1043" customWidth="1"/>
    <col min="4901" max="4902" width="9" style="1043"/>
    <col min="4903" max="4903" width="10" style="1043" bestFit="1" customWidth="1"/>
    <col min="4904" max="4904" width="10" style="1043" customWidth="1"/>
    <col min="4905" max="5120" width="9" style="1043"/>
    <col min="5121" max="5121" width="6.88671875" style="1043" customWidth="1"/>
    <col min="5122" max="5122" width="8.44140625" style="1043" customWidth="1"/>
    <col min="5123" max="5123" width="0" style="1043" hidden="1" customWidth="1"/>
    <col min="5124" max="5124" width="3.88671875" style="1043" bestFit="1" customWidth="1"/>
    <col min="5125" max="5125" width="17.33203125" style="1043" customWidth="1"/>
    <col min="5126" max="5126" width="6.44140625" style="1043" bestFit="1" customWidth="1"/>
    <col min="5127" max="5141" width="4.109375" style="1043" customWidth="1"/>
    <col min="5142" max="5142" width="7.44140625" style="1043" customWidth="1"/>
    <col min="5143" max="5144" width="4.21875" style="1043" customWidth="1"/>
    <col min="5145" max="5145" width="7.44140625" style="1043" customWidth="1"/>
    <col min="5146" max="5147" width="4.21875" style="1043" customWidth="1"/>
    <col min="5148" max="5148" width="7.44140625" style="1043" customWidth="1"/>
    <col min="5149" max="5150" width="4.21875" style="1043" customWidth="1"/>
    <col min="5151" max="5151" width="7.44140625" style="1043" customWidth="1"/>
    <col min="5152" max="5153" width="4.21875" style="1043" customWidth="1"/>
    <col min="5154" max="5154" width="7.44140625" style="1043" customWidth="1"/>
    <col min="5155" max="5156" width="4.21875" style="1043" customWidth="1"/>
    <col min="5157" max="5158" width="9" style="1043"/>
    <col min="5159" max="5159" width="10" style="1043" bestFit="1" customWidth="1"/>
    <col min="5160" max="5160" width="10" style="1043" customWidth="1"/>
    <col min="5161" max="5376" width="9" style="1043"/>
    <col min="5377" max="5377" width="6.88671875" style="1043" customWidth="1"/>
    <col min="5378" max="5378" width="8.44140625" style="1043" customWidth="1"/>
    <col min="5379" max="5379" width="0" style="1043" hidden="1" customWidth="1"/>
    <col min="5380" max="5380" width="3.88671875" style="1043" bestFit="1" customWidth="1"/>
    <col min="5381" max="5381" width="17.33203125" style="1043" customWidth="1"/>
    <col min="5382" max="5382" width="6.44140625" style="1043" bestFit="1" customWidth="1"/>
    <col min="5383" max="5397" width="4.109375" style="1043" customWidth="1"/>
    <col min="5398" max="5398" width="7.44140625" style="1043" customWidth="1"/>
    <col min="5399" max="5400" width="4.21875" style="1043" customWidth="1"/>
    <col min="5401" max="5401" width="7.44140625" style="1043" customWidth="1"/>
    <col min="5402" max="5403" width="4.21875" style="1043" customWidth="1"/>
    <col min="5404" max="5404" width="7.44140625" style="1043" customWidth="1"/>
    <col min="5405" max="5406" width="4.21875" style="1043" customWidth="1"/>
    <col min="5407" max="5407" width="7.44140625" style="1043" customWidth="1"/>
    <col min="5408" max="5409" width="4.21875" style="1043" customWidth="1"/>
    <col min="5410" max="5410" width="7.44140625" style="1043" customWidth="1"/>
    <col min="5411" max="5412" width="4.21875" style="1043" customWidth="1"/>
    <col min="5413" max="5414" width="9" style="1043"/>
    <col min="5415" max="5415" width="10" style="1043" bestFit="1" customWidth="1"/>
    <col min="5416" max="5416" width="10" style="1043" customWidth="1"/>
    <col min="5417" max="5632" width="9" style="1043"/>
    <col min="5633" max="5633" width="6.88671875" style="1043" customWidth="1"/>
    <col min="5634" max="5634" width="8.44140625" style="1043" customWidth="1"/>
    <col min="5635" max="5635" width="0" style="1043" hidden="1" customWidth="1"/>
    <col min="5636" max="5636" width="3.88671875" style="1043" bestFit="1" customWidth="1"/>
    <col min="5637" max="5637" width="17.33203125" style="1043" customWidth="1"/>
    <col min="5638" max="5638" width="6.44140625" style="1043" bestFit="1" customWidth="1"/>
    <col min="5639" max="5653" width="4.109375" style="1043" customWidth="1"/>
    <col min="5654" max="5654" width="7.44140625" style="1043" customWidth="1"/>
    <col min="5655" max="5656" width="4.21875" style="1043" customWidth="1"/>
    <col min="5657" max="5657" width="7.44140625" style="1043" customWidth="1"/>
    <col min="5658" max="5659" width="4.21875" style="1043" customWidth="1"/>
    <col min="5660" max="5660" width="7.44140625" style="1043" customWidth="1"/>
    <col min="5661" max="5662" width="4.21875" style="1043" customWidth="1"/>
    <col min="5663" max="5663" width="7.44140625" style="1043" customWidth="1"/>
    <col min="5664" max="5665" width="4.21875" style="1043" customWidth="1"/>
    <col min="5666" max="5666" width="7.44140625" style="1043" customWidth="1"/>
    <col min="5667" max="5668" width="4.21875" style="1043" customWidth="1"/>
    <col min="5669" max="5670" width="9" style="1043"/>
    <col min="5671" max="5671" width="10" style="1043" bestFit="1" customWidth="1"/>
    <col min="5672" max="5672" width="10" style="1043" customWidth="1"/>
    <col min="5673" max="5888" width="9" style="1043"/>
    <col min="5889" max="5889" width="6.88671875" style="1043" customWidth="1"/>
    <col min="5890" max="5890" width="8.44140625" style="1043" customWidth="1"/>
    <col min="5891" max="5891" width="0" style="1043" hidden="1" customWidth="1"/>
    <col min="5892" max="5892" width="3.88671875" style="1043" bestFit="1" customWidth="1"/>
    <col min="5893" max="5893" width="17.33203125" style="1043" customWidth="1"/>
    <col min="5894" max="5894" width="6.44140625" style="1043" bestFit="1" customWidth="1"/>
    <col min="5895" max="5909" width="4.109375" style="1043" customWidth="1"/>
    <col min="5910" max="5910" width="7.44140625" style="1043" customWidth="1"/>
    <col min="5911" max="5912" width="4.21875" style="1043" customWidth="1"/>
    <col min="5913" max="5913" width="7.44140625" style="1043" customWidth="1"/>
    <col min="5914" max="5915" width="4.21875" style="1043" customWidth="1"/>
    <col min="5916" max="5916" width="7.44140625" style="1043" customWidth="1"/>
    <col min="5917" max="5918" width="4.21875" style="1043" customWidth="1"/>
    <col min="5919" max="5919" width="7.44140625" style="1043" customWidth="1"/>
    <col min="5920" max="5921" width="4.21875" style="1043" customWidth="1"/>
    <col min="5922" max="5922" width="7.44140625" style="1043" customWidth="1"/>
    <col min="5923" max="5924" width="4.21875" style="1043" customWidth="1"/>
    <col min="5925" max="5926" width="9" style="1043"/>
    <col min="5927" max="5927" width="10" style="1043" bestFit="1" customWidth="1"/>
    <col min="5928" max="5928" width="10" style="1043" customWidth="1"/>
    <col min="5929" max="6144" width="9" style="1043"/>
    <col min="6145" max="6145" width="6.88671875" style="1043" customWidth="1"/>
    <col min="6146" max="6146" width="8.44140625" style="1043" customWidth="1"/>
    <col min="6147" max="6147" width="0" style="1043" hidden="1" customWidth="1"/>
    <col min="6148" max="6148" width="3.88671875" style="1043" bestFit="1" customWidth="1"/>
    <col min="6149" max="6149" width="17.33203125" style="1043" customWidth="1"/>
    <col min="6150" max="6150" width="6.44140625" style="1043" bestFit="1" customWidth="1"/>
    <col min="6151" max="6165" width="4.109375" style="1043" customWidth="1"/>
    <col min="6166" max="6166" width="7.44140625" style="1043" customWidth="1"/>
    <col min="6167" max="6168" width="4.21875" style="1043" customWidth="1"/>
    <col min="6169" max="6169" width="7.44140625" style="1043" customWidth="1"/>
    <col min="6170" max="6171" width="4.21875" style="1043" customWidth="1"/>
    <col min="6172" max="6172" width="7.44140625" style="1043" customWidth="1"/>
    <col min="6173" max="6174" width="4.21875" style="1043" customWidth="1"/>
    <col min="6175" max="6175" width="7.44140625" style="1043" customWidth="1"/>
    <col min="6176" max="6177" width="4.21875" style="1043" customWidth="1"/>
    <col min="6178" max="6178" width="7.44140625" style="1043" customWidth="1"/>
    <col min="6179" max="6180" width="4.21875" style="1043" customWidth="1"/>
    <col min="6181" max="6182" width="9" style="1043"/>
    <col min="6183" max="6183" width="10" style="1043" bestFit="1" customWidth="1"/>
    <col min="6184" max="6184" width="10" style="1043" customWidth="1"/>
    <col min="6185" max="6400" width="9" style="1043"/>
    <col min="6401" max="6401" width="6.88671875" style="1043" customWidth="1"/>
    <col min="6402" max="6402" width="8.44140625" style="1043" customWidth="1"/>
    <col min="6403" max="6403" width="0" style="1043" hidden="1" customWidth="1"/>
    <col min="6404" max="6404" width="3.88671875" style="1043" bestFit="1" customWidth="1"/>
    <col min="6405" max="6405" width="17.33203125" style="1043" customWidth="1"/>
    <col min="6406" max="6406" width="6.44140625" style="1043" bestFit="1" customWidth="1"/>
    <col min="6407" max="6421" width="4.109375" style="1043" customWidth="1"/>
    <col min="6422" max="6422" width="7.44140625" style="1043" customWidth="1"/>
    <col min="6423" max="6424" width="4.21875" style="1043" customWidth="1"/>
    <col min="6425" max="6425" width="7.44140625" style="1043" customWidth="1"/>
    <col min="6426" max="6427" width="4.21875" style="1043" customWidth="1"/>
    <col min="6428" max="6428" width="7.44140625" style="1043" customWidth="1"/>
    <col min="6429" max="6430" width="4.21875" style="1043" customWidth="1"/>
    <col min="6431" max="6431" width="7.44140625" style="1043" customWidth="1"/>
    <col min="6432" max="6433" width="4.21875" style="1043" customWidth="1"/>
    <col min="6434" max="6434" width="7.44140625" style="1043" customWidth="1"/>
    <col min="6435" max="6436" width="4.21875" style="1043" customWidth="1"/>
    <col min="6437" max="6438" width="9" style="1043"/>
    <col min="6439" max="6439" width="10" style="1043" bestFit="1" customWidth="1"/>
    <col min="6440" max="6440" width="10" style="1043" customWidth="1"/>
    <col min="6441" max="6656" width="9" style="1043"/>
    <col min="6657" max="6657" width="6.88671875" style="1043" customWidth="1"/>
    <col min="6658" max="6658" width="8.44140625" style="1043" customWidth="1"/>
    <col min="6659" max="6659" width="0" style="1043" hidden="1" customWidth="1"/>
    <col min="6660" max="6660" width="3.88671875" style="1043" bestFit="1" customWidth="1"/>
    <col min="6661" max="6661" width="17.33203125" style="1043" customWidth="1"/>
    <col min="6662" max="6662" width="6.44140625" style="1043" bestFit="1" customWidth="1"/>
    <col min="6663" max="6677" width="4.109375" style="1043" customWidth="1"/>
    <col min="6678" max="6678" width="7.44140625" style="1043" customWidth="1"/>
    <col min="6679" max="6680" width="4.21875" style="1043" customWidth="1"/>
    <col min="6681" max="6681" width="7.44140625" style="1043" customWidth="1"/>
    <col min="6682" max="6683" width="4.21875" style="1043" customWidth="1"/>
    <col min="6684" max="6684" width="7.44140625" style="1043" customWidth="1"/>
    <col min="6685" max="6686" width="4.21875" style="1043" customWidth="1"/>
    <col min="6687" max="6687" width="7.44140625" style="1043" customWidth="1"/>
    <col min="6688" max="6689" width="4.21875" style="1043" customWidth="1"/>
    <col min="6690" max="6690" width="7.44140625" style="1043" customWidth="1"/>
    <col min="6691" max="6692" width="4.21875" style="1043" customWidth="1"/>
    <col min="6693" max="6694" width="9" style="1043"/>
    <col min="6695" max="6695" width="10" style="1043" bestFit="1" customWidth="1"/>
    <col min="6696" max="6696" width="10" style="1043" customWidth="1"/>
    <col min="6697" max="6912" width="9" style="1043"/>
    <col min="6913" max="6913" width="6.88671875" style="1043" customWidth="1"/>
    <col min="6914" max="6914" width="8.44140625" style="1043" customWidth="1"/>
    <col min="6915" max="6915" width="0" style="1043" hidden="1" customWidth="1"/>
    <col min="6916" max="6916" width="3.88671875" style="1043" bestFit="1" customWidth="1"/>
    <col min="6917" max="6917" width="17.33203125" style="1043" customWidth="1"/>
    <col min="6918" max="6918" width="6.44140625" style="1043" bestFit="1" customWidth="1"/>
    <col min="6919" max="6933" width="4.109375" style="1043" customWidth="1"/>
    <col min="6934" max="6934" width="7.44140625" style="1043" customWidth="1"/>
    <col min="6935" max="6936" width="4.21875" style="1043" customWidth="1"/>
    <col min="6937" max="6937" width="7.44140625" style="1043" customWidth="1"/>
    <col min="6938" max="6939" width="4.21875" style="1043" customWidth="1"/>
    <col min="6940" max="6940" width="7.44140625" style="1043" customWidth="1"/>
    <col min="6941" max="6942" width="4.21875" style="1043" customWidth="1"/>
    <col min="6943" max="6943" width="7.44140625" style="1043" customWidth="1"/>
    <col min="6944" max="6945" width="4.21875" style="1043" customWidth="1"/>
    <col min="6946" max="6946" width="7.44140625" style="1043" customWidth="1"/>
    <col min="6947" max="6948" width="4.21875" style="1043" customWidth="1"/>
    <col min="6949" max="6950" width="9" style="1043"/>
    <col min="6951" max="6951" width="10" style="1043" bestFit="1" customWidth="1"/>
    <col min="6952" max="6952" width="10" style="1043" customWidth="1"/>
    <col min="6953" max="7168" width="9" style="1043"/>
    <col min="7169" max="7169" width="6.88671875" style="1043" customWidth="1"/>
    <col min="7170" max="7170" width="8.44140625" style="1043" customWidth="1"/>
    <col min="7171" max="7171" width="0" style="1043" hidden="1" customWidth="1"/>
    <col min="7172" max="7172" width="3.88671875" style="1043" bestFit="1" customWidth="1"/>
    <col min="7173" max="7173" width="17.33203125" style="1043" customWidth="1"/>
    <col min="7174" max="7174" width="6.44140625" style="1043" bestFit="1" customWidth="1"/>
    <col min="7175" max="7189" width="4.109375" style="1043" customWidth="1"/>
    <col min="7190" max="7190" width="7.44140625" style="1043" customWidth="1"/>
    <col min="7191" max="7192" width="4.21875" style="1043" customWidth="1"/>
    <col min="7193" max="7193" width="7.44140625" style="1043" customWidth="1"/>
    <col min="7194" max="7195" width="4.21875" style="1043" customWidth="1"/>
    <col min="7196" max="7196" width="7.44140625" style="1043" customWidth="1"/>
    <col min="7197" max="7198" width="4.21875" style="1043" customWidth="1"/>
    <col min="7199" max="7199" width="7.44140625" style="1043" customWidth="1"/>
    <col min="7200" max="7201" width="4.21875" style="1043" customWidth="1"/>
    <col min="7202" max="7202" width="7.44140625" style="1043" customWidth="1"/>
    <col min="7203" max="7204" width="4.21875" style="1043" customWidth="1"/>
    <col min="7205" max="7206" width="9" style="1043"/>
    <col min="7207" max="7207" width="10" style="1043" bestFit="1" customWidth="1"/>
    <col min="7208" max="7208" width="10" style="1043" customWidth="1"/>
    <col min="7209" max="7424" width="9" style="1043"/>
    <col min="7425" max="7425" width="6.88671875" style="1043" customWidth="1"/>
    <col min="7426" max="7426" width="8.44140625" style="1043" customWidth="1"/>
    <col min="7427" max="7427" width="0" style="1043" hidden="1" customWidth="1"/>
    <col min="7428" max="7428" width="3.88671875" style="1043" bestFit="1" customWidth="1"/>
    <col min="7429" max="7429" width="17.33203125" style="1043" customWidth="1"/>
    <col min="7430" max="7430" width="6.44140625" style="1043" bestFit="1" customWidth="1"/>
    <col min="7431" max="7445" width="4.109375" style="1043" customWidth="1"/>
    <col min="7446" max="7446" width="7.44140625" style="1043" customWidth="1"/>
    <col min="7447" max="7448" width="4.21875" style="1043" customWidth="1"/>
    <col min="7449" max="7449" width="7.44140625" style="1043" customWidth="1"/>
    <col min="7450" max="7451" width="4.21875" style="1043" customWidth="1"/>
    <col min="7452" max="7452" width="7.44140625" style="1043" customWidth="1"/>
    <col min="7453" max="7454" width="4.21875" style="1043" customWidth="1"/>
    <col min="7455" max="7455" width="7.44140625" style="1043" customWidth="1"/>
    <col min="7456" max="7457" width="4.21875" style="1043" customWidth="1"/>
    <col min="7458" max="7458" width="7.44140625" style="1043" customWidth="1"/>
    <col min="7459" max="7460" width="4.21875" style="1043" customWidth="1"/>
    <col min="7461" max="7462" width="9" style="1043"/>
    <col min="7463" max="7463" width="10" style="1043" bestFit="1" customWidth="1"/>
    <col min="7464" max="7464" width="10" style="1043" customWidth="1"/>
    <col min="7465" max="7680" width="9" style="1043"/>
    <col min="7681" max="7681" width="6.88671875" style="1043" customWidth="1"/>
    <col min="7682" max="7682" width="8.44140625" style="1043" customWidth="1"/>
    <col min="7683" max="7683" width="0" style="1043" hidden="1" customWidth="1"/>
    <col min="7684" max="7684" width="3.88671875" style="1043" bestFit="1" customWidth="1"/>
    <col min="7685" max="7685" width="17.33203125" style="1043" customWidth="1"/>
    <col min="7686" max="7686" width="6.44140625" style="1043" bestFit="1" customWidth="1"/>
    <col min="7687" max="7701" width="4.109375" style="1043" customWidth="1"/>
    <col min="7702" max="7702" width="7.44140625" style="1043" customWidth="1"/>
    <col min="7703" max="7704" width="4.21875" style="1043" customWidth="1"/>
    <col min="7705" max="7705" width="7.44140625" style="1043" customWidth="1"/>
    <col min="7706" max="7707" width="4.21875" style="1043" customWidth="1"/>
    <col min="7708" max="7708" width="7.44140625" style="1043" customWidth="1"/>
    <col min="7709" max="7710" width="4.21875" style="1043" customWidth="1"/>
    <col min="7711" max="7711" width="7.44140625" style="1043" customWidth="1"/>
    <col min="7712" max="7713" width="4.21875" style="1043" customWidth="1"/>
    <col min="7714" max="7714" width="7.44140625" style="1043" customWidth="1"/>
    <col min="7715" max="7716" width="4.21875" style="1043" customWidth="1"/>
    <col min="7717" max="7718" width="9" style="1043"/>
    <col min="7719" max="7719" width="10" style="1043" bestFit="1" customWidth="1"/>
    <col min="7720" max="7720" width="10" style="1043" customWidth="1"/>
    <col min="7721" max="7936" width="9" style="1043"/>
    <col min="7937" max="7937" width="6.88671875" style="1043" customWidth="1"/>
    <col min="7938" max="7938" width="8.44140625" style="1043" customWidth="1"/>
    <col min="7939" max="7939" width="0" style="1043" hidden="1" customWidth="1"/>
    <col min="7940" max="7940" width="3.88671875" style="1043" bestFit="1" customWidth="1"/>
    <col min="7941" max="7941" width="17.33203125" style="1043" customWidth="1"/>
    <col min="7942" max="7942" width="6.44140625" style="1043" bestFit="1" customWidth="1"/>
    <col min="7943" max="7957" width="4.109375" style="1043" customWidth="1"/>
    <col min="7958" max="7958" width="7.44140625" style="1043" customWidth="1"/>
    <col min="7959" max="7960" width="4.21875" style="1043" customWidth="1"/>
    <col min="7961" max="7961" width="7.44140625" style="1043" customWidth="1"/>
    <col min="7962" max="7963" width="4.21875" style="1043" customWidth="1"/>
    <col min="7964" max="7964" width="7.44140625" style="1043" customWidth="1"/>
    <col min="7965" max="7966" width="4.21875" style="1043" customWidth="1"/>
    <col min="7967" max="7967" width="7.44140625" style="1043" customWidth="1"/>
    <col min="7968" max="7969" width="4.21875" style="1043" customWidth="1"/>
    <col min="7970" max="7970" width="7.44140625" style="1043" customWidth="1"/>
    <col min="7971" max="7972" width="4.21875" style="1043" customWidth="1"/>
    <col min="7973" max="7974" width="9" style="1043"/>
    <col min="7975" max="7975" width="10" style="1043" bestFit="1" customWidth="1"/>
    <col min="7976" max="7976" width="10" style="1043" customWidth="1"/>
    <col min="7977" max="8192" width="9" style="1043"/>
    <col min="8193" max="8193" width="6.88671875" style="1043" customWidth="1"/>
    <col min="8194" max="8194" width="8.44140625" style="1043" customWidth="1"/>
    <col min="8195" max="8195" width="0" style="1043" hidden="1" customWidth="1"/>
    <col min="8196" max="8196" width="3.88671875" style="1043" bestFit="1" customWidth="1"/>
    <col min="8197" max="8197" width="17.33203125" style="1043" customWidth="1"/>
    <col min="8198" max="8198" width="6.44140625" style="1043" bestFit="1" customWidth="1"/>
    <col min="8199" max="8213" width="4.109375" style="1043" customWidth="1"/>
    <col min="8214" max="8214" width="7.44140625" style="1043" customWidth="1"/>
    <col min="8215" max="8216" width="4.21875" style="1043" customWidth="1"/>
    <col min="8217" max="8217" width="7.44140625" style="1043" customWidth="1"/>
    <col min="8218" max="8219" width="4.21875" style="1043" customWidth="1"/>
    <col min="8220" max="8220" width="7.44140625" style="1043" customWidth="1"/>
    <col min="8221" max="8222" width="4.21875" style="1043" customWidth="1"/>
    <col min="8223" max="8223" width="7.44140625" style="1043" customWidth="1"/>
    <col min="8224" max="8225" width="4.21875" style="1043" customWidth="1"/>
    <col min="8226" max="8226" width="7.44140625" style="1043" customWidth="1"/>
    <col min="8227" max="8228" width="4.21875" style="1043" customWidth="1"/>
    <col min="8229" max="8230" width="9" style="1043"/>
    <col min="8231" max="8231" width="10" style="1043" bestFit="1" customWidth="1"/>
    <col min="8232" max="8232" width="10" style="1043" customWidth="1"/>
    <col min="8233" max="8448" width="9" style="1043"/>
    <col min="8449" max="8449" width="6.88671875" style="1043" customWidth="1"/>
    <col min="8450" max="8450" width="8.44140625" style="1043" customWidth="1"/>
    <col min="8451" max="8451" width="0" style="1043" hidden="1" customWidth="1"/>
    <col min="8452" max="8452" width="3.88671875" style="1043" bestFit="1" customWidth="1"/>
    <col min="8453" max="8453" width="17.33203125" style="1043" customWidth="1"/>
    <col min="8454" max="8454" width="6.44140625" style="1043" bestFit="1" customWidth="1"/>
    <col min="8455" max="8469" width="4.109375" style="1043" customWidth="1"/>
    <col min="8470" max="8470" width="7.44140625" style="1043" customWidth="1"/>
    <col min="8471" max="8472" width="4.21875" style="1043" customWidth="1"/>
    <col min="8473" max="8473" width="7.44140625" style="1043" customWidth="1"/>
    <col min="8474" max="8475" width="4.21875" style="1043" customWidth="1"/>
    <col min="8476" max="8476" width="7.44140625" style="1043" customWidth="1"/>
    <col min="8477" max="8478" width="4.21875" style="1043" customWidth="1"/>
    <col min="8479" max="8479" width="7.44140625" style="1043" customWidth="1"/>
    <col min="8480" max="8481" width="4.21875" style="1043" customWidth="1"/>
    <col min="8482" max="8482" width="7.44140625" style="1043" customWidth="1"/>
    <col min="8483" max="8484" width="4.21875" style="1043" customWidth="1"/>
    <col min="8485" max="8486" width="9" style="1043"/>
    <col min="8487" max="8487" width="10" style="1043" bestFit="1" customWidth="1"/>
    <col min="8488" max="8488" width="10" style="1043" customWidth="1"/>
    <col min="8489" max="8704" width="9" style="1043"/>
    <col min="8705" max="8705" width="6.88671875" style="1043" customWidth="1"/>
    <col min="8706" max="8706" width="8.44140625" style="1043" customWidth="1"/>
    <col min="8707" max="8707" width="0" style="1043" hidden="1" customWidth="1"/>
    <col min="8708" max="8708" width="3.88671875" style="1043" bestFit="1" customWidth="1"/>
    <col min="8709" max="8709" width="17.33203125" style="1043" customWidth="1"/>
    <col min="8710" max="8710" width="6.44140625" style="1043" bestFit="1" customWidth="1"/>
    <col min="8711" max="8725" width="4.109375" style="1043" customWidth="1"/>
    <col min="8726" max="8726" width="7.44140625" style="1043" customWidth="1"/>
    <col min="8727" max="8728" width="4.21875" style="1043" customWidth="1"/>
    <col min="8729" max="8729" width="7.44140625" style="1043" customWidth="1"/>
    <col min="8730" max="8731" width="4.21875" style="1043" customWidth="1"/>
    <col min="8732" max="8732" width="7.44140625" style="1043" customWidth="1"/>
    <col min="8733" max="8734" width="4.21875" style="1043" customWidth="1"/>
    <col min="8735" max="8735" width="7.44140625" style="1043" customWidth="1"/>
    <col min="8736" max="8737" width="4.21875" style="1043" customWidth="1"/>
    <col min="8738" max="8738" width="7.44140625" style="1043" customWidth="1"/>
    <col min="8739" max="8740" width="4.21875" style="1043" customWidth="1"/>
    <col min="8741" max="8742" width="9" style="1043"/>
    <col min="8743" max="8743" width="10" style="1043" bestFit="1" customWidth="1"/>
    <col min="8744" max="8744" width="10" style="1043" customWidth="1"/>
    <col min="8745" max="8960" width="9" style="1043"/>
    <col min="8961" max="8961" width="6.88671875" style="1043" customWidth="1"/>
    <col min="8962" max="8962" width="8.44140625" style="1043" customWidth="1"/>
    <col min="8963" max="8963" width="0" style="1043" hidden="1" customWidth="1"/>
    <col min="8964" max="8964" width="3.88671875" style="1043" bestFit="1" customWidth="1"/>
    <col min="8965" max="8965" width="17.33203125" style="1043" customWidth="1"/>
    <col min="8966" max="8966" width="6.44140625" style="1043" bestFit="1" customWidth="1"/>
    <col min="8967" max="8981" width="4.109375" style="1043" customWidth="1"/>
    <col min="8982" max="8982" width="7.44140625" style="1043" customWidth="1"/>
    <col min="8983" max="8984" width="4.21875" style="1043" customWidth="1"/>
    <col min="8985" max="8985" width="7.44140625" style="1043" customWidth="1"/>
    <col min="8986" max="8987" width="4.21875" style="1043" customWidth="1"/>
    <col min="8988" max="8988" width="7.44140625" style="1043" customWidth="1"/>
    <col min="8989" max="8990" width="4.21875" style="1043" customWidth="1"/>
    <col min="8991" max="8991" width="7.44140625" style="1043" customWidth="1"/>
    <col min="8992" max="8993" width="4.21875" style="1043" customWidth="1"/>
    <col min="8994" max="8994" width="7.44140625" style="1043" customWidth="1"/>
    <col min="8995" max="8996" width="4.21875" style="1043" customWidth="1"/>
    <col min="8997" max="8998" width="9" style="1043"/>
    <col min="8999" max="8999" width="10" style="1043" bestFit="1" customWidth="1"/>
    <col min="9000" max="9000" width="10" style="1043" customWidth="1"/>
    <col min="9001" max="9216" width="9" style="1043"/>
    <col min="9217" max="9217" width="6.88671875" style="1043" customWidth="1"/>
    <col min="9218" max="9218" width="8.44140625" style="1043" customWidth="1"/>
    <col min="9219" max="9219" width="0" style="1043" hidden="1" customWidth="1"/>
    <col min="9220" max="9220" width="3.88671875" style="1043" bestFit="1" customWidth="1"/>
    <col min="9221" max="9221" width="17.33203125" style="1043" customWidth="1"/>
    <col min="9222" max="9222" width="6.44140625" style="1043" bestFit="1" customWidth="1"/>
    <col min="9223" max="9237" width="4.109375" style="1043" customWidth="1"/>
    <col min="9238" max="9238" width="7.44140625" style="1043" customWidth="1"/>
    <col min="9239" max="9240" width="4.21875" style="1043" customWidth="1"/>
    <col min="9241" max="9241" width="7.44140625" style="1043" customWidth="1"/>
    <col min="9242" max="9243" width="4.21875" style="1043" customWidth="1"/>
    <col min="9244" max="9244" width="7.44140625" style="1043" customWidth="1"/>
    <col min="9245" max="9246" width="4.21875" style="1043" customWidth="1"/>
    <col min="9247" max="9247" width="7.44140625" style="1043" customWidth="1"/>
    <col min="9248" max="9249" width="4.21875" style="1043" customWidth="1"/>
    <col min="9250" max="9250" width="7.44140625" style="1043" customWidth="1"/>
    <col min="9251" max="9252" width="4.21875" style="1043" customWidth="1"/>
    <col min="9253" max="9254" width="9" style="1043"/>
    <col min="9255" max="9255" width="10" style="1043" bestFit="1" customWidth="1"/>
    <col min="9256" max="9256" width="10" style="1043" customWidth="1"/>
    <col min="9257" max="9472" width="9" style="1043"/>
    <col min="9473" max="9473" width="6.88671875" style="1043" customWidth="1"/>
    <col min="9474" max="9474" width="8.44140625" style="1043" customWidth="1"/>
    <col min="9475" max="9475" width="0" style="1043" hidden="1" customWidth="1"/>
    <col min="9476" max="9476" width="3.88671875" style="1043" bestFit="1" customWidth="1"/>
    <col min="9477" max="9477" width="17.33203125" style="1043" customWidth="1"/>
    <col min="9478" max="9478" width="6.44140625" style="1043" bestFit="1" customWidth="1"/>
    <col min="9479" max="9493" width="4.109375" style="1043" customWidth="1"/>
    <col min="9494" max="9494" width="7.44140625" style="1043" customWidth="1"/>
    <col min="9495" max="9496" width="4.21875" style="1043" customWidth="1"/>
    <col min="9497" max="9497" width="7.44140625" style="1043" customWidth="1"/>
    <col min="9498" max="9499" width="4.21875" style="1043" customWidth="1"/>
    <col min="9500" max="9500" width="7.44140625" style="1043" customWidth="1"/>
    <col min="9501" max="9502" width="4.21875" style="1043" customWidth="1"/>
    <col min="9503" max="9503" width="7.44140625" style="1043" customWidth="1"/>
    <col min="9504" max="9505" width="4.21875" style="1043" customWidth="1"/>
    <col min="9506" max="9506" width="7.44140625" style="1043" customWidth="1"/>
    <col min="9507" max="9508" width="4.21875" style="1043" customWidth="1"/>
    <col min="9509" max="9510" width="9" style="1043"/>
    <col min="9511" max="9511" width="10" style="1043" bestFit="1" customWidth="1"/>
    <col min="9512" max="9512" width="10" style="1043" customWidth="1"/>
    <col min="9513" max="9728" width="9" style="1043"/>
    <col min="9729" max="9729" width="6.88671875" style="1043" customWidth="1"/>
    <col min="9730" max="9730" width="8.44140625" style="1043" customWidth="1"/>
    <col min="9731" max="9731" width="0" style="1043" hidden="1" customWidth="1"/>
    <col min="9732" max="9732" width="3.88671875" style="1043" bestFit="1" customWidth="1"/>
    <col min="9733" max="9733" width="17.33203125" style="1043" customWidth="1"/>
    <col min="9734" max="9734" width="6.44140625" style="1043" bestFit="1" customWidth="1"/>
    <col min="9735" max="9749" width="4.109375" style="1043" customWidth="1"/>
    <col min="9750" max="9750" width="7.44140625" style="1043" customWidth="1"/>
    <col min="9751" max="9752" width="4.21875" style="1043" customWidth="1"/>
    <col min="9753" max="9753" width="7.44140625" style="1043" customWidth="1"/>
    <col min="9754" max="9755" width="4.21875" style="1043" customWidth="1"/>
    <col min="9756" max="9756" width="7.44140625" style="1043" customWidth="1"/>
    <col min="9757" max="9758" width="4.21875" style="1043" customWidth="1"/>
    <col min="9759" max="9759" width="7.44140625" style="1043" customWidth="1"/>
    <col min="9760" max="9761" width="4.21875" style="1043" customWidth="1"/>
    <col min="9762" max="9762" width="7.44140625" style="1043" customWidth="1"/>
    <col min="9763" max="9764" width="4.21875" style="1043" customWidth="1"/>
    <col min="9765" max="9766" width="9" style="1043"/>
    <col min="9767" max="9767" width="10" style="1043" bestFit="1" customWidth="1"/>
    <col min="9768" max="9768" width="10" style="1043" customWidth="1"/>
    <col min="9769" max="9984" width="9" style="1043"/>
    <col min="9985" max="9985" width="6.88671875" style="1043" customWidth="1"/>
    <col min="9986" max="9986" width="8.44140625" style="1043" customWidth="1"/>
    <col min="9987" max="9987" width="0" style="1043" hidden="1" customWidth="1"/>
    <col min="9988" max="9988" width="3.88671875" style="1043" bestFit="1" customWidth="1"/>
    <col min="9989" max="9989" width="17.33203125" style="1043" customWidth="1"/>
    <col min="9990" max="9990" width="6.44140625" style="1043" bestFit="1" customWidth="1"/>
    <col min="9991" max="10005" width="4.109375" style="1043" customWidth="1"/>
    <col min="10006" max="10006" width="7.44140625" style="1043" customWidth="1"/>
    <col min="10007" max="10008" width="4.21875" style="1043" customWidth="1"/>
    <col min="10009" max="10009" width="7.44140625" style="1043" customWidth="1"/>
    <col min="10010" max="10011" width="4.21875" style="1043" customWidth="1"/>
    <col min="10012" max="10012" width="7.44140625" style="1043" customWidth="1"/>
    <col min="10013" max="10014" width="4.21875" style="1043" customWidth="1"/>
    <col min="10015" max="10015" width="7.44140625" style="1043" customWidth="1"/>
    <col min="10016" max="10017" width="4.21875" style="1043" customWidth="1"/>
    <col min="10018" max="10018" width="7.44140625" style="1043" customWidth="1"/>
    <col min="10019" max="10020" width="4.21875" style="1043" customWidth="1"/>
    <col min="10021" max="10022" width="9" style="1043"/>
    <col min="10023" max="10023" width="10" style="1043" bestFit="1" customWidth="1"/>
    <col min="10024" max="10024" width="10" style="1043" customWidth="1"/>
    <col min="10025" max="10240" width="9" style="1043"/>
    <col min="10241" max="10241" width="6.88671875" style="1043" customWidth="1"/>
    <col min="10242" max="10242" width="8.44140625" style="1043" customWidth="1"/>
    <col min="10243" max="10243" width="0" style="1043" hidden="1" customWidth="1"/>
    <col min="10244" max="10244" width="3.88671875" style="1043" bestFit="1" customWidth="1"/>
    <col min="10245" max="10245" width="17.33203125" style="1043" customWidth="1"/>
    <col min="10246" max="10246" width="6.44140625" style="1043" bestFit="1" customWidth="1"/>
    <col min="10247" max="10261" width="4.109375" style="1043" customWidth="1"/>
    <col min="10262" max="10262" width="7.44140625" style="1043" customWidth="1"/>
    <col min="10263" max="10264" width="4.21875" style="1043" customWidth="1"/>
    <col min="10265" max="10265" width="7.44140625" style="1043" customWidth="1"/>
    <col min="10266" max="10267" width="4.21875" style="1043" customWidth="1"/>
    <col min="10268" max="10268" width="7.44140625" style="1043" customWidth="1"/>
    <col min="10269" max="10270" width="4.21875" style="1043" customWidth="1"/>
    <col min="10271" max="10271" width="7.44140625" style="1043" customWidth="1"/>
    <col min="10272" max="10273" width="4.21875" style="1043" customWidth="1"/>
    <col min="10274" max="10274" width="7.44140625" style="1043" customWidth="1"/>
    <col min="10275" max="10276" width="4.21875" style="1043" customWidth="1"/>
    <col min="10277" max="10278" width="9" style="1043"/>
    <col min="10279" max="10279" width="10" style="1043" bestFit="1" customWidth="1"/>
    <col min="10280" max="10280" width="10" style="1043" customWidth="1"/>
    <col min="10281" max="10496" width="9" style="1043"/>
    <col min="10497" max="10497" width="6.88671875" style="1043" customWidth="1"/>
    <col min="10498" max="10498" width="8.44140625" style="1043" customWidth="1"/>
    <col min="10499" max="10499" width="0" style="1043" hidden="1" customWidth="1"/>
    <col min="10500" max="10500" width="3.88671875" style="1043" bestFit="1" customWidth="1"/>
    <col min="10501" max="10501" width="17.33203125" style="1043" customWidth="1"/>
    <col min="10502" max="10502" width="6.44140625" style="1043" bestFit="1" customWidth="1"/>
    <col min="10503" max="10517" width="4.109375" style="1043" customWidth="1"/>
    <col min="10518" max="10518" width="7.44140625" style="1043" customWidth="1"/>
    <col min="10519" max="10520" width="4.21875" style="1043" customWidth="1"/>
    <col min="10521" max="10521" width="7.44140625" style="1043" customWidth="1"/>
    <col min="10522" max="10523" width="4.21875" style="1043" customWidth="1"/>
    <col min="10524" max="10524" width="7.44140625" style="1043" customWidth="1"/>
    <col min="10525" max="10526" width="4.21875" style="1043" customWidth="1"/>
    <col min="10527" max="10527" width="7.44140625" style="1043" customWidth="1"/>
    <col min="10528" max="10529" width="4.21875" style="1043" customWidth="1"/>
    <col min="10530" max="10530" width="7.44140625" style="1043" customWidth="1"/>
    <col min="10531" max="10532" width="4.21875" style="1043" customWidth="1"/>
    <col min="10533" max="10534" width="9" style="1043"/>
    <col min="10535" max="10535" width="10" style="1043" bestFit="1" customWidth="1"/>
    <col min="10536" max="10536" width="10" style="1043" customWidth="1"/>
    <col min="10537" max="10752" width="9" style="1043"/>
    <col min="10753" max="10753" width="6.88671875" style="1043" customWidth="1"/>
    <col min="10754" max="10754" width="8.44140625" style="1043" customWidth="1"/>
    <col min="10755" max="10755" width="0" style="1043" hidden="1" customWidth="1"/>
    <col min="10756" max="10756" width="3.88671875" style="1043" bestFit="1" customWidth="1"/>
    <col min="10757" max="10757" width="17.33203125" style="1043" customWidth="1"/>
    <col min="10758" max="10758" width="6.44140625" style="1043" bestFit="1" customWidth="1"/>
    <col min="10759" max="10773" width="4.109375" style="1043" customWidth="1"/>
    <col min="10774" max="10774" width="7.44140625" style="1043" customWidth="1"/>
    <col min="10775" max="10776" width="4.21875" style="1043" customWidth="1"/>
    <col min="10777" max="10777" width="7.44140625" style="1043" customWidth="1"/>
    <col min="10778" max="10779" width="4.21875" style="1043" customWidth="1"/>
    <col min="10780" max="10780" width="7.44140625" style="1043" customWidth="1"/>
    <col min="10781" max="10782" width="4.21875" style="1043" customWidth="1"/>
    <col min="10783" max="10783" width="7.44140625" style="1043" customWidth="1"/>
    <col min="10784" max="10785" width="4.21875" style="1043" customWidth="1"/>
    <col min="10786" max="10786" width="7.44140625" style="1043" customWidth="1"/>
    <col min="10787" max="10788" width="4.21875" style="1043" customWidth="1"/>
    <col min="10789" max="10790" width="9" style="1043"/>
    <col min="10791" max="10791" width="10" style="1043" bestFit="1" customWidth="1"/>
    <col min="10792" max="10792" width="10" style="1043" customWidth="1"/>
    <col min="10793" max="11008" width="9" style="1043"/>
    <col min="11009" max="11009" width="6.88671875" style="1043" customWidth="1"/>
    <col min="11010" max="11010" width="8.44140625" style="1043" customWidth="1"/>
    <col min="11011" max="11011" width="0" style="1043" hidden="1" customWidth="1"/>
    <col min="11012" max="11012" width="3.88671875" style="1043" bestFit="1" customWidth="1"/>
    <col min="11013" max="11013" width="17.33203125" style="1043" customWidth="1"/>
    <col min="11014" max="11014" width="6.44140625" style="1043" bestFit="1" customWidth="1"/>
    <col min="11015" max="11029" width="4.109375" style="1043" customWidth="1"/>
    <col min="11030" max="11030" width="7.44140625" style="1043" customWidth="1"/>
    <col min="11031" max="11032" width="4.21875" style="1043" customWidth="1"/>
    <col min="11033" max="11033" width="7.44140625" style="1043" customWidth="1"/>
    <col min="11034" max="11035" width="4.21875" style="1043" customWidth="1"/>
    <col min="11036" max="11036" width="7.44140625" style="1043" customWidth="1"/>
    <col min="11037" max="11038" width="4.21875" style="1043" customWidth="1"/>
    <col min="11039" max="11039" width="7.44140625" style="1043" customWidth="1"/>
    <col min="11040" max="11041" width="4.21875" style="1043" customWidth="1"/>
    <col min="11042" max="11042" width="7.44140625" style="1043" customWidth="1"/>
    <col min="11043" max="11044" width="4.21875" style="1043" customWidth="1"/>
    <col min="11045" max="11046" width="9" style="1043"/>
    <col min="11047" max="11047" width="10" style="1043" bestFit="1" customWidth="1"/>
    <col min="11048" max="11048" width="10" style="1043" customWidth="1"/>
    <col min="11049" max="11264" width="9" style="1043"/>
    <col min="11265" max="11265" width="6.88671875" style="1043" customWidth="1"/>
    <col min="11266" max="11266" width="8.44140625" style="1043" customWidth="1"/>
    <col min="11267" max="11267" width="0" style="1043" hidden="1" customWidth="1"/>
    <col min="11268" max="11268" width="3.88671875" style="1043" bestFit="1" customWidth="1"/>
    <col min="11269" max="11269" width="17.33203125" style="1043" customWidth="1"/>
    <col min="11270" max="11270" width="6.44140625" style="1043" bestFit="1" customWidth="1"/>
    <col min="11271" max="11285" width="4.109375" style="1043" customWidth="1"/>
    <col min="11286" max="11286" width="7.44140625" style="1043" customWidth="1"/>
    <col min="11287" max="11288" width="4.21875" style="1043" customWidth="1"/>
    <col min="11289" max="11289" width="7.44140625" style="1043" customWidth="1"/>
    <col min="11290" max="11291" width="4.21875" style="1043" customWidth="1"/>
    <col min="11292" max="11292" width="7.44140625" style="1043" customWidth="1"/>
    <col min="11293" max="11294" width="4.21875" style="1043" customWidth="1"/>
    <col min="11295" max="11295" width="7.44140625" style="1043" customWidth="1"/>
    <col min="11296" max="11297" width="4.21875" style="1043" customWidth="1"/>
    <col min="11298" max="11298" width="7.44140625" style="1043" customWidth="1"/>
    <col min="11299" max="11300" width="4.21875" style="1043" customWidth="1"/>
    <col min="11301" max="11302" width="9" style="1043"/>
    <col min="11303" max="11303" width="10" style="1043" bestFit="1" customWidth="1"/>
    <col min="11304" max="11304" width="10" style="1043" customWidth="1"/>
    <col min="11305" max="11520" width="9" style="1043"/>
    <col min="11521" max="11521" width="6.88671875" style="1043" customWidth="1"/>
    <col min="11522" max="11522" width="8.44140625" style="1043" customWidth="1"/>
    <col min="11523" max="11523" width="0" style="1043" hidden="1" customWidth="1"/>
    <col min="11524" max="11524" width="3.88671875" style="1043" bestFit="1" customWidth="1"/>
    <col min="11525" max="11525" width="17.33203125" style="1043" customWidth="1"/>
    <col min="11526" max="11526" width="6.44140625" style="1043" bestFit="1" customWidth="1"/>
    <col min="11527" max="11541" width="4.109375" style="1043" customWidth="1"/>
    <col min="11542" max="11542" width="7.44140625" style="1043" customWidth="1"/>
    <col min="11543" max="11544" width="4.21875" style="1043" customWidth="1"/>
    <col min="11545" max="11545" width="7.44140625" style="1043" customWidth="1"/>
    <col min="11546" max="11547" width="4.21875" style="1043" customWidth="1"/>
    <col min="11548" max="11548" width="7.44140625" style="1043" customWidth="1"/>
    <col min="11549" max="11550" width="4.21875" style="1043" customWidth="1"/>
    <col min="11551" max="11551" width="7.44140625" style="1043" customWidth="1"/>
    <col min="11552" max="11553" width="4.21875" style="1043" customWidth="1"/>
    <col min="11554" max="11554" width="7.44140625" style="1043" customWidth="1"/>
    <col min="11555" max="11556" width="4.21875" style="1043" customWidth="1"/>
    <col min="11557" max="11558" width="9" style="1043"/>
    <col min="11559" max="11559" width="10" style="1043" bestFit="1" customWidth="1"/>
    <col min="11560" max="11560" width="10" style="1043" customWidth="1"/>
    <col min="11561" max="11776" width="9" style="1043"/>
    <col min="11777" max="11777" width="6.88671875" style="1043" customWidth="1"/>
    <col min="11778" max="11778" width="8.44140625" style="1043" customWidth="1"/>
    <col min="11779" max="11779" width="0" style="1043" hidden="1" customWidth="1"/>
    <col min="11780" max="11780" width="3.88671875" style="1043" bestFit="1" customWidth="1"/>
    <col min="11781" max="11781" width="17.33203125" style="1043" customWidth="1"/>
    <col min="11782" max="11782" width="6.44140625" style="1043" bestFit="1" customWidth="1"/>
    <col min="11783" max="11797" width="4.109375" style="1043" customWidth="1"/>
    <col min="11798" max="11798" width="7.44140625" style="1043" customWidth="1"/>
    <col min="11799" max="11800" width="4.21875" style="1043" customWidth="1"/>
    <col min="11801" max="11801" width="7.44140625" style="1043" customWidth="1"/>
    <col min="11802" max="11803" width="4.21875" style="1043" customWidth="1"/>
    <col min="11804" max="11804" width="7.44140625" style="1043" customWidth="1"/>
    <col min="11805" max="11806" width="4.21875" style="1043" customWidth="1"/>
    <col min="11807" max="11807" width="7.44140625" style="1043" customWidth="1"/>
    <col min="11808" max="11809" width="4.21875" style="1043" customWidth="1"/>
    <col min="11810" max="11810" width="7.44140625" style="1043" customWidth="1"/>
    <col min="11811" max="11812" width="4.21875" style="1043" customWidth="1"/>
    <col min="11813" max="11814" width="9" style="1043"/>
    <col min="11815" max="11815" width="10" style="1043" bestFit="1" customWidth="1"/>
    <col min="11816" max="11816" width="10" style="1043" customWidth="1"/>
    <col min="11817" max="12032" width="9" style="1043"/>
    <col min="12033" max="12033" width="6.88671875" style="1043" customWidth="1"/>
    <col min="12034" max="12034" width="8.44140625" style="1043" customWidth="1"/>
    <col min="12035" max="12035" width="0" style="1043" hidden="1" customWidth="1"/>
    <col min="12036" max="12036" width="3.88671875" style="1043" bestFit="1" customWidth="1"/>
    <col min="12037" max="12037" width="17.33203125" style="1043" customWidth="1"/>
    <col min="12038" max="12038" width="6.44140625" style="1043" bestFit="1" customWidth="1"/>
    <col min="12039" max="12053" width="4.109375" style="1043" customWidth="1"/>
    <col min="12054" max="12054" width="7.44140625" style="1043" customWidth="1"/>
    <col min="12055" max="12056" width="4.21875" style="1043" customWidth="1"/>
    <col min="12057" max="12057" width="7.44140625" style="1043" customWidth="1"/>
    <col min="12058" max="12059" width="4.21875" style="1043" customWidth="1"/>
    <col min="12060" max="12060" width="7.44140625" style="1043" customWidth="1"/>
    <col min="12061" max="12062" width="4.21875" style="1043" customWidth="1"/>
    <col min="12063" max="12063" width="7.44140625" style="1043" customWidth="1"/>
    <col min="12064" max="12065" width="4.21875" style="1043" customWidth="1"/>
    <col min="12066" max="12066" width="7.44140625" style="1043" customWidth="1"/>
    <col min="12067" max="12068" width="4.21875" style="1043" customWidth="1"/>
    <col min="12069" max="12070" width="9" style="1043"/>
    <col min="12071" max="12071" width="10" style="1043" bestFit="1" customWidth="1"/>
    <col min="12072" max="12072" width="10" style="1043" customWidth="1"/>
    <col min="12073" max="12288" width="9" style="1043"/>
    <col min="12289" max="12289" width="6.88671875" style="1043" customWidth="1"/>
    <col min="12290" max="12290" width="8.44140625" style="1043" customWidth="1"/>
    <col min="12291" max="12291" width="0" style="1043" hidden="1" customWidth="1"/>
    <col min="12292" max="12292" width="3.88671875" style="1043" bestFit="1" customWidth="1"/>
    <col min="12293" max="12293" width="17.33203125" style="1043" customWidth="1"/>
    <col min="12294" max="12294" width="6.44140625" style="1043" bestFit="1" customWidth="1"/>
    <col min="12295" max="12309" width="4.109375" style="1043" customWidth="1"/>
    <col min="12310" max="12310" width="7.44140625" style="1043" customWidth="1"/>
    <col min="12311" max="12312" width="4.21875" style="1043" customWidth="1"/>
    <col min="12313" max="12313" width="7.44140625" style="1043" customWidth="1"/>
    <col min="12314" max="12315" width="4.21875" style="1043" customWidth="1"/>
    <col min="12316" max="12316" width="7.44140625" style="1043" customWidth="1"/>
    <col min="12317" max="12318" width="4.21875" style="1043" customWidth="1"/>
    <col min="12319" max="12319" width="7.44140625" style="1043" customWidth="1"/>
    <col min="12320" max="12321" width="4.21875" style="1043" customWidth="1"/>
    <col min="12322" max="12322" width="7.44140625" style="1043" customWidth="1"/>
    <col min="12323" max="12324" width="4.21875" style="1043" customWidth="1"/>
    <col min="12325" max="12326" width="9" style="1043"/>
    <col min="12327" max="12327" width="10" style="1043" bestFit="1" customWidth="1"/>
    <col min="12328" max="12328" width="10" style="1043" customWidth="1"/>
    <col min="12329" max="12544" width="9" style="1043"/>
    <col min="12545" max="12545" width="6.88671875" style="1043" customWidth="1"/>
    <col min="12546" max="12546" width="8.44140625" style="1043" customWidth="1"/>
    <col min="12547" max="12547" width="0" style="1043" hidden="1" customWidth="1"/>
    <col min="12548" max="12548" width="3.88671875" style="1043" bestFit="1" customWidth="1"/>
    <col min="12549" max="12549" width="17.33203125" style="1043" customWidth="1"/>
    <col min="12550" max="12550" width="6.44140625" style="1043" bestFit="1" customWidth="1"/>
    <col min="12551" max="12565" width="4.109375" style="1043" customWidth="1"/>
    <col min="12566" max="12566" width="7.44140625" style="1043" customWidth="1"/>
    <col min="12567" max="12568" width="4.21875" style="1043" customWidth="1"/>
    <col min="12569" max="12569" width="7.44140625" style="1043" customWidth="1"/>
    <col min="12570" max="12571" width="4.21875" style="1043" customWidth="1"/>
    <col min="12572" max="12572" width="7.44140625" style="1043" customWidth="1"/>
    <col min="12573" max="12574" width="4.21875" style="1043" customWidth="1"/>
    <col min="12575" max="12575" width="7.44140625" style="1043" customWidth="1"/>
    <col min="12576" max="12577" width="4.21875" style="1043" customWidth="1"/>
    <col min="12578" max="12578" width="7.44140625" style="1043" customWidth="1"/>
    <col min="12579" max="12580" width="4.21875" style="1043" customWidth="1"/>
    <col min="12581" max="12582" width="9" style="1043"/>
    <col min="12583" max="12583" width="10" style="1043" bestFit="1" customWidth="1"/>
    <col min="12584" max="12584" width="10" style="1043" customWidth="1"/>
    <col min="12585" max="12800" width="9" style="1043"/>
    <col min="12801" max="12801" width="6.88671875" style="1043" customWidth="1"/>
    <col min="12802" max="12802" width="8.44140625" style="1043" customWidth="1"/>
    <col min="12803" max="12803" width="0" style="1043" hidden="1" customWidth="1"/>
    <col min="12804" max="12804" width="3.88671875" style="1043" bestFit="1" customWidth="1"/>
    <col min="12805" max="12805" width="17.33203125" style="1043" customWidth="1"/>
    <col min="12806" max="12806" width="6.44140625" style="1043" bestFit="1" customWidth="1"/>
    <col min="12807" max="12821" width="4.109375" style="1043" customWidth="1"/>
    <col min="12822" max="12822" width="7.44140625" style="1043" customWidth="1"/>
    <col min="12823" max="12824" width="4.21875" style="1043" customWidth="1"/>
    <col min="12825" max="12825" width="7.44140625" style="1043" customWidth="1"/>
    <col min="12826" max="12827" width="4.21875" style="1043" customWidth="1"/>
    <col min="12828" max="12828" width="7.44140625" style="1043" customWidth="1"/>
    <col min="12829" max="12830" width="4.21875" style="1043" customWidth="1"/>
    <col min="12831" max="12831" width="7.44140625" style="1043" customWidth="1"/>
    <col min="12832" max="12833" width="4.21875" style="1043" customWidth="1"/>
    <col min="12834" max="12834" width="7.44140625" style="1043" customWidth="1"/>
    <col min="12835" max="12836" width="4.21875" style="1043" customWidth="1"/>
    <col min="12837" max="12838" width="9" style="1043"/>
    <col min="12839" max="12839" width="10" style="1043" bestFit="1" customWidth="1"/>
    <col min="12840" max="12840" width="10" style="1043" customWidth="1"/>
    <col min="12841" max="13056" width="9" style="1043"/>
    <col min="13057" max="13057" width="6.88671875" style="1043" customWidth="1"/>
    <col min="13058" max="13058" width="8.44140625" style="1043" customWidth="1"/>
    <col min="13059" max="13059" width="0" style="1043" hidden="1" customWidth="1"/>
    <col min="13060" max="13060" width="3.88671875" style="1043" bestFit="1" customWidth="1"/>
    <col min="13061" max="13061" width="17.33203125" style="1043" customWidth="1"/>
    <col min="13062" max="13062" width="6.44140625" style="1043" bestFit="1" customWidth="1"/>
    <col min="13063" max="13077" width="4.109375" style="1043" customWidth="1"/>
    <col min="13078" max="13078" width="7.44140625" style="1043" customWidth="1"/>
    <col min="13079" max="13080" width="4.21875" style="1043" customWidth="1"/>
    <col min="13081" max="13081" width="7.44140625" style="1043" customWidth="1"/>
    <col min="13082" max="13083" width="4.21875" style="1043" customWidth="1"/>
    <col min="13084" max="13084" width="7.44140625" style="1043" customWidth="1"/>
    <col min="13085" max="13086" width="4.21875" style="1043" customWidth="1"/>
    <col min="13087" max="13087" width="7.44140625" style="1043" customWidth="1"/>
    <col min="13088" max="13089" width="4.21875" style="1043" customWidth="1"/>
    <col min="13090" max="13090" width="7.44140625" style="1043" customWidth="1"/>
    <col min="13091" max="13092" width="4.21875" style="1043" customWidth="1"/>
    <col min="13093" max="13094" width="9" style="1043"/>
    <col min="13095" max="13095" width="10" style="1043" bestFit="1" customWidth="1"/>
    <col min="13096" max="13096" width="10" style="1043" customWidth="1"/>
    <col min="13097" max="13312" width="9" style="1043"/>
    <col min="13313" max="13313" width="6.88671875" style="1043" customWidth="1"/>
    <col min="13314" max="13314" width="8.44140625" style="1043" customWidth="1"/>
    <col min="13315" max="13315" width="0" style="1043" hidden="1" customWidth="1"/>
    <col min="13316" max="13316" width="3.88671875" style="1043" bestFit="1" customWidth="1"/>
    <col min="13317" max="13317" width="17.33203125" style="1043" customWidth="1"/>
    <col min="13318" max="13318" width="6.44140625" style="1043" bestFit="1" customWidth="1"/>
    <col min="13319" max="13333" width="4.109375" style="1043" customWidth="1"/>
    <col min="13334" max="13334" width="7.44140625" style="1043" customWidth="1"/>
    <col min="13335" max="13336" width="4.21875" style="1043" customWidth="1"/>
    <col min="13337" max="13337" width="7.44140625" style="1043" customWidth="1"/>
    <col min="13338" max="13339" width="4.21875" style="1043" customWidth="1"/>
    <col min="13340" max="13340" width="7.44140625" style="1043" customWidth="1"/>
    <col min="13341" max="13342" width="4.21875" style="1043" customWidth="1"/>
    <col min="13343" max="13343" width="7.44140625" style="1043" customWidth="1"/>
    <col min="13344" max="13345" width="4.21875" style="1043" customWidth="1"/>
    <col min="13346" max="13346" width="7.44140625" style="1043" customWidth="1"/>
    <col min="13347" max="13348" width="4.21875" style="1043" customWidth="1"/>
    <col min="13349" max="13350" width="9" style="1043"/>
    <col min="13351" max="13351" width="10" style="1043" bestFit="1" customWidth="1"/>
    <col min="13352" max="13352" width="10" style="1043" customWidth="1"/>
    <col min="13353" max="13568" width="9" style="1043"/>
    <col min="13569" max="13569" width="6.88671875" style="1043" customWidth="1"/>
    <col min="13570" max="13570" width="8.44140625" style="1043" customWidth="1"/>
    <col min="13571" max="13571" width="0" style="1043" hidden="1" customWidth="1"/>
    <col min="13572" max="13572" width="3.88671875" style="1043" bestFit="1" customWidth="1"/>
    <col min="13573" max="13573" width="17.33203125" style="1043" customWidth="1"/>
    <col min="13574" max="13574" width="6.44140625" style="1043" bestFit="1" customWidth="1"/>
    <col min="13575" max="13589" width="4.109375" style="1043" customWidth="1"/>
    <col min="13590" max="13590" width="7.44140625" style="1043" customWidth="1"/>
    <col min="13591" max="13592" width="4.21875" style="1043" customWidth="1"/>
    <col min="13593" max="13593" width="7.44140625" style="1043" customWidth="1"/>
    <col min="13594" max="13595" width="4.21875" style="1043" customWidth="1"/>
    <col min="13596" max="13596" width="7.44140625" style="1043" customWidth="1"/>
    <col min="13597" max="13598" width="4.21875" style="1043" customWidth="1"/>
    <col min="13599" max="13599" width="7.44140625" style="1043" customWidth="1"/>
    <col min="13600" max="13601" width="4.21875" style="1043" customWidth="1"/>
    <col min="13602" max="13602" width="7.44140625" style="1043" customWidth="1"/>
    <col min="13603" max="13604" width="4.21875" style="1043" customWidth="1"/>
    <col min="13605" max="13606" width="9" style="1043"/>
    <col min="13607" max="13607" width="10" style="1043" bestFit="1" customWidth="1"/>
    <col min="13608" max="13608" width="10" style="1043" customWidth="1"/>
    <col min="13609" max="13824" width="9" style="1043"/>
    <col min="13825" max="13825" width="6.88671875" style="1043" customWidth="1"/>
    <col min="13826" max="13826" width="8.44140625" style="1043" customWidth="1"/>
    <col min="13827" max="13827" width="0" style="1043" hidden="1" customWidth="1"/>
    <col min="13828" max="13828" width="3.88671875" style="1043" bestFit="1" customWidth="1"/>
    <col min="13829" max="13829" width="17.33203125" style="1043" customWidth="1"/>
    <col min="13830" max="13830" width="6.44140625" style="1043" bestFit="1" customWidth="1"/>
    <col min="13831" max="13845" width="4.109375" style="1043" customWidth="1"/>
    <col min="13846" max="13846" width="7.44140625" style="1043" customWidth="1"/>
    <col min="13847" max="13848" width="4.21875" style="1043" customWidth="1"/>
    <col min="13849" max="13849" width="7.44140625" style="1043" customWidth="1"/>
    <col min="13850" max="13851" width="4.21875" style="1043" customWidth="1"/>
    <col min="13852" max="13852" width="7.44140625" style="1043" customWidth="1"/>
    <col min="13853" max="13854" width="4.21875" style="1043" customWidth="1"/>
    <col min="13855" max="13855" width="7.44140625" style="1043" customWidth="1"/>
    <col min="13856" max="13857" width="4.21875" style="1043" customWidth="1"/>
    <col min="13858" max="13858" width="7.44140625" style="1043" customWidth="1"/>
    <col min="13859" max="13860" width="4.21875" style="1043" customWidth="1"/>
    <col min="13861" max="13862" width="9" style="1043"/>
    <col min="13863" max="13863" width="10" style="1043" bestFit="1" customWidth="1"/>
    <col min="13864" max="13864" width="10" style="1043" customWidth="1"/>
    <col min="13865" max="14080" width="9" style="1043"/>
    <col min="14081" max="14081" width="6.88671875" style="1043" customWidth="1"/>
    <col min="14082" max="14082" width="8.44140625" style="1043" customWidth="1"/>
    <col min="14083" max="14083" width="0" style="1043" hidden="1" customWidth="1"/>
    <col min="14084" max="14084" width="3.88671875" style="1043" bestFit="1" customWidth="1"/>
    <col min="14085" max="14085" width="17.33203125" style="1043" customWidth="1"/>
    <col min="14086" max="14086" width="6.44140625" style="1043" bestFit="1" customWidth="1"/>
    <col min="14087" max="14101" width="4.109375" style="1043" customWidth="1"/>
    <col min="14102" max="14102" width="7.44140625" style="1043" customWidth="1"/>
    <col min="14103" max="14104" width="4.21875" style="1043" customWidth="1"/>
    <col min="14105" max="14105" width="7.44140625" style="1043" customWidth="1"/>
    <col min="14106" max="14107" width="4.21875" style="1043" customWidth="1"/>
    <col min="14108" max="14108" width="7.44140625" style="1043" customWidth="1"/>
    <col min="14109" max="14110" width="4.21875" style="1043" customWidth="1"/>
    <col min="14111" max="14111" width="7.44140625" style="1043" customWidth="1"/>
    <col min="14112" max="14113" width="4.21875" style="1043" customWidth="1"/>
    <col min="14114" max="14114" width="7.44140625" style="1043" customWidth="1"/>
    <col min="14115" max="14116" width="4.21875" style="1043" customWidth="1"/>
    <col min="14117" max="14118" width="9" style="1043"/>
    <col min="14119" max="14119" width="10" style="1043" bestFit="1" customWidth="1"/>
    <col min="14120" max="14120" width="10" style="1043" customWidth="1"/>
    <col min="14121" max="14336" width="9" style="1043"/>
    <col min="14337" max="14337" width="6.88671875" style="1043" customWidth="1"/>
    <col min="14338" max="14338" width="8.44140625" style="1043" customWidth="1"/>
    <col min="14339" max="14339" width="0" style="1043" hidden="1" customWidth="1"/>
    <col min="14340" max="14340" width="3.88671875" style="1043" bestFit="1" customWidth="1"/>
    <col min="14341" max="14341" width="17.33203125" style="1043" customWidth="1"/>
    <col min="14342" max="14342" width="6.44140625" style="1043" bestFit="1" customWidth="1"/>
    <col min="14343" max="14357" width="4.109375" style="1043" customWidth="1"/>
    <col min="14358" max="14358" width="7.44140625" style="1043" customWidth="1"/>
    <col min="14359" max="14360" width="4.21875" style="1043" customWidth="1"/>
    <col min="14361" max="14361" width="7.44140625" style="1043" customWidth="1"/>
    <col min="14362" max="14363" width="4.21875" style="1043" customWidth="1"/>
    <col min="14364" max="14364" width="7.44140625" style="1043" customWidth="1"/>
    <col min="14365" max="14366" width="4.21875" style="1043" customWidth="1"/>
    <col min="14367" max="14367" width="7.44140625" style="1043" customWidth="1"/>
    <col min="14368" max="14369" width="4.21875" style="1043" customWidth="1"/>
    <col min="14370" max="14370" width="7.44140625" style="1043" customWidth="1"/>
    <col min="14371" max="14372" width="4.21875" style="1043" customWidth="1"/>
    <col min="14373" max="14374" width="9" style="1043"/>
    <col min="14375" max="14375" width="10" style="1043" bestFit="1" customWidth="1"/>
    <col min="14376" max="14376" width="10" style="1043" customWidth="1"/>
    <col min="14377" max="14592" width="9" style="1043"/>
    <col min="14593" max="14593" width="6.88671875" style="1043" customWidth="1"/>
    <col min="14594" max="14594" width="8.44140625" style="1043" customWidth="1"/>
    <col min="14595" max="14595" width="0" style="1043" hidden="1" customWidth="1"/>
    <col min="14596" max="14596" width="3.88671875" style="1043" bestFit="1" customWidth="1"/>
    <col min="14597" max="14597" width="17.33203125" style="1043" customWidth="1"/>
    <col min="14598" max="14598" width="6.44140625" style="1043" bestFit="1" customWidth="1"/>
    <col min="14599" max="14613" width="4.109375" style="1043" customWidth="1"/>
    <col min="14614" max="14614" width="7.44140625" style="1043" customWidth="1"/>
    <col min="14615" max="14616" width="4.21875" style="1043" customWidth="1"/>
    <col min="14617" max="14617" width="7.44140625" style="1043" customWidth="1"/>
    <col min="14618" max="14619" width="4.21875" style="1043" customWidth="1"/>
    <col min="14620" max="14620" width="7.44140625" style="1043" customWidth="1"/>
    <col min="14621" max="14622" width="4.21875" style="1043" customWidth="1"/>
    <col min="14623" max="14623" width="7.44140625" style="1043" customWidth="1"/>
    <col min="14624" max="14625" width="4.21875" style="1043" customWidth="1"/>
    <col min="14626" max="14626" width="7.44140625" style="1043" customWidth="1"/>
    <col min="14627" max="14628" width="4.21875" style="1043" customWidth="1"/>
    <col min="14629" max="14630" width="9" style="1043"/>
    <col min="14631" max="14631" width="10" style="1043" bestFit="1" customWidth="1"/>
    <col min="14632" max="14632" width="10" style="1043" customWidth="1"/>
    <col min="14633" max="14848" width="9" style="1043"/>
    <col min="14849" max="14849" width="6.88671875" style="1043" customWidth="1"/>
    <col min="14850" max="14850" width="8.44140625" style="1043" customWidth="1"/>
    <col min="14851" max="14851" width="0" style="1043" hidden="1" customWidth="1"/>
    <col min="14852" max="14852" width="3.88671875" style="1043" bestFit="1" customWidth="1"/>
    <col min="14853" max="14853" width="17.33203125" style="1043" customWidth="1"/>
    <col min="14854" max="14854" width="6.44140625" style="1043" bestFit="1" customWidth="1"/>
    <col min="14855" max="14869" width="4.109375" style="1043" customWidth="1"/>
    <col min="14870" max="14870" width="7.44140625" style="1043" customWidth="1"/>
    <col min="14871" max="14872" width="4.21875" style="1043" customWidth="1"/>
    <col min="14873" max="14873" width="7.44140625" style="1043" customWidth="1"/>
    <col min="14874" max="14875" width="4.21875" style="1043" customWidth="1"/>
    <col min="14876" max="14876" width="7.44140625" style="1043" customWidth="1"/>
    <col min="14877" max="14878" width="4.21875" style="1043" customWidth="1"/>
    <col min="14879" max="14879" width="7.44140625" style="1043" customWidth="1"/>
    <col min="14880" max="14881" width="4.21875" style="1043" customWidth="1"/>
    <col min="14882" max="14882" width="7.44140625" style="1043" customWidth="1"/>
    <col min="14883" max="14884" width="4.21875" style="1043" customWidth="1"/>
    <col min="14885" max="14886" width="9" style="1043"/>
    <col min="14887" max="14887" width="10" style="1043" bestFit="1" customWidth="1"/>
    <col min="14888" max="14888" width="10" style="1043" customWidth="1"/>
    <col min="14889" max="15104" width="9" style="1043"/>
    <col min="15105" max="15105" width="6.88671875" style="1043" customWidth="1"/>
    <col min="15106" max="15106" width="8.44140625" style="1043" customWidth="1"/>
    <col min="15107" max="15107" width="0" style="1043" hidden="1" customWidth="1"/>
    <col min="15108" max="15108" width="3.88671875" style="1043" bestFit="1" customWidth="1"/>
    <col min="15109" max="15109" width="17.33203125" style="1043" customWidth="1"/>
    <col min="15110" max="15110" width="6.44140625" style="1043" bestFit="1" customWidth="1"/>
    <col min="15111" max="15125" width="4.109375" style="1043" customWidth="1"/>
    <col min="15126" max="15126" width="7.44140625" style="1043" customWidth="1"/>
    <col min="15127" max="15128" width="4.21875" style="1043" customWidth="1"/>
    <col min="15129" max="15129" width="7.44140625" style="1043" customWidth="1"/>
    <col min="15130" max="15131" width="4.21875" style="1043" customWidth="1"/>
    <col min="15132" max="15132" width="7.44140625" style="1043" customWidth="1"/>
    <col min="15133" max="15134" width="4.21875" style="1043" customWidth="1"/>
    <col min="15135" max="15135" width="7.44140625" style="1043" customWidth="1"/>
    <col min="15136" max="15137" width="4.21875" style="1043" customWidth="1"/>
    <col min="15138" max="15138" width="7.44140625" style="1043" customWidth="1"/>
    <col min="15139" max="15140" width="4.21875" style="1043" customWidth="1"/>
    <col min="15141" max="15142" width="9" style="1043"/>
    <col min="15143" max="15143" width="10" style="1043" bestFit="1" customWidth="1"/>
    <col min="15144" max="15144" width="10" style="1043" customWidth="1"/>
    <col min="15145" max="15360" width="9" style="1043"/>
    <col min="15361" max="15361" width="6.88671875" style="1043" customWidth="1"/>
    <col min="15362" max="15362" width="8.44140625" style="1043" customWidth="1"/>
    <col min="15363" max="15363" width="0" style="1043" hidden="1" customWidth="1"/>
    <col min="15364" max="15364" width="3.88671875" style="1043" bestFit="1" customWidth="1"/>
    <col min="15365" max="15365" width="17.33203125" style="1043" customWidth="1"/>
    <col min="15366" max="15366" width="6.44140625" style="1043" bestFit="1" customWidth="1"/>
    <col min="15367" max="15381" width="4.109375" style="1043" customWidth="1"/>
    <col min="15382" max="15382" width="7.44140625" style="1043" customWidth="1"/>
    <col min="15383" max="15384" width="4.21875" style="1043" customWidth="1"/>
    <col min="15385" max="15385" width="7.44140625" style="1043" customWidth="1"/>
    <col min="15386" max="15387" width="4.21875" style="1043" customWidth="1"/>
    <col min="15388" max="15388" width="7.44140625" style="1043" customWidth="1"/>
    <col min="15389" max="15390" width="4.21875" style="1043" customWidth="1"/>
    <col min="15391" max="15391" width="7.44140625" style="1043" customWidth="1"/>
    <col min="15392" max="15393" width="4.21875" style="1043" customWidth="1"/>
    <col min="15394" max="15394" width="7.44140625" style="1043" customWidth="1"/>
    <col min="15395" max="15396" width="4.21875" style="1043" customWidth="1"/>
    <col min="15397" max="15398" width="9" style="1043"/>
    <col min="15399" max="15399" width="10" style="1043" bestFit="1" customWidth="1"/>
    <col min="15400" max="15400" width="10" style="1043" customWidth="1"/>
    <col min="15401" max="15616" width="9" style="1043"/>
    <col min="15617" max="15617" width="6.88671875" style="1043" customWidth="1"/>
    <col min="15618" max="15618" width="8.44140625" style="1043" customWidth="1"/>
    <col min="15619" max="15619" width="0" style="1043" hidden="1" customWidth="1"/>
    <col min="15620" max="15620" width="3.88671875" style="1043" bestFit="1" customWidth="1"/>
    <col min="15621" max="15621" width="17.33203125" style="1043" customWidth="1"/>
    <col min="15622" max="15622" width="6.44140625" style="1043" bestFit="1" customWidth="1"/>
    <col min="15623" max="15637" width="4.109375" style="1043" customWidth="1"/>
    <col min="15638" max="15638" width="7.44140625" style="1043" customWidth="1"/>
    <col min="15639" max="15640" width="4.21875" style="1043" customWidth="1"/>
    <col min="15641" max="15641" width="7.44140625" style="1043" customWidth="1"/>
    <col min="15642" max="15643" width="4.21875" style="1043" customWidth="1"/>
    <col min="15644" max="15644" width="7.44140625" style="1043" customWidth="1"/>
    <col min="15645" max="15646" width="4.21875" style="1043" customWidth="1"/>
    <col min="15647" max="15647" width="7.44140625" style="1043" customWidth="1"/>
    <col min="15648" max="15649" width="4.21875" style="1043" customWidth="1"/>
    <col min="15650" max="15650" width="7.44140625" style="1043" customWidth="1"/>
    <col min="15651" max="15652" width="4.21875" style="1043" customWidth="1"/>
    <col min="15653" max="15654" width="9" style="1043"/>
    <col min="15655" max="15655" width="10" style="1043" bestFit="1" customWidth="1"/>
    <col min="15656" max="15656" width="10" style="1043" customWidth="1"/>
    <col min="15657" max="15872" width="9" style="1043"/>
    <col min="15873" max="15873" width="6.88671875" style="1043" customWidth="1"/>
    <col min="15874" max="15874" width="8.44140625" style="1043" customWidth="1"/>
    <col min="15875" max="15875" width="0" style="1043" hidden="1" customWidth="1"/>
    <col min="15876" max="15876" width="3.88671875" style="1043" bestFit="1" customWidth="1"/>
    <col min="15877" max="15877" width="17.33203125" style="1043" customWidth="1"/>
    <col min="15878" max="15878" width="6.44140625" style="1043" bestFit="1" customWidth="1"/>
    <col min="15879" max="15893" width="4.109375" style="1043" customWidth="1"/>
    <col min="15894" max="15894" width="7.44140625" style="1043" customWidth="1"/>
    <col min="15895" max="15896" width="4.21875" style="1043" customWidth="1"/>
    <col min="15897" max="15897" width="7.44140625" style="1043" customWidth="1"/>
    <col min="15898" max="15899" width="4.21875" style="1043" customWidth="1"/>
    <col min="15900" max="15900" width="7.44140625" style="1043" customWidth="1"/>
    <col min="15901" max="15902" width="4.21875" style="1043" customWidth="1"/>
    <col min="15903" max="15903" width="7.44140625" style="1043" customWidth="1"/>
    <col min="15904" max="15905" width="4.21875" style="1043" customWidth="1"/>
    <col min="15906" max="15906" width="7.44140625" style="1043" customWidth="1"/>
    <col min="15907" max="15908" width="4.21875" style="1043" customWidth="1"/>
    <col min="15909" max="15910" width="9" style="1043"/>
    <col min="15911" max="15911" width="10" style="1043" bestFit="1" customWidth="1"/>
    <col min="15912" max="15912" width="10" style="1043" customWidth="1"/>
    <col min="15913" max="16128" width="9" style="1043"/>
    <col min="16129" max="16129" width="6.88671875" style="1043" customWidth="1"/>
    <col min="16130" max="16130" width="8.44140625" style="1043" customWidth="1"/>
    <col min="16131" max="16131" width="0" style="1043" hidden="1" customWidth="1"/>
    <col min="16132" max="16132" width="3.88671875" style="1043" bestFit="1" customWidth="1"/>
    <col min="16133" max="16133" width="17.33203125" style="1043" customWidth="1"/>
    <col min="16134" max="16134" width="6.44140625" style="1043" bestFit="1" customWidth="1"/>
    <col min="16135" max="16149" width="4.109375" style="1043" customWidth="1"/>
    <col min="16150" max="16150" width="7.44140625" style="1043" customWidth="1"/>
    <col min="16151" max="16152" width="4.21875" style="1043" customWidth="1"/>
    <col min="16153" max="16153" width="7.44140625" style="1043" customWidth="1"/>
    <col min="16154" max="16155" width="4.21875" style="1043" customWidth="1"/>
    <col min="16156" max="16156" width="7.44140625" style="1043" customWidth="1"/>
    <col min="16157" max="16158" width="4.21875" style="1043" customWidth="1"/>
    <col min="16159" max="16159" width="7.44140625" style="1043" customWidth="1"/>
    <col min="16160" max="16161" width="4.21875" style="1043" customWidth="1"/>
    <col min="16162" max="16162" width="7.44140625" style="1043" customWidth="1"/>
    <col min="16163" max="16164" width="4.21875" style="1043" customWidth="1"/>
    <col min="16165" max="16166" width="9" style="1043"/>
    <col min="16167" max="16167" width="10" style="1043" bestFit="1" customWidth="1"/>
    <col min="16168" max="16168" width="10" style="1043" customWidth="1"/>
    <col min="16169" max="16384" width="9" style="1043"/>
  </cols>
  <sheetData>
    <row r="1" spans="1:39" ht="23.25" customHeight="1">
      <c r="A1" s="1041" t="s">
        <v>792</v>
      </c>
      <c r="AB1" s="1043"/>
      <c r="AE1" s="1043"/>
      <c r="AH1" s="1043"/>
    </row>
    <row r="2" spans="1:39" ht="23.25" customHeight="1">
      <c r="A2" s="1041"/>
      <c r="V2" s="1045" t="s">
        <v>793</v>
      </c>
      <c r="W2" s="1046"/>
      <c r="X2" s="1046"/>
      <c r="Y2" s="1047"/>
      <c r="Z2" s="1046"/>
      <c r="AA2" s="1046"/>
      <c r="AB2" s="1046"/>
      <c r="AC2" s="1046"/>
      <c r="AD2" s="1046"/>
      <c r="AE2" s="1046"/>
      <c r="AF2" s="1046"/>
      <c r="AG2" s="1046"/>
      <c r="AH2" s="1046"/>
      <c r="AI2" s="1046"/>
      <c r="AJ2" s="1048"/>
    </row>
    <row r="3" spans="1:39" s="1049" customFormat="1" ht="23.25" customHeight="1">
      <c r="A3" s="1041"/>
      <c r="V3" s="1779" t="s">
        <v>794</v>
      </c>
      <c r="W3" s="1780"/>
      <c r="X3" s="1780"/>
      <c r="Y3" s="1780"/>
      <c r="Z3" s="1780"/>
      <c r="AA3" s="1780"/>
      <c r="AB3" s="1780"/>
      <c r="AC3" s="1780"/>
      <c r="AD3" s="1780"/>
      <c r="AE3" s="1780"/>
      <c r="AF3" s="1780"/>
      <c r="AG3" s="1780"/>
      <c r="AH3" s="1780"/>
      <c r="AI3" s="1780"/>
      <c r="AJ3" s="1781"/>
    </row>
    <row r="4" spans="1:39" ht="20.25" customHeight="1" thickBot="1">
      <c r="AG4" s="1050"/>
      <c r="AJ4" s="1050" t="s">
        <v>795</v>
      </c>
    </row>
    <row r="5" spans="1:39" s="1049" customFormat="1" ht="13.5" customHeight="1">
      <c r="A5" s="1051"/>
      <c r="B5" s="1052"/>
      <c r="C5" s="1053"/>
      <c r="D5" s="1053"/>
      <c r="E5" s="1054"/>
      <c r="F5" s="1052"/>
      <c r="G5" s="1055" t="s">
        <v>346</v>
      </c>
      <c r="H5" s="1055"/>
      <c r="I5" s="1055"/>
      <c r="J5" s="1055"/>
      <c r="K5" s="1055"/>
      <c r="L5" s="1055"/>
      <c r="M5" s="1055"/>
      <c r="N5" s="1055"/>
      <c r="O5" s="1055"/>
      <c r="P5" s="1055"/>
      <c r="Q5" s="1055"/>
      <c r="R5" s="1055"/>
      <c r="S5" s="1055"/>
      <c r="T5" s="1055"/>
      <c r="U5" s="1056"/>
      <c r="V5" s="1057" t="s">
        <v>347</v>
      </c>
      <c r="W5" s="1055"/>
      <c r="X5" s="1055"/>
      <c r="Y5" s="1057"/>
      <c r="Z5" s="1055"/>
      <c r="AA5" s="1055"/>
      <c r="AB5" s="1057"/>
      <c r="AC5" s="1055"/>
      <c r="AD5" s="1055"/>
      <c r="AE5" s="1057"/>
      <c r="AF5" s="1055"/>
      <c r="AG5" s="1056"/>
      <c r="AH5" s="1057"/>
      <c r="AI5" s="1055"/>
      <c r="AJ5" s="1056"/>
    </row>
    <row r="6" spans="1:39" s="1049" customFormat="1" ht="13.5" customHeight="1">
      <c r="A6" s="1058"/>
      <c r="B6" s="1059"/>
      <c r="C6" s="1060"/>
      <c r="D6" s="1060"/>
      <c r="E6" s="1043"/>
      <c r="F6" s="1059" t="s">
        <v>9</v>
      </c>
      <c r="G6" s="1061" t="s">
        <v>796</v>
      </c>
      <c r="H6" s="1062"/>
      <c r="I6" s="1062"/>
      <c r="J6" s="1062"/>
      <c r="K6" s="1063"/>
      <c r="L6" s="1064"/>
      <c r="M6" s="1065"/>
      <c r="N6" s="1065"/>
      <c r="O6" s="1065"/>
      <c r="P6" s="1066"/>
      <c r="Q6" s="1067"/>
      <c r="U6" s="1068"/>
      <c r="V6" s="1630" t="s">
        <v>591</v>
      </c>
      <c r="W6" s="1631"/>
      <c r="X6" s="1631"/>
      <c r="Y6" s="1630" t="s">
        <v>592</v>
      </c>
      <c r="Z6" s="1631"/>
      <c r="AA6" s="1632"/>
      <c r="AB6" s="1630" t="s">
        <v>593</v>
      </c>
      <c r="AC6" s="1631"/>
      <c r="AD6" s="1632"/>
      <c r="AE6" s="1630" t="s">
        <v>594</v>
      </c>
      <c r="AF6" s="1631"/>
      <c r="AG6" s="1632"/>
      <c r="AH6" s="1630" t="s">
        <v>595</v>
      </c>
      <c r="AI6" s="1631"/>
      <c r="AJ6" s="1633"/>
    </row>
    <row r="7" spans="1:39" s="1049" customFormat="1" ht="13.5" customHeight="1">
      <c r="A7" s="1069" t="s">
        <v>5</v>
      </c>
      <c r="B7" s="1059"/>
      <c r="C7" s="1059" t="s">
        <v>8</v>
      </c>
      <c r="D7" s="1059"/>
      <c r="E7" s="1043"/>
      <c r="F7" s="1060"/>
      <c r="G7" s="1070"/>
      <c r="H7" s="1071"/>
      <c r="I7" s="1071"/>
      <c r="J7" s="1071"/>
      <c r="K7" s="1072"/>
      <c r="L7" s="1073"/>
      <c r="M7" s="1074"/>
      <c r="N7" s="1074"/>
      <c r="O7" s="1074"/>
      <c r="P7" s="1075"/>
      <c r="Q7" s="1076"/>
      <c r="U7" s="1068"/>
      <c r="V7" s="1077" t="s">
        <v>6</v>
      </c>
      <c r="W7" s="1078">
        <v>2</v>
      </c>
      <c r="X7" s="1079" t="s">
        <v>7</v>
      </c>
      <c r="Y7" s="1042" t="s">
        <v>6</v>
      </c>
      <c r="Z7" s="1078">
        <v>2</v>
      </c>
      <c r="AA7" s="964" t="s">
        <v>7</v>
      </c>
      <c r="AB7" s="1080" t="s">
        <v>6</v>
      </c>
      <c r="AC7" s="1078">
        <v>2</v>
      </c>
      <c r="AD7" s="964" t="s">
        <v>7</v>
      </c>
      <c r="AE7" s="1080" t="s">
        <v>6</v>
      </c>
      <c r="AF7" s="1078">
        <v>2</v>
      </c>
      <c r="AG7" s="964" t="s">
        <v>7</v>
      </c>
      <c r="AH7" s="1080" t="s">
        <v>6</v>
      </c>
      <c r="AI7" s="1078">
        <v>2</v>
      </c>
      <c r="AJ7" s="965" t="s">
        <v>7</v>
      </c>
    </row>
    <row r="8" spans="1:39" s="1049" customFormat="1" ht="13.5" customHeight="1">
      <c r="A8" s="1058"/>
      <c r="B8" s="1059"/>
      <c r="C8" s="1059" t="s">
        <v>13</v>
      </c>
      <c r="D8" s="1059"/>
      <c r="E8" s="1043"/>
      <c r="F8" s="1059" t="s">
        <v>15</v>
      </c>
      <c r="G8" s="1070"/>
      <c r="H8" s="1071"/>
      <c r="I8" s="1071"/>
      <c r="J8" s="1071"/>
      <c r="K8" s="1072"/>
      <c r="L8" s="1073"/>
      <c r="M8" s="1074"/>
      <c r="N8" s="1074"/>
      <c r="O8" s="1074"/>
      <c r="P8" s="1075"/>
      <c r="Q8" s="1081"/>
      <c r="R8" s="1082"/>
      <c r="S8" s="1082"/>
      <c r="T8" s="1082"/>
      <c r="U8" s="1083"/>
      <c r="V8" s="1077"/>
      <c r="W8" s="1084" t="s">
        <v>797</v>
      </c>
      <c r="X8" s="1085" t="s">
        <v>11</v>
      </c>
      <c r="Y8" s="1042"/>
      <c r="Z8" s="1084" t="s">
        <v>797</v>
      </c>
      <c r="AA8" s="952" t="s">
        <v>11</v>
      </c>
      <c r="AB8" s="1080"/>
      <c r="AC8" s="1084" t="s">
        <v>797</v>
      </c>
      <c r="AD8" s="952" t="s">
        <v>11</v>
      </c>
      <c r="AE8" s="1080"/>
      <c r="AF8" s="1084" t="s">
        <v>797</v>
      </c>
      <c r="AG8" s="952" t="s">
        <v>11</v>
      </c>
      <c r="AH8" s="1080"/>
      <c r="AI8" s="1084" t="s">
        <v>797</v>
      </c>
      <c r="AJ8" s="953" t="s">
        <v>11</v>
      </c>
    </row>
    <row r="9" spans="1:39" s="1049" customFormat="1" ht="13.5" customHeight="1">
      <c r="A9" s="1058"/>
      <c r="B9" s="1059" t="s">
        <v>12</v>
      </c>
      <c r="C9" s="1059" t="s">
        <v>21</v>
      </c>
      <c r="D9" s="318" t="s">
        <v>798</v>
      </c>
      <c r="E9" s="1042" t="s">
        <v>14</v>
      </c>
      <c r="F9" s="1059"/>
      <c r="G9" s="1070"/>
      <c r="H9" s="1071"/>
      <c r="I9" s="985" t="s">
        <v>799</v>
      </c>
      <c r="J9" s="1071"/>
      <c r="K9" s="1072"/>
      <c r="L9" s="1073"/>
      <c r="M9" s="1074"/>
      <c r="N9" s="985" t="s">
        <v>800</v>
      </c>
      <c r="O9" s="1074"/>
      <c r="P9" s="1075"/>
      <c r="R9" s="985"/>
      <c r="S9" s="1086" t="s">
        <v>254</v>
      </c>
      <c r="T9" s="985"/>
      <c r="U9" s="986"/>
      <c r="V9" s="1077" t="s">
        <v>801</v>
      </c>
      <c r="W9" s="1084" t="s">
        <v>19</v>
      </c>
      <c r="X9" s="1085" t="s">
        <v>20</v>
      </c>
      <c r="Y9" s="1042" t="s">
        <v>801</v>
      </c>
      <c r="Z9" s="1084" t="s">
        <v>19</v>
      </c>
      <c r="AA9" s="952" t="s">
        <v>20</v>
      </c>
      <c r="AB9" s="1080" t="s">
        <v>801</v>
      </c>
      <c r="AC9" s="1084" t="s">
        <v>19</v>
      </c>
      <c r="AD9" s="952" t="s">
        <v>20</v>
      </c>
      <c r="AE9" s="1080" t="s">
        <v>801</v>
      </c>
      <c r="AF9" s="1084" t="s">
        <v>19</v>
      </c>
      <c r="AG9" s="952" t="s">
        <v>20</v>
      </c>
      <c r="AH9" s="1080" t="s">
        <v>801</v>
      </c>
      <c r="AI9" s="1084" t="s">
        <v>19</v>
      </c>
      <c r="AJ9" s="953" t="s">
        <v>20</v>
      </c>
    </row>
    <row r="10" spans="1:39" s="1049" customFormat="1" ht="13.5" customHeight="1">
      <c r="A10" s="1058"/>
      <c r="B10" s="1059"/>
      <c r="C10" s="1059" t="s">
        <v>26</v>
      </c>
      <c r="D10" s="1059"/>
      <c r="E10" s="1043"/>
      <c r="F10" s="1059" t="s">
        <v>5</v>
      </c>
      <c r="G10" s="1070"/>
      <c r="H10" s="1071"/>
      <c r="I10" s="985" t="s">
        <v>802</v>
      </c>
      <c r="J10" s="1071"/>
      <c r="K10" s="1072"/>
      <c r="L10" s="1073"/>
      <c r="M10" s="1074"/>
      <c r="N10" s="985" t="s">
        <v>803</v>
      </c>
      <c r="O10" s="1074"/>
      <c r="P10" s="1075"/>
      <c r="Q10" s="1076"/>
      <c r="U10" s="1068"/>
      <c r="V10" s="1077"/>
      <c r="W10" s="1084" t="s">
        <v>24</v>
      </c>
      <c r="X10" s="1085" t="s">
        <v>25</v>
      </c>
      <c r="Y10" s="1042"/>
      <c r="Z10" s="1084" t="s">
        <v>24</v>
      </c>
      <c r="AA10" s="952" t="s">
        <v>25</v>
      </c>
      <c r="AB10" s="1080"/>
      <c r="AC10" s="1084" t="s">
        <v>24</v>
      </c>
      <c r="AD10" s="952" t="s">
        <v>25</v>
      </c>
      <c r="AE10" s="1080"/>
      <c r="AF10" s="1084" t="s">
        <v>24</v>
      </c>
      <c r="AG10" s="952" t="s">
        <v>25</v>
      </c>
      <c r="AH10" s="1080"/>
      <c r="AI10" s="1084" t="s">
        <v>24</v>
      </c>
      <c r="AJ10" s="953" t="s">
        <v>25</v>
      </c>
    </row>
    <row r="11" spans="1:39" s="1049" customFormat="1" ht="13.5" customHeight="1">
      <c r="A11" s="1069" t="s">
        <v>27</v>
      </c>
      <c r="B11" s="1059"/>
      <c r="C11" s="1059" t="s">
        <v>31</v>
      </c>
      <c r="D11" s="1059"/>
      <c r="E11" s="1043"/>
      <c r="F11" s="1059"/>
      <c r="G11" s="1070"/>
      <c r="H11" s="1071"/>
      <c r="I11" s="1071"/>
      <c r="J11" s="1071"/>
      <c r="K11" s="1072"/>
      <c r="L11" s="1073"/>
      <c r="M11" s="1074"/>
      <c r="N11" s="985" t="s">
        <v>804</v>
      </c>
      <c r="O11" s="1074"/>
      <c r="P11" s="1075"/>
      <c r="Q11" s="1076"/>
      <c r="U11" s="1068"/>
      <c r="V11" s="1077" t="s">
        <v>28</v>
      </c>
      <c r="W11" s="1084" t="s">
        <v>805</v>
      </c>
      <c r="X11" s="1085" t="s">
        <v>30</v>
      </c>
      <c r="Y11" s="1042" t="s">
        <v>28</v>
      </c>
      <c r="Z11" s="1084" t="s">
        <v>805</v>
      </c>
      <c r="AA11" s="952" t="s">
        <v>30</v>
      </c>
      <c r="AB11" s="1080" t="s">
        <v>28</v>
      </c>
      <c r="AC11" s="1084" t="s">
        <v>805</v>
      </c>
      <c r="AD11" s="952" t="s">
        <v>30</v>
      </c>
      <c r="AE11" s="1080" t="s">
        <v>28</v>
      </c>
      <c r="AF11" s="1084" t="s">
        <v>805</v>
      </c>
      <c r="AG11" s="952" t="s">
        <v>30</v>
      </c>
      <c r="AH11" s="1080" t="s">
        <v>28</v>
      </c>
      <c r="AI11" s="1084" t="s">
        <v>805</v>
      </c>
      <c r="AJ11" s="953" t="s">
        <v>30</v>
      </c>
    </row>
    <row r="12" spans="1:39" s="1049" customFormat="1" ht="13.5" customHeight="1">
      <c r="A12" s="1058"/>
      <c r="B12" s="1059"/>
      <c r="C12" s="1060"/>
      <c r="D12" s="1060"/>
      <c r="E12" s="1043"/>
      <c r="F12" s="1059" t="s">
        <v>27</v>
      </c>
      <c r="G12" s="1070"/>
      <c r="H12" s="1071"/>
      <c r="I12" s="1071"/>
      <c r="J12" s="1071"/>
      <c r="K12" s="1072"/>
      <c r="L12" s="1073"/>
      <c r="M12" s="1074"/>
      <c r="N12" s="1074"/>
      <c r="O12" s="1074"/>
      <c r="P12" s="1075"/>
      <c r="Q12" s="1076"/>
      <c r="U12" s="1068"/>
      <c r="V12" s="1077"/>
      <c r="W12" s="1084" t="s">
        <v>806</v>
      </c>
      <c r="X12" s="1085" t="s">
        <v>29</v>
      </c>
      <c r="Y12" s="1042"/>
      <c r="Z12" s="1084" t="s">
        <v>806</v>
      </c>
      <c r="AA12" s="952" t="s">
        <v>29</v>
      </c>
      <c r="AB12" s="1080"/>
      <c r="AC12" s="1084" t="s">
        <v>806</v>
      </c>
      <c r="AD12" s="952" t="s">
        <v>29</v>
      </c>
      <c r="AE12" s="1080"/>
      <c r="AF12" s="1084" t="s">
        <v>806</v>
      </c>
      <c r="AG12" s="952" t="s">
        <v>29</v>
      </c>
      <c r="AH12" s="1080"/>
      <c r="AI12" s="1084" t="s">
        <v>806</v>
      </c>
      <c r="AJ12" s="953" t="s">
        <v>29</v>
      </c>
    </row>
    <row r="13" spans="1:39" s="1049" customFormat="1" ht="13.5" customHeight="1">
      <c r="A13" s="1058"/>
      <c r="B13" s="1059"/>
      <c r="C13" s="1060"/>
      <c r="D13" s="1060"/>
      <c r="E13" s="1043"/>
      <c r="F13" s="1087"/>
      <c r="G13" s="1088"/>
      <c r="H13" s="1089"/>
      <c r="I13" s="1089"/>
      <c r="J13" s="1089"/>
      <c r="K13" s="1090"/>
      <c r="L13" s="1091"/>
      <c r="M13" s="1092"/>
      <c r="N13" s="1092"/>
      <c r="O13" s="1092"/>
      <c r="P13" s="1093"/>
      <c r="Q13" s="1094"/>
      <c r="R13" s="1010"/>
      <c r="S13" s="1095"/>
      <c r="T13" s="1095"/>
      <c r="U13" s="1011"/>
      <c r="V13" s="1077" t="s">
        <v>33</v>
      </c>
      <c r="W13" s="1084" t="s">
        <v>34</v>
      </c>
      <c r="X13" s="1085" t="s">
        <v>35</v>
      </c>
      <c r="Y13" s="1042" t="s">
        <v>33</v>
      </c>
      <c r="Z13" s="1084" t="s">
        <v>34</v>
      </c>
      <c r="AA13" s="952" t="s">
        <v>35</v>
      </c>
      <c r="AB13" s="1080" t="s">
        <v>33</v>
      </c>
      <c r="AC13" s="1084" t="s">
        <v>34</v>
      </c>
      <c r="AD13" s="952" t="s">
        <v>35</v>
      </c>
      <c r="AE13" s="1080" t="s">
        <v>33</v>
      </c>
      <c r="AF13" s="1084" t="s">
        <v>34</v>
      </c>
      <c r="AG13" s="952" t="s">
        <v>35</v>
      </c>
      <c r="AH13" s="1080" t="s">
        <v>33</v>
      </c>
      <c r="AI13" s="1084" t="s">
        <v>34</v>
      </c>
      <c r="AJ13" s="953" t="s">
        <v>35</v>
      </c>
    </row>
    <row r="14" spans="1:39" s="1049" customFormat="1" ht="13.5" customHeight="1" thickBot="1">
      <c r="A14" s="1096"/>
      <c r="B14" s="1097"/>
      <c r="C14" s="1098"/>
      <c r="D14" s="1098"/>
      <c r="E14" s="1099"/>
      <c r="F14" s="1097" t="s">
        <v>36</v>
      </c>
      <c r="G14" s="40" t="s">
        <v>672</v>
      </c>
      <c r="H14" s="40" t="s">
        <v>673</v>
      </c>
      <c r="I14" s="40" t="s">
        <v>674</v>
      </c>
      <c r="J14" s="40" t="s">
        <v>675</v>
      </c>
      <c r="K14" s="41" t="s">
        <v>676</v>
      </c>
      <c r="L14" s="40" t="s">
        <v>672</v>
      </c>
      <c r="M14" s="40" t="s">
        <v>673</v>
      </c>
      <c r="N14" s="40" t="s">
        <v>674</v>
      </c>
      <c r="O14" s="40" t="s">
        <v>675</v>
      </c>
      <c r="P14" s="41" t="s">
        <v>676</v>
      </c>
      <c r="Q14" s="40" t="s">
        <v>672</v>
      </c>
      <c r="R14" s="40" t="s">
        <v>673</v>
      </c>
      <c r="S14" s="40" t="s">
        <v>674</v>
      </c>
      <c r="T14" s="40" t="s">
        <v>675</v>
      </c>
      <c r="U14" s="42" t="s">
        <v>676</v>
      </c>
      <c r="V14" s="1100"/>
      <c r="W14" s="1101" t="s">
        <v>351</v>
      </c>
      <c r="X14" s="1102" t="s">
        <v>38</v>
      </c>
      <c r="Y14" s="1099"/>
      <c r="Z14" s="1101" t="s">
        <v>351</v>
      </c>
      <c r="AA14" s="1103" t="s">
        <v>38</v>
      </c>
      <c r="AB14" s="1104"/>
      <c r="AC14" s="1101" t="s">
        <v>351</v>
      </c>
      <c r="AD14" s="1103" t="s">
        <v>38</v>
      </c>
      <c r="AE14" s="1104"/>
      <c r="AF14" s="1101" t="s">
        <v>351</v>
      </c>
      <c r="AG14" s="1103" t="s">
        <v>38</v>
      </c>
      <c r="AH14" s="1104"/>
      <c r="AI14" s="1101" t="s">
        <v>351</v>
      </c>
      <c r="AJ14" s="1105" t="s">
        <v>38</v>
      </c>
      <c r="AK14" s="1106"/>
      <c r="AL14" s="1106"/>
    </row>
    <row r="15" spans="1:39" ht="15.9" customHeight="1" thickTop="1" thickBot="1">
      <c r="A15" s="1107" t="s">
        <v>531</v>
      </c>
      <c r="B15" s="1108" t="s">
        <v>532</v>
      </c>
      <c r="C15" s="1109">
        <v>1250</v>
      </c>
      <c r="D15" s="1109">
        <v>1</v>
      </c>
      <c r="E15" s="1110" t="s">
        <v>533</v>
      </c>
      <c r="F15" s="1108" t="s">
        <v>767</v>
      </c>
      <c r="G15" s="1111">
        <v>0</v>
      </c>
      <c r="H15" s="1111">
        <v>0</v>
      </c>
      <c r="I15" s="1111">
        <v>0</v>
      </c>
      <c r="J15" s="1111">
        <v>0</v>
      </c>
      <c r="K15" s="1112">
        <v>0</v>
      </c>
      <c r="L15" s="1111">
        <v>0</v>
      </c>
      <c r="M15" s="1111">
        <v>0</v>
      </c>
      <c r="N15" s="1111">
        <v>0</v>
      </c>
      <c r="O15" s="1111">
        <v>0</v>
      </c>
      <c r="P15" s="1112">
        <v>0</v>
      </c>
      <c r="Q15" s="1111" t="s">
        <v>43</v>
      </c>
      <c r="R15" s="1111" t="s">
        <v>43</v>
      </c>
      <c r="S15" s="1111" t="s">
        <v>43</v>
      </c>
      <c r="T15" s="1111" t="s">
        <v>43</v>
      </c>
      <c r="U15" s="1113" t="s">
        <v>43</v>
      </c>
      <c r="V15" s="1114">
        <v>0.5</v>
      </c>
      <c r="W15" s="1115" t="s">
        <v>534</v>
      </c>
      <c r="X15" s="1116" t="s">
        <v>43</v>
      </c>
      <c r="Y15" s="1117">
        <v>0.4</v>
      </c>
      <c r="Z15" s="1115" t="s">
        <v>534</v>
      </c>
      <c r="AA15" s="1118" t="s">
        <v>43</v>
      </c>
      <c r="AB15" s="1114">
        <v>0.4</v>
      </c>
      <c r="AC15" s="1115" t="s">
        <v>534</v>
      </c>
      <c r="AD15" s="1118" t="s">
        <v>43</v>
      </c>
      <c r="AE15" s="1114">
        <v>0.4</v>
      </c>
      <c r="AF15" s="1115" t="s">
        <v>534</v>
      </c>
      <c r="AG15" s="1118" t="s">
        <v>43</v>
      </c>
      <c r="AH15" s="1114">
        <v>0.4</v>
      </c>
      <c r="AI15" s="1115" t="s">
        <v>534</v>
      </c>
      <c r="AJ15" s="1119" t="s">
        <v>43</v>
      </c>
      <c r="AK15" s="1106"/>
      <c r="AL15" s="1106"/>
      <c r="AM15" s="2"/>
    </row>
    <row r="16" spans="1:39" ht="15.9" customHeight="1">
      <c r="A16" s="1782" t="s">
        <v>807</v>
      </c>
      <c r="B16" s="1120" t="s">
        <v>536</v>
      </c>
      <c r="C16" s="1121">
        <v>1350</v>
      </c>
      <c r="D16" s="1121">
        <v>2</v>
      </c>
      <c r="E16" s="1122" t="s">
        <v>537</v>
      </c>
      <c r="F16" s="1120" t="s">
        <v>42</v>
      </c>
      <c r="G16" s="1123">
        <v>0</v>
      </c>
      <c r="H16" s="1123">
        <v>0</v>
      </c>
      <c r="I16" s="1123">
        <v>0</v>
      </c>
      <c r="J16" s="1123">
        <v>0</v>
      </c>
      <c r="K16" s="1124" t="s">
        <v>808</v>
      </c>
      <c r="L16" s="1123">
        <v>0</v>
      </c>
      <c r="M16" s="1123">
        <v>0</v>
      </c>
      <c r="N16" s="1123">
        <v>0</v>
      </c>
      <c r="O16" s="1123">
        <v>0</v>
      </c>
      <c r="P16" s="1124" t="s">
        <v>808</v>
      </c>
      <c r="Q16" s="1123" t="s">
        <v>43</v>
      </c>
      <c r="R16" s="1123" t="s">
        <v>43</v>
      </c>
      <c r="S16" s="1123" t="s">
        <v>43</v>
      </c>
      <c r="T16" s="1123" t="s">
        <v>43</v>
      </c>
      <c r="U16" s="1125" t="s">
        <v>809</v>
      </c>
      <c r="V16" s="1126">
        <v>0.6</v>
      </c>
      <c r="W16" s="1127" t="s">
        <v>534</v>
      </c>
      <c r="X16" s="1128" t="s">
        <v>43</v>
      </c>
      <c r="Y16" s="1129">
        <v>0.6</v>
      </c>
      <c r="Z16" s="1127" t="s">
        <v>534</v>
      </c>
      <c r="AA16" s="1130" t="s">
        <v>43</v>
      </c>
      <c r="AB16" s="1126">
        <v>0.5</v>
      </c>
      <c r="AC16" s="1127" t="s">
        <v>534</v>
      </c>
      <c r="AD16" s="1130" t="s">
        <v>43</v>
      </c>
      <c r="AE16" s="1126">
        <v>0.6</v>
      </c>
      <c r="AF16" s="1127" t="s">
        <v>534</v>
      </c>
      <c r="AG16" s="1130" t="s">
        <v>43</v>
      </c>
      <c r="AH16" s="1126" t="s">
        <v>808</v>
      </c>
      <c r="AI16" s="1127" t="s">
        <v>808</v>
      </c>
      <c r="AJ16" s="1131" t="s">
        <v>770</v>
      </c>
      <c r="AK16" s="1106"/>
      <c r="AL16" s="1106"/>
      <c r="AM16" s="2"/>
    </row>
    <row r="17" spans="1:39" ht="15.9" customHeight="1">
      <c r="A17" s="1783"/>
      <c r="B17" s="1785" t="s">
        <v>538</v>
      </c>
      <c r="C17" s="1132">
        <v>1450</v>
      </c>
      <c r="D17" s="1132">
        <v>3</v>
      </c>
      <c r="E17" s="1046" t="s">
        <v>810</v>
      </c>
      <c r="F17" s="1133" t="s">
        <v>772</v>
      </c>
      <c r="G17" s="960">
        <v>0</v>
      </c>
      <c r="H17" s="1134">
        <v>0</v>
      </c>
      <c r="I17" s="1135">
        <v>0</v>
      </c>
      <c r="J17" s="1135">
        <v>0</v>
      </c>
      <c r="K17" s="1136">
        <v>0</v>
      </c>
      <c r="L17" s="960">
        <v>0</v>
      </c>
      <c r="M17" s="1134">
        <v>0</v>
      </c>
      <c r="N17" s="1135">
        <v>0</v>
      </c>
      <c r="O17" s="1135">
        <v>0</v>
      </c>
      <c r="P17" s="1136">
        <v>0</v>
      </c>
      <c r="Q17" s="960" t="s">
        <v>43</v>
      </c>
      <c r="R17" s="1135" t="s">
        <v>43</v>
      </c>
      <c r="S17" s="960" t="s">
        <v>43</v>
      </c>
      <c r="T17" s="960" t="s">
        <v>43</v>
      </c>
      <c r="U17" s="962" t="s">
        <v>43</v>
      </c>
      <c r="V17" s="1137">
        <v>0.6</v>
      </c>
      <c r="W17" s="1078" t="s">
        <v>534</v>
      </c>
      <c r="X17" s="1138" t="s">
        <v>43</v>
      </c>
      <c r="Y17" s="1139">
        <v>0.5</v>
      </c>
      <c r="Z17" s="1078" t="s">
        <v>534</v>
      </c>
      <c r="AA17" s="1140" t="s">
        <v>43</v>
      </c>
      <c r="AB17" s="1137">
        <v>0.5</v>
      </c>
      <c r="AC17" s="1078" t="s">
        <v>534</v>
      </c>
      <c r="AD17" s="1140" t="s">
        <v>43</v>
      </c>
      <c r="AE17" s="1137">
        <v>0.5</v>
      </c>
      <c r="AF17" s="1078" t="s">
        <v>534</v>
      </c>
      <c r="AG17" s="1140" t="s">
        <v>43</v>
      </c>
      <c r="AH17" s="1137">
        <v>0.4</v>
      </c>
      <c r="AI17" s="1078" t="s">
        <v>534</v>
      </c>
      <c r="AJ17" s="1141" t="s">
        <v>43</v>
      </c>
      <c r="AK17" s="1106"/>
      <c r="AL17" s="1106"/>
      <c r="AM17" s="2"/>
    </row>
    <row r="18" spans="1:39" ht="15.9" customHeight="1">
      <c r="A18" s="1783"/>
      <c r="B18" s="1789"/>
      <c r="C18" s="1142">
        <v>8450</v>
      </c>
      <c r="D18" s="1142">
        <v>4</v>
      </c>
      <c r="E18" s="1143" t="s">
        <v>541</v>
      </c>
      <c r="F18" s="946" t="s">
        <v>42</v>
      </c>
      <c r="G18" s="1144">
        <v>0</v>
      </c>
      <c r="H18" s="1144">
        <v>0</v>
      </c>
      <c r="I18" s="1144">
        <v>0</v>
      </c>
      <c r="J18" s="1144">
        <v>0</v>
      </c>
      <c r="K18" s="1145">
        <v>0</v>
      </c>
      <c r="L18" s="1144">
        <v>0</v>
      </c>
      <c r="M18" s="1144">
        <v>0</v>
      </c>
      <c r="N18" s="1144">
        <v>0</v>
      </c>
      <c r="O18" s="1144">
        <v>0</v>
      </c>
      <c r="P18" s="1145">
        <v>0</v>
      </c>
      <c r="Q18" s="1144" t="s">
        <v>43</v>
      </c>
      <c r="R18" s="1146" t="s">
        <v>43</v>
      </c>
      <c r="S18" s="1146" t="s">
        <v>43</v>
      </c>
      <c r="T18" s="1146" t="s">
        <v>43</v>
      </c>
      <c r="U18" s="1147" t="s">
        <v>43</v>
      </c>
      <c r="V18" s="1148">
        <v>0.5</v>
      </c>
      <c r="W18" s="1149" t="s">
        <v>534</v>
      </c>
      <c r="X18" s="1150" t="s">
        <v>43</v>
      </c>
      <c r="Y18" s="1151">
        <v>0.4</v>
      </c>
      <c r="Z18" s="1149" t="s">
        <v>534</v>
      </c>
      <c r="AA18" s="1152" t="s">
        <v>43</v>
      </c>
      <c r="AB18" s="1148">
        <v>0.5</v>
      </c>
      <c r="AC18" s="1149" t="s">
        <v>534</v>
      </c>
      <c r="AD18" s="1152" t="s">
        <v>43</v>
      </c>
      <c r="AE18" s="1148">
        <v>0.5</v>
      </c>
      <c r="AF18" s="1149" t="s">
        <v>534</v>
      </c>
      <c r="AG18" s="1152" t="s">
        <v>43</v>
      </c>
      <c r="AH18" s="1148">
        <v>0.4</v>
      </c>
      <c r="AI18" s="1149" t="s">
        <v>534</v>
      </c>
      <c r="AJ18" s="1153" t="s">
        <v>43</v>
      </c>
      <c r="AK18" s="1106"/>
      <c r="AL18" s="1106"/>
      <c r="AM18" s="2"/>
    </row>
    <row r="19" spans="1:39" ht="15.9" customHeight="1" thickBot="1">
      <c r="A19" s="1784"/>
      <c r="B19" s="1154" t="s">
        <v>542</v>
      </c>
      <c r="C19" s="1060">
        <v>1550</v>
      </c>
      <c r="D19" s="1060">
        <v>5</v>
      </c>
      <c r="E19" s="1043" t="s">
        <v>543</v>
      </c>
      <c r="F19" s="1154" t="s">
        <v>54</v>
      </c>
      <c r="G19" s="948">
        <v>0</v>
      </c>
      <c r="H19" s="948">
        <v>0</v>
      </c>
      <c r="I19" s="948">
        <v>0</v>
      </c>
      <c r="J19" s="948">
        <v>0</v>
      </c>
      <c r="K19" s="1155">
        <v>0</v>
      </c>
      <c r="L19" s="948">
        <v>0</v>
      </c>
      <c r="M19" s="948">
        <v>0</v>
      </c>
      <c r="N19" s="948">
        <v>0</v>
      </c>
      <c r="O19" s="948">
        <v>0</v>
      </c>
      <c r="P19" s="1155">
        <v>0</v>
      </c>
      <c r="Q19" s="948" t="s">
        <v>43</v>
      </c>
      <c r="R19" s="948" t="s">
        <v>43</v>
      </c>
      <c r="S19" s="948" t="s">
        <v>43</v>
      </c>
      <c r="T19" s="948" t="s">
        <v>43</v>
      </c>
      <c r="U19" s="950" t="s">
        <v>43</v>
      </c>
      <c r="V19" s="1156">
        <v>0.6</v>
      </c>
      <c r="W19" s="1084" t="s">
        <v>534</v>
      </c>
      <c r="X19" s="1157" t="s">
        <v>43</v>
      </c>
      <c r="Y19" s="1158">
        <v>0.6</v>
      </c>
      <c r="Z19" s="1084" t="s">
        <v>534</v>
      </c>
      <c r="AA19" s="1159" t="s">
        <v>43</v>
      </c>
      <c r="AB19" s="1156">
        <v>0.6</v>
      </c>
      <c r="AC19" s="1084" t="s">
        <v>534</v>
      </c>
      <c r="AD19" s="1159" t="s">
        <v>43</v>
      </c>
      <c r="AE19" s="1156">
        <v>0.5</v>
      </c>
      <c r="AF19" s="1084" t="s">
        <v>534</v>
      </c>
      <c r="AG19" s="1159" t="s">
        <v>43</v>
      </c>
      <c r="AH19" s="1156">
        <v>0.4</v>
      </c>
      <c r="AI19" s="1084" t="s">
        <v>534</v>
      </c>
      <c r="AJ19" s="1160" t="s">
        <v>43</v>
      </c>
      <c r="AK19" s="1106"/>
      <c r="AL19" s="1106"/>
      <c r="AM19" s="2"/>
    </row>
    <row r="20" spans="1:39" ht="15.9" customHeight="1">
      <c r="A20" s="1790" t="s">
        <v>811</v>
      </c>
      <c r="B20" s="1793" t="s">
        <v>545</v>
      </c>
      <c r="C20" s="1053">
        <v>2151</v>
      </c>
      <c r="D20" s="1161">
        <v>6</v>
      </c>
      <c r="E20" s="1054" t="s">
        <v>546</v>
      </c>
      <c r="F20" s="1162" t="s">
        <v>54</v>
      </c>
      <c r="G20" s="1163">
        <v>0</v>
      </c>
      <c r="H20" s="1163">
        <v>0</v>
      </c>
      <c r="I20" s="1163">
        <v>0</v>
      </c>
      <c r="J20" s="1163">
        <v>0</v>
      </c>
      <c r="K20" s="1164">
        <v>0</v>
      </c>
      <c r="L20" s="1163">
        <v>0</v>
      </c>
      <c r="M20" s="1163">
        <v>0</v>
      </c>
      <c r="N20" s="1163">
        <v>0</v>
      </c>
      <c r="O20" s="1163">
        <v>0</v>
      </c>
      <c r="P20" s="1164">
        <v>0</v>
      </c>
      <c r="Q20" s="1163" t="s">
        <v>43</v>
      </c>
      <c r="R20" s="1163" t="s">
        <v>43</v>
      </c>
      <c r="S20" s="1163" t="s">
        <v>43</v>
      </c>
      <c r="T20" s="1163" t="s">
        <v>43</v>
      </c>
      <c r="U20" s="1165" t="s">
        <v>43</v>
      </c>
      <c r="V20" s="1166">
        <v>0.8</v>
      </c>
      <c r="W20" s="1167" t="s">
        <v>534</v>
      </c>
      <c r="X20" s="1168" t="s">
        <v>43</v>
      </c>
      <c r="Y20" s="1169">
        <v>0.7</v>
      </c>
      <c r="Z20" s="1167" t="s">
        <v>534</v>
      </c>
      <c r="AA20" s="1170" t="s">
        <v>43</v>
      </c>
      <c r="AB20" s="1166">
        <v>0.8</v>
      </c>
      <c r="AC20" s="1167" t="s">
        <v>534</v>
      </c>
      <c r="AD20" s="1170" t="s">
        <v>43</v>
      </c>
      <c r="AE20" s="1166">
        <v>0.6</v>
      </c>
      <c r="AF20" s="1167" t="s">
        <v>534</v>
      </c>
      <c r="AG20" s="1170" t="s">
        <v>43</v>
      </c>
      <c r="AH20" s="1166">
        <v>0.6</v>
      </c>
      <c r="AI20" s="1167" t="s">
        <v>534</v>
      </c>
      <c r="AJ20" s="1171" t="s">
        <v>43</v>
      </c>
      <c r="AK20" s="1106"/>
      <c r="AL20" s="1106"/>
      <c r="AM20" s="2"/>
    </row>
    <row r="21" spans="1:39" ht="15.9" customHeight="1">
      <c r="A21" s="1791"/>
      <c r="B21" s="1794"/>
      <c r="C21" s="1060">
        <v>2152</v>
      </c>
      <c r="D21" s="1172">
        <v>7</v>
      </c>
      <c r="E21" s="1043" t="s">
        <v>547</v>
      </c>
      <c r="F21" s="1154" t="s">
        <v>42</v>
      </c>
      <c r="G21" s="948">
        <v>0</v>
      </c>
      <c r="H21" s="948">
        <v>0</v>
      </c>
      <c r="I21" s="948">
        <v>0</v>
      </c>
      <c r="J21" s="948">
        <v>0</v>
      </c>
      <c r="K21" s="1155">
        <v>0</v>
      </c>
      <c r="L21" s="948">
        <v>0</v>
      </c>
      <c r="M21" s="948">
        <v>0</v>
      </c>
      <c r="N21" s="948">
        <v>0</v>
      </c>
      <c r="O21" s="948">
        <v>0</v>
      </c>
      <c r="P21" s="1155">
        <v>0</v>
      </c>
      <c r="Q21" s="948" t="s">
        <v>43</v>
      </c>
      <c r="R21" s="948" t="s">
        <v>43</v>
      </c>
      <c r="S21" s="948" t="s">
        <v>43</v>
      </c>
      <c r="T21" s="948" t="s">
        <v>43</v>
      </c>
      <c r="U21" s="950" t="s">
        <v>43</v>
      </c>
      <c r="V21" s="1156">
        <v>0.7</v>
      </c>
      <c r="W21" s="1084" t="s">
        <v>534</v>
      </c>
      <c r="X21" s="1157" t="s">
        <v>43</v>
      </c>
      <c r="Y21" s="1158">
        <v>0.7</v>
      </c>
      <c r="Z21" s="1084" t="s">
        <v>534</v>
      </c>
      <c r="AA21" s="1159" t="s">
        <v>43</v>
      </c>
      <c r="AB21" s="1156">
        <v>0.7</v>
      </c>
      <c r="AC21" s="1084" t="s">
        <v>534</v>
      </c>
      <c r="AD21" s="1159" t="s">
        <v>43</v>
      </c>
      <c r="AE21" s="1156">
        <v>0.6</v>
      </c>
      <c r="AF21" s="1084" t="s">
        <v>534</v>
      </c>
      <c r="AG21" s="1159" t="s">
        <v>43</v>
      </c>
      <c r="AH21" s="1156">
        <v>0.6</v>
      </c>
      <c r="AI21" s="1084" t="s">
        <v>534</v>
      </c>
      <c r="AJ21" s="1160" t="s">
        <v>43</v>
      </c>
      <c r="AK21" s="1106"/>
      <c r="AL21" s="1106"/>
      <c r="AM21" s="2"/>
    </row>
    <row r="22" spans="1:39" ht="15.9" customHeight="1">
      <c r="A22" s="1791"/>
      <c r="B22" s="1789"/>
      <c r="C22" s="1060">
        <v>2153</v>
      </c>
      <c r="D22" s="1172">
        <v>8</v>
      </c>
      <c r="E22" s="1043" t="s">
        <v>774</v>
      </c>
      <c r="F22" s="1154" t="s">
        <v>42</v>
      </c>
      <c r="G22" s="948"/>
      <c r="H22" s="948"/>
      <c r="I22" s="948"/>
      <c r="J22" s="948">
        <v>0</v>
      </c>
      <c r="K22" s="1155">
        <v>0</v>
      </c>
      <c r="L22" s="948"/>
      <c r="M22" s="948"/>
      <c r="N22" s="948"/>
      <c r="O22" s="948">
        <v>0</v>
      </c>
      <c r="P22" s="1155">
        <v>0</v>
      </c>
      <c r="Q22" s="948"/>
      <c r="R22" s="948"/>
      <c r="S22" s="948"/>
      <c r="T22" s="948" t="s">
        <v>43</v>
      </c>
      <c r="U22" s="950" t="s">
        <v>43</v>
      </c>
      <c r="V22" s="1148"/>
      <c r="W22" s="1149"/>
      <c r="X22" s="1150"/>
      <c r="Y22" s="1151"/>
      <c r="Z22" s="1149"/>
      <c r="AA22" s="1152"/>
      <c r="AB22" s="1148"/>
      <c r="AC22" s="1149"/>
      <c r="AD22" s="1152"/>
      <c r="AE22" s="1148">
        <v>0.6</v>
      </c>
      <c r="AF22" s="1149" t="s">
        <v>534</v>
      </c>
      <c r="AG22" s="1152" t="s">
        <v>43</v>
      </c>
      <c r="AH22" s="1148">
        <v>0.5</v>
      </c>
      <c r="AI22" s="1149" t="s">
        <v>534</v>
      </c>
      <c r="AJ22" s="1153" t="s">
        <v>43</v>
      </c>
      <c r="AK22" s="1106"/>
      <c r="AL22" s="1106"/>
      <c r="AM22" s="2"/>
    </row>
    <row r="23" spans="1:39" ht="15.9" customHeight="1">
      <c r="A23" s="1791"/>
      <c r="B23" s="1173" t="s">
        <v>549</v>
      </c>
      <c r="C23" s="1174">
        <v>2250</v>
      </c>
      <c r="D23" s="1175">
        <v>9</v>
      </c>
      <c r="E23" s="1176" t="s">
        <v>550</v>
      </c>
      <c r="F23" s="1173" t="s">
        <v>42</v>
      </c>
      <c r="G23" s="1177">
        <v>0</v>
      </c>
      <c r="H23" s="1177">
        <v>0</v>
      </c>
      <c r="I23" s="1177">
        <v>0</v>
      </c>
      <c r="J23" s="1177">
        <v>0</v>
      </c>
      <c r="K23" s="1178">
        <v>0</v>
      </c>
      <c r="L23" s="1177">
        <v>0</v>
      </c>
      <c r="M23" s="1177">
        <v>0</v>
      </c>
      <c r="N23" s="1177">
        <v>0</v>
      </c>
      <c r="O23" s="1177">
        <v>0</v>
      </c>
      <c r="P23" s="1178">
        <v>0</v>
      </c>
      <c r="Q23" s="1177" t="s">
        <v>43</v>
      </c>
      <c r="R23" s="1177" t="s">
        <v>43</v>
      </c>
      <c r="S23" s="1177" t="s">
        <v>43</v>
      </c>
      <c r="T23" s="1177" t="s">
        <v>43</v>
      </c>
      <c r="U23" s="1179" t="s">
        <v>43</v>
      </c>
      <c r="V23" s="1180">
        <v>0.6</v>
      </c>
      <c r="W23" s="1181" t="s">
        <v>534</v>
      </c>
      <c r="X23" s="1182" t="s">
        <v>43</v>
      </c>
      <c r="Y23" s="1183">
        <v>0.6</v>
      </c>
      <c r="Z23" s="1181" t="s">
        <v>534</v>
      </c>
      <c r="AA23" s="1184" t="s">
        <v>43</v>
      </c>
      <c r="AB23" s="1180">
        <v>0.6</v>
      </c>
      <c r="AC23" s="1181" t="s">
        <v>534</v>
      </c>
      <c r="AD23" s="1184" t="s">
        <v>43</v>
      </c>
      <c r="AE23" s="1180">
        <v>0.5</v>
      </c>
      <c r="AF23" s="1181" t="s">
        <v>534</v>
      </c>
      <c r="AG23" s="1184" t="s">
        <v>43</v>
      </c>
      <c r="AH23" s="1180">
        <v>0.4</v>
      </c>
      <c r="AI23" s="1181" t="s">
        <v>534</v>
      </c>
      <c r="AJ23" s="1185" t="s">
        <v>43</v>
      </c>
      <c r="AK23" s="1106"/>
      <c r="AL23" s="1106"/>
      <c r="AM23" s="2"/>
    </row>
    <row r="24" spans="1:39" ht="15.9" customHeight="1">
      <c r="A24" s="1791"/>
      <c r="B24" s="1785" t="s">
        <v>551</v>
      </c>
      <c r="C24" s="1060">
        <v>2351</v>
      </c>
      <c r="D24" s="1172">
        <v>10</v>
      </c>
      <c r="E24" s="1043" t="s">
        <v>552</v>
      </c>
      <c r="F24" s="1154" t="s">
        <v>96</v>
      </c>
      <c r="G24" s="948">
        <v>0</v>
      </c>
      <c r="H24" s="948">
        <v>0</v>
      </c>
      <c r="I24" s="948">
        <v>0</v>
      </c>
      <c r="J24" s="948">
        <v>0</v>
      </c>
      <c r="K24" s="1155">
        <v>0</v>
      </c>
      <c r="L24" s="948">
        <v>0</v>
      </c>
      <c r="M24" s="948">
        <v>0</v>
      </c>
      <c r="N24" s="948">
        <v>0</v>
      </c>
      <c r="O24" s="948">
        <v>0</v>
      </c>
      <c r="P24" s="1155">
        <v>0</v>
      </c>
      <c r="Q24" s="948" t="s">
        <v>43</v>
      </c>
      <c r="R24" s="948" t="s">
        <v>43</v>
      </c>
      <c r="S24" s="948" t="s">
        <v>43</v>
      </c>
      <c r="T24" s="948" t="s">
        <v>43</v>
      </c>
      <c r="U24" s="950" t="s">
        <v>43</v>
      </c>
      <c r="V24" s="1156">
        <v>0.8</v>
      </c>
      <c r="W24" s="1084" t="s">
        <v>534</v>
      </c>
      <c r="X24" s="1157" t="s">
        <v>43</v>
      </c>
      <c r="Y24" s="1158">
        <v>0.7</v>
      </c>
      <c r="Z24" s="1084" t="s">
        <v>534</v>
      </c>
      <c r="AA24" s="1159" t="s">
        <v>43</v>
      </c>
      <c r="AB24" s="1156">
        <v>0.7</v>
      </c>
      <c r="AC24" s="1084" t="s">
        <v>534</v>
      </c>
      <c r="AD24" s="1159" t="s">
        <v>43</v>
      </c>
      <c r="AE24" s="1156">
        <v>0.8</v>
      </c>
      <c r="AF24" s="1084" t="s">
        <v>534</v>
      </c>
      <c r="AG24" s="1159" t="s">
        <v>43</v>
      </c>
      <c r="AH24" s="1156">
        <v>0.7</v>
      </c>
      <c r="AI24" s="1084" t="s">
        <v>534</v>
      </c>
      <c r="AJ24" s="1160" t="s">
        <v>43</v>
      </c>
      <c r="AK24" s="1106"/>
      <c r="AL24" s="1106"/>
      <c r="AM24" s="2"/>
    </row>
    <row r="25" spans="1:39" ht="15.9" customHeight="1">
      <c r="A25" s="1791"/>
      <c r="B25" s="1789"/>
      <c r="C25" s="1060">
        <v>2352</v>
      </c>
      <c r="D25" s="1172">
        <v>11</v>
      </c>
      <c r="E25" s="1043" t="s">
        <v>553</v>
      </c>
      <c r="F25" s="1154" t="s">
        <v>96</v>
      </c>
      <c r="G25" s="948">
        <v>0</v>
      </c>
      <c r="H25" s="948">
        <v>0</v>
      </c>
      <c r="I25" s="948">
        <v>0</v>
      </c>
      <c r="J25" s="948">
        <v>0</v>
      </c>
      <c r="K25" s="1155">
        <v>0</v>
      </c>
      <c r="L25" s="948">
        <v>0</v>
      </c>
      <c r="M25" s="948">
        <v>0</v>
      </c>
      <c r="N25" s="948">
        <v>0</v>
      </c>
      <c r="O25" s="948">
        <v>0</v>
      </c>
      <c r="P25" s="1155">
        <v>0</v>
      </c>
      <c r="Q25" s="948" t="s">
        <v>43</v>
      </c>
      <c r="R25" s="948" t="s">
        <v>43</v>
      </c>
      <c r="S25" s="948" t="s">
        <v>43</v>
      </c>
      <c r="T25" s="948" t="s">
        <v>43</v>
      </c>
      <c r="U25" s="950" t="s">
        <v>43</v>
      </c>
      <c r="V25" s="1156">
        <v>0.7</v>
      </c>
      <c r="W25" s="1084" t="s">
        <v>534</v>
      </c>
      <c r="X25" s="1157" t="s">
        <v>43</v>
      </c>
      <c r="Y25" s="1158">
        <v>0.6</v>
      </c>
      <c r="Z25" s="1084" t="s">
        <v>534</v>
      </c>
      <c r="AA25" s="1159" t="s">
        <v>43</v>
      </c>
      <c r="AB25" s="1156">
        <v>0.6</v>
      </c>
      <c r="AC25" s="1084" t="s">
        <v>534</v>
      </c>
      <c r="AD25" s="1159" t="s">
        <v>43</v>
      </c>
      <c r="AE25" s="1156">
        <v>0.6</v>
      </c>
      <c r="AF25" s="1084" t="s">
        <v>534</v>
      </c>
      <c r="AG25" s="1159" t="s">
        <v>43</v>
      </c>
      <c r="AH25" s="1156">
        <v>0.5</v>
      </c>
      <c r="AI25" s="1084" t="s">
        <v>534</v>
      </c>
      <c r="AJ25" s="1160" t="s">
        <v>43</v>
      </c>
      <c r="AK25" s="1106"/>
      <c r="AL25" s="1106"/>
      <c r="AM25" s="2"/>
    </row>
    <row r="26" spans="1:39" ht="15.9" customHeight="1" thickBot="1">
      <c r="A26" s="1792"/>
      <c r="B26" s="1186" t="s">
        <v>556</v>
      </c>
      <c r="C26" s="1187">
        <v>2650</v>
      </c>
      <c r="D26" s="1188">
        <v>12</v>
      </c>
      <c r="E26" s="1189" t="s">
        <v>557</v>
      </c>
      <c r="F26" s="1186" t="s">
        <v>772</v>
      </c>
      <c r="G26" s="1190">
        <v>0</v>
      </c>
      <c r="H26" s="1190">
        <v>0</v>
      </c>
      <c r="I26" s="1190">
        <v>0</v>
      </c>
      <c r="J26" s="1190">
        <v>0</v>
      </c>
      <c r="K26" s="1191">
        <v>0</v>
      </c>
      <c r="L26" s="1190">
        <v>0</v>
      </c>
      <c r="M26" s="1190">
        <v>0</v>
      </c>
      <c r="N26" s="1190">
        <v>0</v>
      </c>
      <c r="O26" s="1190">
        <v>0</v>
      </c>
      <c r="P26" s="1191">
        <v>0</v>
      </c>
      <c r="Q26" s="1190" t="s">
        <v>43</v>
      </c>
      <c r="R26" s="1190" t="s">
        <v>43</v>
      </c>
      <c r="S26" s="1190" t="s">
        <v>43</v>
      </c>
      <c r="T26" s="1190" t="s">
        <v>43</v>
      </c>
      <c r="U26" s="1192" t="s">
        <v>43</v>
      </c>
      <c r="V26" s="1193">
        <v>0.7</v>
      </c>
      <c r="W26" s="1194" t="s">
        <v>534</v>
      </c>
      <c r="X26" s="1195" t="s">
        <v>43</v>
      </c>
      <c r="Y26" s="1196">
        <v>0.6</v>
      </c>
      <c r="Z26" s="1194" t="s">
        <v>534</v>
      </c>
      <c r="AA26" s="1197" t="s">
        <v>43</v>
      </c>
      <c r="AB26" s="1193">
        <v>0.6</v>
      </c>
      <c r="AC26" s="1194" t="s">
        <v>534</v>
      </c>
      <c r="AD26" s="1197" t="s">
        <v>43</v>
      </c>
      <c r="AE26" s="1193">
        <v>0.6</v>
      </c>
      <c r="AF26" s="1194" t="s">
        <v>534</v>
      </c>
      <c r="AG26" s="1197" t="s">
        <v>43</v>
      </c>
      <c r="AH26" s="1193">
        <v>0.5</v>
      </c>
      <c r="AI26" s="1194" t="s">
        <v>534</v>
      </c>
      <c r="AJ26" s="1198" t="s">
        <v>43</v>
      </c>
      <c r="AK26" s="1106"/>
      <c r="AL26" s="1106"/>
      <c r="AM26" s="2"/>
    </row>
    <row r="27" spans="1:39" ht="15.9" customHeight="1">
      <c r="A27" s="1790" t="s">
        <v>812</v>
      </c>
      <c r="B27" s="1793" t="s">
        <v>561</v>
      </c>
      <c r="C27" s="1060">
        <v>3150</v>
      </c>
      <c r="D27" s="1172">
        <v>13</v>
      </c>
      <c r="E27" s="1043" t="s">
        <v>777</v>
      </c>
      <c r="F27" s="1154" t="s">
        <v>54</v>
      </c>
      <c r="G27" s="948">
        <v>0</v>
      </c>
      <c r="H27" s="948">
        <v>0</v>
      </c>
      <c r="I27" s="948">
        <v>0</v>
      </c>
      <c r="J27" s="948">
        <v>0</v>
      </c>
      <c r="K27" s="1155">
        <v>0</v>
      </c>
      <c r="L27" s="948">
        <v>0</v>
      </c>
      <c r="M27" s="948">
        <v>0</v>
      </c>
      <c r="N27" s="948">
        <v>0</v>
      </c>
      <c r="O27" s="948">
        <v>0</v>
      </c>
      <c r="P27" s="1155">
        <v>0</v>
      </c>
      <c r="Q27" s="948" t="s">
        <v>43</v>
      </c>
      <c r="R27" s="948" t="s">
        <v>43</v>
      </c>
      <c r="S27" s="948" t="s">
        <v>43</v>
      </c>
      <c r="T27" s="948" t="s">
        <v>43</v>
      </c>
      <c r="U27" s="950" t="s">
        <v>43</v>
      </c>
      <c r="V27" s="1156">
        <v>0.7</v>
      </c>
      <c r="W27" s="1084" t="s">
        <v>534</v>
      </c>
      <c r="X27" s="1157" t="s">
        <v>43</v>
      </c>
      <c r="Y27" s="1158">
        <v>0.7</v>
      </c>
      <c r="Z27" s="1084" t="s">
        <v>534</v>
      </c>
      <c r="AA27" s="1159" t="s">
        <v>43</v>
      </c>
      <c r="AB27" s="1156">
        <v>0.6</v>
      </c>
      <c r="AC27" s="1084" t="s">
        <v>534</v>
      </c>
      <c r="AD27" s="1159" t="s">
        <v>43</v>
      </c>
      <c r="AE27" s="1156">
        <v>0.6</v>
      </c>
      <c r="AF27" s="1084" t="s">
        <v>534</v>
      </c>
      <c r="AG27" s="1159" t="s">
        <v>43</v>
      </c>
      <c r="AH27" s="1156">
        <v>0.5</v>
      </c>
      <c r="AI27" s="1084" t="s">
        <v>534</v>
      </c>
      <c r="AJ27" s="1160" t="s">
        <v>43</v>
      </c>
      <c r="AK27" s="1106"/>
      <c r="AL27" s="1106"/>
      <c r="AM27" s="2"/>
    </row>
    <row r="28" spans="1:39" ht="15.9" customHeight="1">
      <c r="A28" s="1791"/>
      <c r="B28" s="1794"/>
      <c r="C28" s="1060">
        <v>3151</v>
      </c>
      <c r="D28" s="1172">
        <v>14</v>
      </c>
      <c r="E28" s="1043" t="s">
        <v>779</v>
      </c>
      <c r="F28" s="1154" t="s">
        <v>42</v>
      </c>
      <c r="G28" s="948">
        <v>0</v>
      </c>
      <c r="H28" s="948">
        <v>0</v>
      </c>
      <c r="I28" s="948">
        <v>0</v>
      </c>
      <c r="J28" s="948">
        <v>0</v>
      </c>
      <c r="K28" s="1155">
        <v>0</v>
      </c>
      <c r="L28" s="948">
        <v>0</v>
      </c>
      <c r="M28" s="948">
        <v>0</v>
      </c>
      <c r="N28" s="948">
        <v>0</v>
      </c>
      <c r="O28" s="948">
        <v>0</v>
      </c>
      <c r="P28" s="1155">
        <v>0</v>
      </c>
      <c r="Q28" s="948" t="s">
        <v>43</v>
      </c>
      <c r="R28" s="948" t="s">
        <v>43</v>
      </c>
      <c r="S28" s="948" t="s">
        <v>43</v>
      </c>
      <c r="T28" s="948" t="s">
        <v>43</v>
      </c>
      <c r="U28" s="950" t="s">
        <v>813</v>
      </c>
      <c r="V28" s="1156">
        <v>0.8</v>
      </c>
      <c r="W28" s="1084" t="s">
        <v>534</v>
      </c>
      <c r="X28" s="1157" t="s">
        <v>43</v>
      </c>
      <c r="Y28" s="1158">
        <v>0.8</v>
      </c>
      <c r="Z28" s="1084" t="s">
        <v>534</v>
      </c>
      <c r="AA28" s="1159" t="s">
        <v>43</v>
      </c>
      <c r="AB28" s="1156">
        <v>0.7</v>
      </c>
      <c r="AC28" s="1084" t="s">
        <v>534</v>
      </c>
      <c r="AD28" s="1159" t="s">
        <v>43</v>
      </c>
      <c r="AE28" s="1156">
        <v>0.7</v>
      </c>
      <c r="AF28" s="1084" t="s">
        <v>534</v>
      </c>
      <c r="AG28" s="1159" t="s">
        <v>43</v>
      </c>
      <c r="AH28" s="1156">
        <v>0.6</v>
      </c>
      <c r="AI28" s="1084" t="s">
        <v>534</v>
      </c>
      <c r="AJ28" s="1160" t="s">
        <v>43</v>
      </c>
      <c r="AK28" s="1106"/>
      <c r="AL28" s="1106"/>
      <c r="AM28" s="2"/>
    </row>
    <row r="29" spans="1:39" ht="15.9" customHeight="1">
      <c r="A29" s="1791"/>
      <c r="B29" s="1789"/>
      <c r="C29" s="1199">
        <v>3156</v>
      </c>
      <c r="D29" s="1172">
        <v>15</v>
      </c>
      <c r="E29" s="1043" t="s">
        <v>783</v>
      </c>
      <c r="F29" s="1154" t="s">
        <v>814</v>
      </c>
      <c r="G29" s="948">
        <v>0</v>
      </c>
      <c r="H29" s="948">
        <v>0</v>
      </c>
      <c r="I29" s="948">
        <v>0</v>
      </c>
      <c r="J29" s="948">
        <v>0</v>
      </c>
      <c r="K29" s="1155">
        <v>0</v>
      </c>
      <c r="L29" s="948">
        <v>0</v>
      </c>
      <c r="M29" s="948">
        <v>0</v>
      </c>
      <c r="N29" s="948">
        <v>0</v>
      </c>
      <c r="O29" s="948">
        <v>0</v>
      </c>
      <c r="P29" s="1155">
        <v>0</v>
      </c>
      <c r="Q29" s="948" t="s">
        <v>43</v>
      </c>
      <c r="R29" s="948" t="s">
        <v>43</v>
      </c>
      <c r="S29" s="948" t="s">
        <v>43</v>
      </c>
      <c r="T29" s="948" t="s">
        <v>43</v>
      </c>
      <c r="U29" s="950" t="s">
        <v>43</v>
      </c>
      <c r="V29" s="1156">
        <v>0.8</v>
      </c>
      <c r="W29" s="1084" t="s">
        <v>534</v>
      </c>
      <c r="X29" s="1157" t="s">
        <v>43</v>
      </c>
      <c r="Y29" s="1158">
        <v>0.8</v>
      </c>
      <c r="Z29" s="1084" t="s">
        <v>534</v>
      </c>
      <c r="AA29" s="1159" t="s">
        <v>43</v>
      </c>
      <c r="AB29" s="1156">
        <v>0.7</v>
      </c>
      <c r="AC29" s="1084" t="s">
        <v>534</v>
      </c>
      <c r="AD29" s="1159" t="s">
        <v>43</v>
      </c>
      <c r="AE29" s="1156">
        <v>0.7</v>
      </c>
      <c r="AF29" s="1084" t="s">
        <v>534</v>
      </c>
      <c r="AG29" s="1159" t="s">
        <v>43</v>
      </c>
      <c r="AH29" s="1156">
        <v>0.6</v>
      </c>
      <c r="AI29" s="1084" t="s">
        <v>534</v>
      </c>
      <c r="AJ29" s="1160" t="s">
        <v>43</v>
      </c>
      <c r="AK29" s="1106"/>
      <c r="AL29" s="1106"/>
      <c r="AM29" s="2"/>
    </row>
    <row r="30" spans="1:39" ht="15.9" customHeight="1" thickBot="1">
      <c r="A30" s="1792"/>
      <c r="B30" s="1186" t="s">
        <v>567</v>
      </c>
      <c r="C30" s="1187">
        <v>3350</v>
      </c>
      <c r="D30" s="1188">
        <v>16</v>
      </c>
      <c r="E30" s="1189" t="s">
        <v>568</v>
      </c>
      <c r="F30" s="1186" t="s">
        <v>784</v>
      </c>
      <c r="G30" s="1190">
        <v>0</v>
      </c>
      <c r="H30" s="1190">
        <v>0</v>
      </c>
      <c r="I30" s="1190">
        <v>0</v>
      </c>
      <c r="J30" s="1190">
        <v>0</v>
      </c>
      <c r="K30" s="1191">
        <v>0</v>
      </c>
      <c r="L30" s="1190">
        <v>0</v>
      </c>
      <c r="M30" s="1190">
        <v>0</v>
      </c>
      <c r="N30" s="1190">
        <v>0</v>
      </c>
      <c r="O30" s="1190">
        <v>0</v>
      </c>
      <c r="P30" s="1191">
        <v>0</v>
      </c>
      <c r="Q30" s="1190" t="s">
        <v>43</v>
      </c>
      <c r="R30" s="1190" t="s">
        <v>43</v>
      </c>
      <c r="S30" s="1190" t="s">
        <v>43</v>
      </c>
      <c r="T30" s="1190" t="s">
        <v>43</v>
      </c>
      <c r="U30" s="1192" t="s">
        <v>43</v>
      </c>
      <c r="V30" s="1193">
        <v>0.7</v>
      </c>
      <c r="W30" s="1194" t="s">
        <v>534</v>
      </c>
      <c r="X30" s="1200" t="s">
        <v>43</v>
      </c>
      <c r="Y30" s="1196">
        <v>0.6</v>
      </c>
      <c r="Z30" s="1194" t="s">
        <v>534</v>
      </c>
      <c r="AA30" s="1201" t="s">
        <v>43</v>
      </c>
      <c r="AB30" s="1193">
        <v>0.6</v>
      </c>
      <c r="AC30" s="1194" t="s">
        <v>534</v>
      </c>
      <c r="AD30" s="1201" t="s">
        <v>43</v>
      </c>
      <c r="AE30" s="1193">
        <v>0.5</v>
      </c>
      <c r="AF30" s="1194" t="s">
        <v>534</v>
      </c>
      <c r="AG30" s="1201" t="s">
        <v>43</v>
      </c>
      <c r="AH30" s="1193">
        <v>0.5</v>
      </c>
      <c r="AI30" s="1194" t="s">
        <v>534</v>
      </c>
      <c r="AJ30" s="1202" t="s">
        <v>43</v>
      </c>
      <c r="AK30" s="1106"/>
      <c r="AL30" s="1106"/>
      <c r="AM30" s="2"/>
    </row>
    <row r="31" spans="1:39" ht="15.9" customHeight="1">
      <c r="A31" s="1782" t="s">
        <v>815</v>
      </c>
      <c r="B31" s="946" t="s">
        <v>786</v>
      </c>
      <c r="C31" s="1060"/>
      <c r="D31" s="1203">
        <v>17</v>
      </c>
      <c r="E31" s="1204" t="s">
        <v>787</v>
      </c>
      <c r="F31" s="946" t="s">
        <v>788</v>
      </c>
      <c r="G31" s="1144"/>
      <c r="H31" s="1144"/>
      <c r="I31" s="1144"/>
      <c r="J31" s="1146" t="s">
        <v>760</v>
      </c>
      <c r="K31" s="1205" t="s">
        <v>816</v>
      </c>
      <c r="L31" s="1144"/>
      <c r="M31" s="1144"/>
      <c r="N31" s="1144"/>
      <c r="O31" s="1146" t="s">
        <v>760</v>
      </c>
      <c r="P31" s="1205" t="s">
        <v>816</v>
      </c>
      <c r="Q31" s="1144"/>
      <c r="R31" s="1144"/>
      <c r="S31" s="1144"/>
      <c r="T31" s="1144" t="s">
        <v>817</v>
      </c>
      <c r="U31" s="1206" t="s">
        <v>813</v>
      </c>
      <c r="V31" s="1148"/>
      <c r="W31" s="1149"/>
      <c r="X31" s="1150"/>
      <c r="Y31" s="1151"/>
      <c r="Z31" s="1149"/>
      <c r="AA31" s="1152"/>
      <c r="AB31" s="1148"/>
      <c r="AC31" s="1149"/>
      <c r="AD31" s="1152"/>
      <c r="AE31" s="1148" t="s">
        <v>818</v>
      </c>
      <c r="AF31" s="1149" t="s">
        <v>819</v>
      </c>
      <c r="AG31" s="1152" t="s">
        <v>770</v>
      </c>
      <c r="AH31" s="1148">
        <v>0.6</v>
      </c>
      <c r="AI31" s="1149" t="s">
        <v>820</v>
      </c>
      <c r="AJ31" s="1153" t="s">
        <v>813</v>
      </c>
      <c r="AK31" s="1106"/>
      <c r="AL31" s="1106"/>
      <c r="AM31" s="2"/>
    </row>
    <row r="32" spans="1:39" ht="15.9" customHeight="1">
      <c r="A32" s="1783"/>
      <c r="B32" s="1785" t="s">
        <v>570</v>
      </c>
      <c r="C32" s="1060">
        <v>4250</v>
      </c>
      <c r="D32" s="1172">
        <v>18</v>
      </c>
      <c r="E32" s="1043" t="s">
        <v>821</v>
      </c>
      <c r="F32" s="1154" t="s">
        <v>42</v>
      </c>
      <c r="G32" s="948">
        <v>0</v>
      </c>
      <c r="H32" s="948">
        <v>0</v>
      </c>
      <c r="I32" s="948">
        <v>0</v>
      </c>
      <c r="J32" s="948">
        <v>0</v>
      </c>
      <c r="K32" s="1155">
        <v>0</v>
      </c>
      <c r="L32" s="948">
        <v>0</v>
      </c>
      <c r="M32" s="948">
        <v>0</v>
      </c>
      <c r="N32" s="948">
        <v>0</v>
      </c>
      <c r="O32" s="948">
        <v>0</v>
      </c>
      <c r="P32" s="1155">
        <v>0</v>
      </c>
      <c r="Q32" s="948" t="s">
        <v>43</v>
      </c>
      <c r="R32" s="948" t="s">
        <v>43</v>
      </c>
      <c r="S32" s="948" t="s">
        <v>43</v>
      </c>
      <c r="T32" s="948" t="s">
        <v>43</v>
      </c>
      <c r="U32" s="950" t="s">
        <v>43</v>
      </c>
      <c r="V32" s="1156">
        <v>0.4</v>
      </c>
      <c r="W32" s="1084" t="s">
        <v>534</v>
      </c>
      <c r="X32" s="1157" t="s">
        <v>43</v>
      </c>
      <c r="Y32" s="1158">
        <v>0.4</v>
      </c>
      <c r="Z32" s="1084" t="s">
        <v>534</v>
      </c>
      <c r="AA32" s="1159" t="s">
        <v>43</v>
      </c>
      <c r="AB32" s="1156">
        <v>0.4</v>
      </c>
      <c r="AC32" s="1084" t="s">
        <v>534</v>
      </c>
      <c r="AD32" s="1159" t="s">
        <v>43</v>
      </c>
      <c r="AE32" s="1156">
        <v>0.4</v>
      </c>
      <c r="AF32" s="1084" t="s">
        <v>534</v>
      </c>
      <c r="AG32" s="1159" t="s">
        <v>43</v>
      </c>
      <c r="AH32" s="1156">
        <v>0.5</v>
      </c>
      <c r="AI32" s="1084" t="s">
        <v>534</v>
      </c>
      <c r="AJ32" s="1160" t="s">
        <v>43</v>
      </c>
      <c r="AK32" s="1106"/>
      <c r="AL32" s="1106"/>
      <c r="AM32" s="2"/>
    </row>
    <row r="33" spans="1:45" ht="15.9" customHeight="1" thickBot="1">
      <c r="A33" s="1784"/>
      <c r="B33" s="1786"/>
      <c r="C33" s="1207">
        <v>4251</v>
      </c>
      <c r="D33" s="1208">
        <v>19</v>
      </c>
      <c r="E33" s="1209" t="s">
        <v>822</v>
      </c>
      <c r="F33" s="1210" t="s">
        <v>790</v>
      </c>
      <c r="G33" s="1211">
        <v>0</v>
      </c>
      <c r="H33" s="1211">
        <v>0</v>
      </c>
      <c r="I33" s="1211">
        <v>0</v>
      </c>
      <c r="J33" s="1211">
        <v>0</v>
      </c>
      <c r="K33" s="1212">
        <v>0</v>
      </c>
      <c r="L33" s="1211">
        <v>0</v>
      </c>
      <c r="M33" s="1211">
        <v>0</v>
      </c>
      <c r="N33" s="1211">
        <v>0</v>
      </c>
      <c r="O33" s="1211">
        <v>0</v>
      </c>
      <c r="P33" s="1212">
        <v>0</v>
      </c>
      <c r="Q33" s="1211" t="s">
        <v>43</v>
      </c>
      <c r="R33" s="1211" t="s">
        <v>43</v>
      </c>
      <c r="S33" s="1211" t="s">
        <v>43</v>
      </c>
      <c r="T33" s="1211" t="s">
        <v>43</v>
      </c>
      <c r="U33" s="1213" t="s">
        <v>43</v>
      </c>
      <c r="V33" s="1214">
        <v>0.6</v>
      </c>
      <c r="W33" s="1215" t="s">
        <v>534</v>
      </c>
      <c r="X33" s="1216" t="s">
        <v>43</v>
      </c>
      <c r="Y33" s="1217">
        <v>0.6</v>
      </c>
      <c r="Z33" s="1215" t="s">
        <v>534</v>
      </c>
      <c r="AA33" s="1218" t="s">
        <v>43</v>
      </c>
      <c r="AB33" s="1214">
        <v>0.5</v>
      </c>
      <c r="AC33" s="1215" t="s">
        <v>534</v>
      </c>
      <c r="AD33" s="1218" t="s">
        <v>43</v>
      </c>
      <c r="AE33" s="1214">
        <v>0.5</v>
      </c>
      <c r="AF33" s="1215" t="s">
        <v>534</v>
      </c>
      <c r="AG33" s="1218" t="s">
        <v>43</v>
      </c>
      <c r="AH33" s="1214">
        <v>0.5</v>
      </c>
      <c r="AI33" s="1215" t="s">
        <v>534</v>
      </c>
      <c r="AJ33" s="1219" t="s">
        <v>43</v>
      </c>
      <c r="AK33" s="1106"/>
      <c r="AL33" s="1106"/>
      <c r="AM33" s="2"/>
    </row>
    <row r="34" spans="1:45" ht="15.9" customHeight="1" thickBot="1">
      <c r="A34" s="1220" t="s">
        <v>823</v>
      </c>
      <c r="B34" s="1210" t="s">
        <v>824</v>
      </c>
      <c r="C34" s="1207"/>
      <c r="D34" s="1208">
        <v>20</v>
      </c>
      <c r="E34" s="1209" t="s">
        <v>825</v>
      </c>
      <c r="F34" s="1210" t="s">
        <v>790</v>
      </c>
      <c r="G34" s="1221"/>
      <c r="H34" s="1211"/>
      <c r="I34" s="1211"/>
      <c r="J34" s="1211"/>
      <c r="K34" s="1222" t="s">
        <v>826</v>
      </c>
      <c r="L34" s="1211"/>
      <c r="M34" s="1211"/>
      <c r="N34" s="1211"/>
      <c r="O34" s="1211"/>
      <c r="P34" s="1222" t="s">
        <v>826</v>
      </c>
      <c r="Q34" s="1211"/>
      <c r="R34" s="1211"/>
      <c r="S34" s="1211"/>
      <c r="T34" s="1211"/>
      <c r="U34" s="1223" t="s">
        <v>817</v>
      </c>
      <c r="V34" s="1214"/>
      <c r="W34" s="1215"/>
      <c r="X34" s="1216"/>
      <c r="Y34" s="1217"/>
      <c r="Z34" s="1215"/>
      <c r="AA34" s="1218"/>
      <c r="AB34" s="1214"/>
      <c r="AC34" s="1215"/>
      <c r="AD34" s="1218"/>
      <c r="AE34" s="1214"/>
      <c r="AF34" s="1215"/>
      <c r="AG34" s="1218"/>
      <c r="AH34" s="1214" t="s">
        <v>827</v>
      </c>
      <c r="AI34" s="1224" t="s">
        <v>819</v>
      </c>
      <c r="AJ34" s="1225" t="s">
        <v>770</v>
      </c>
      <c r="AK34" s="1106"/>
      <c r="AL34" s="1106"/>
      <c r="AM34" s="2"/>
    </row>
    <row r="35" spans="1:45" ht="15.9" customHeight="1" thickBot="1">
      <c r="A35" s="1226" t="s">
        <v>577</v>
      </c>
      <c r="B35" s="1227" t="s">
        <v>578</v>
      </c>
      <c r="C35" s="1228">
        <v>7150</v>
      </c>
      <c r="D35" s="1228">
        <v>21</v>
      </c>
      <c r="E35" s="1229" t="s">
        <v>579</v>
      </c>
      <c r="F35" s="1227" t="s">
        <v>42</v>
      </c>
      <c r="G35" s="1221">
        <v>0</v>
      </c>
      <c r="H35" s="1221">
        <v>0</v>
      </c>
      <c r="I35" s="1221">
        <v>0</v>
      </c>
      <c r="J35" s="1221">
        <v>0</v>
      </c>
      <c r="K35" s="1230">
        <v>0</v>
      </c>
      <c r="L35" s="1221">
        <v>0</v>
      </c>
      <c r="M35" s="1221">
        <v>0</v>
      </c>
      <c r="N35" s="1221">
        <v>0</v>
      </c>
      <c r="O35" s="1221">
        <v>0</v>
      </c>
      <c r="P35" s="1230">
        <v>0</v>
      </c>
      <c r="Q35" s="1221" t="s">
        <v>43</v>
      </c>
      <c r="R35" s="1221" t="s">
        <v>43</v>
      </c>
      <c r="S35" s="1221" t="s">
        <v>43</v>
      </c>
      <c r="T35" s="1221" t="s">
        <v>43</v>
      </c>
      <c r="U35" s="1231" t="s">
        <v>43</v>
      </c>
      <c r="V35" s="1232">
        <v>0.7</v>
      </c>
      <c r="W35" s="1233" t="s">
        <v>534</v>
      </c>
      <c r="X35" s="1234" t="s">
        <v>43</v>
      </c>
      <c r="Y35" s="1235">
        <v>0.7</v>
      </c>
      <c r="Z35" s="1233" t="s">
        <v>534</v>
      </c>
      <c r="AA35" s="1236" t="s">
        <v>43</v>
      </c>
      <c r="AB35" s="1232">
        <v>0.6</v>
      </c>
      <c r="AC35" s="1233" t="s">
        <v>534</v>
      </c>
      <c r="AD35" s="1236" t="s">
        <v>43</v>
      </c>
      <c r="AE35" s="1232">
        <v>0.5</v>
      </c>
      <c r="AF35" s="1233" t="s">
        <v>534</v>
      </c>
      <c r="AG35" s="1236" t="s">
        <v>43</v>
      </c>
      <c r="AH35" s="1232">
        <v>0.4</v>
      </c>
      <c r="AI35" s="1233" t="s">
        <v>534</v>
      </c>
      <c r="AJ35" s="1237" t="s">
        <v>43</v>
      </c>
      <c r="AK35" s="1106"/>
      <c r="AL35" s="1106"/>
      <c r="AM35" s="2"/>
    </row>
    <row r="36" spans="1:45" ht="15.9" customHeight="1">
      <c r="A36" s="1787" t="s">
        <v>828</v>
      </c>
      <c r="B36" s="946" t="s">
        <v>786</v>
      </c>
      <c r="C36" s="1238">
        <v>4150</v>
      </c>
      <c r="D36" s="1238"/>
      <c r="E36" s="1239" t="s">
        <v>829</v>
      </c>
      <c r="F36" s="946" t="s">
        <v>772</v>
      </c>
      <c r="G36" s="1144">
        <v>0</v>
      </c>
      <c r="H36" s="1144" t="s">
        <v>127</v>
      </c>
      <c r="I36" s="1144">
        <v>0</v>
      </c>
      <c r="J36" s="1146">
        <v>0</v>
      </c>
      <c r="K36" s="1240"/>
      <c r="L36" s="1144">
        <v>0</v>
      </c>
      <c r="M36" s="1144" t="s">
        <v>127</v>
      </c>
      <c r="N36" s="1144">
        <v>0</v>
      </c>
      <c r="O36" s="1146">
        <v>0</v>
      </c>
      <c r="P36" s="1240"/>
      <c r="Q36" s="1144" t="s">
        <v>43</v>
      </c>
      <c r="R36" s="1144" t="s">
        <v>817</v>
      </c>
      <c r="S36" s="1144" t="s">
        <v>43</v>
      </c>
      <c r="T36" s="1144" t="s">
        <v>43</v>
      </c>
      <c r="U36" s="1206"/>
      <c r="V36" s="1148">
        <v>0.7</v>
      </c>
      <c r="W36" s="1149" t="s">
        <v>534</v>
      </c>
      <c r="X36" s="1150" t="s">
        <v>43</v>
      </c>
      <c r="Y36" s="1151" t="s">
        <v>830</v>
      </c>
      <c r="Z36" s="1149" t="s">
        <v>831</v>
      </c>
      <c r="AA36" s="1152" t="s">
        <v>770</v>
      </c>
      <c r="AB36" s="1148">
        <v>0.6</v>
      </c>
      <c r="AC36" s="1149" t="s">
        <v>534</v>
      </c>
      <c r="AD36" s="1152" t="s">
        <v>43</v>
      </c>
      <c r="AE36" s="1148">
        <v>0.6</v>
      </c>
      <c r="AF36" s="1149" t="s">
        <v>534</v>
      </c>
      <c r="AG36" s="1152" t="s">
        <v>43</v>
      </c>
      <c r="AH36" s="1148"/>
      <c r="AI36" s="1149"/>
      <c r="AJ36" s="1153"/>
      <c r="AK36" s="1106"/>
      <c r="AL36" s="1106"/>
      <c r="AM36" s="2"/>
    </row>
    <row r="37" spans="1:45" ht="15.9" customHeight="1">
      <c r="A37" s="1787"/>
      <c r="B37" s="946" t="s">
        <v>832</v>
      </c>
      <c r="C37" s="1142"/>
      <c r="D37" s="1142"/>
      <c r="E37" s="1204" t="s">
        <v>833</v>
      </c>
      <c r="F37" s="946" t="s">
        <v>788</v>
      </c>
      <c r="G37" s="1144">
        <v>0</v>
      </c>
      <c r="H37" s="1144">
        <v>0</v>
      </c>
      <c r="I37" s="1144">
        <v>0</v>
      </c>
      <c r="J37" s="1144"/>
      <c r="K37" s="1145"/>
      <c r="L37" s="1144">
        <v>0</v>
      </c>
      <c r="M37" s="1144">
        <v>0</v>
      </c>
      <c r="N37" s="1144">
        <v>0</v>
      </c>
      <c r="O37" s="1144"/>
      <c r="P37" s="1145"/>
      <c r="Q37" s="1144" t="s">
        <v>43</v>
      </c>
      <c r="R37" s="1144" t="s">
        <v>43</v>
      </c>
      <c r="S37" s="1144" t="s">
        <v>43</v>
      </c>
      <c r="T37" s="1144"/>
      <c r="U37" s="1206"/>
      <c r="V37" s="1148">
        <v>0.8</v>
      </c>
      <c r="W37" s="1149" t="s">
        <v>534</v>
      </c>
      <c r="X37" s="1150" t="s">
        <v>43</v>
      </c>
      <c r="Y37" s="1151">
        <v>0.6</v>
      </c>
      <c r="Z37" s="1149" t="s">
        <v>534</v>
      </c>
      <c r="AA37" s="1152" t="s">
        <v>43</v>
      </c>
      <c r="AB37" s="1148">
        <v>0.7</v>
      </c>
      <c r="AC37" s="1149" t="s">
        <v>534</v>
      </c>
      <c r="AD37" s="1152" t="s">
        <v>43</v>
      </c>
      <c r="AE37" s="1148"/>
      <c r="AF37" s="1149"/>
      <c r="AG37" s="1152"/>
      <c r="AH37" s="1148"/>
      <c r="AI37" s="1149"/>
      <c r="AJ37" s="1153"/>
      <c r="AK37" s="1106"/>
      <c r="AL37" s="1106"/>
      <c r="AM37" s="1106"/>
      <c r="AN37" s="1106"/>
      <c r="AO37" s="1106"/>
      <c r="AP37" s="2"/>
    </row>
    <row r="38" spans="1:45" ht="15.9" customHeight="1" thickBot="1">
      <c r="A38" s="1788"/>
      <c r="B38" s="1210" t="s">
        <v>834</v>
      </c>
      <c r="C38" s="1207">
        <v>2450</v>
      </c>
      <c r="D38" s="1208"/>
      <c r="E38" s="1209"/>
      <c r="F38" s="1210" t="s">
        <v>790</v>
      </c>
      <c r="G38" s="1211">
        <v>0</v>
      </c>
      <c r="H38" s="1211">
        <v>0</v>
      </c>
      <c r="I38" s="1211"/>
      <c r="J38" s="1211"/>
      <c r="K38" s="1212"/>
      <c r="L38" s="1211">
        <v>0</v>
      </c>
      <c r="M38" s="1211">
        <v>0</v>
      </c>
      <c r="N38" s="1211"/>
      <c r="O38" s="1211"/>
      <c r="P38" s="1212"/>
      <c r="Q38" s="1211" t="s">
        <v>43</v>
      </c>
      <c r="R38" s="1211" t="s">
        <v>43</v>
      </c>
      <c r="S38" s="1211"/>
      <c r="T38" s="1211"/>
      <c r="U38" s="1213"/>
      <c r="V38" s="1214">
        <v>0.7</v>
      </c>
      <c r="W38" s="1215" t="s">
        <v>534</v>
      </c>
      <c r="X38" s="1216" t="s">
        <v>43</v>
      </c>
      <c r="Y38" s="1217">
        <v>0.7</v>
      </c>
      <c r="Z38" s="1215" t="s">
        <v>534</v>
      </c>
      <c r="AA38" s="1218" t="s">
        <v>43</v>
      </c>
      <c r="AB38" s="1214"/>
      <c r="AC38" s="1215"/>
      <c r="AD38" s="1218"/>
      <c r="AE38" s="1214"/>
      <c r="AF38" s="1215"/>
      <c r="AG38" s="1218"/>
      <c r="AH38" s="1214"/>
      <c r="AI38" s="1215"/>
      <c r="AJ38" s="1219"/>
      <c r="AK38" s="1106"/>
      <c r="AL38" s="1106"/>
      <c r="AM38" s="1106"/>
      <c r="AN38" s="1106"/>
      <c r="AO38" s="1106"/>
      <c r="AP38" s="1106"/>
      <c r="AQ38" s="1106"/>
      <c r="AR38" s="1106"/>
      <c r="AS38" s="2"/>
    </row>
    <row r="39" spans="1:45" ht="13.5" customHeight="1">
      <c r="A39" s="1241" t="s">
        <v>835</v>
      </c>
      <c r="B39" s="1049" t="s">
        <v>836</v>
      </c>
      <c r="G39" s="1042"/>
      <c r="H39" s="1042"/>
      <c r="I39" s="1042"/>
      <c r="J39" s="1042"/>
      <c r="K39" s="1042"/>
      <c r="L39" s="1042"/>
      <c r="M39" s="1042"/>
      <c r="N39" s="1042"/>
      <c r="O39" s="1042"/>
      <c r="P39" s="1042"/>
      <c r="Q39" s="1042"/>
      <c r="R39" s="1042"/>
      <c r="S39" s="1042"/>
      <c r="T39" s="1042"/>
      <c r="U39" s="1042"/>
      <c r="V39" s="1242"/>
      <c r="W39" s="1042"/>
      <c r="X39" s="1159"/>
      <c r="Y39" s="1242"/>
      <c r="Z39" s="1042"/>
      <c r="AA39" s="1159"/>
      <c r="AB39" s="1242"/>
      <c r="AC39" s="1042"/>
      <c r="AD39" s="1159"/>
      <c r="AE39" s="1242"/>
      <c r="AF39" s="1042"/>
      <c r="AG39" s="1159"/>
      <c r="AH39" s="1242"/>
      <c r="AI39" s="1042"/>
      <c r="AJ39" s="1159"/>
    </row>
    <row r="40" spans="1:45" ht="13.5" customHeight="1">
      <c r="A40" s="1241"/>
      <c r="B40" s="1049" t="s">
        <v>837</v>
      </c>
      <c r="G40" s="1042"/>
      <c r="H40" s="1042"/>
      <c r="I40" s="1042"/>
      <c r="J40" s="1042"/>
      <c r="K40" s="1042"/>
      <c r="L40" s="1042"/>
      <c r="M40" s="1042"/>
      <c r="N40" s="1042"/>
      <c r="O40" s="1042"/>
      <c r="P40" s="1042"/>
      <c r="Q40" s="1042"/>
      <c r="R40" s="1042"/>
      <c r="S40" s="1042"/>
      <c r="T40" s="1042"/>
      <c r="U40" s="1042"/>
      <c r="V40" s="1242"/>
      <c r="W40" s="1042"/>
      <c r="X40" s="1159"/>
      <c r="Y40" s="1242"/>
      <c r="Z40" s="1042"/>
      <c r="AA40" s="1159"/>
      <c r="AB40" s="1242"/>
      <c r="AC40" s="1042"/>
      <c r="AD40" s="1159"/>
      <c r="AE40" s="1242"/>
      <c r="AF40" s="1042"/>
      <c r="AG40" s="1159"/>
      <c r="AH40" s="1242"/>
      <c r="AI40" s="1042"/>
      <c r="AJ40" s="1159"/>
    </row>
    <row r="41" spans="1:45" ht="13.5" customHeight="1">
      <c r="B41" s="1049" t="s">
        <v>838</v>
      </c>
    </row>
    <row r="42" spans="1:45" ht="13.5" customHeight="1">
      <c r="B42" s="1049" t="s">
        <v>839</v>
      </c>
    </row>
    <row r="43" spans="1:45" ht="13.5" customHeight="1">
      <c r="B43" s="1049" t="s">
        <v>840</v>
      </c>
    </row>
    <row r="44" spans="1:45" ht="13.5" customHeight="1">
      <c r="B44" s="1049" t="s">
        <v>841</v>
      </c>
    </row>
    <row r="45" spans="1:45" ht="13.5" customHeight="1">
      <c r="B45" s="1243" t="s">
        <v>842</v>
      </c>
    </row>
    <row r="47" spans="1:45">
      <c r="V47" s="1043"/>
      <c r="Y47" s="1043"/>
      <c r="AB47" s="1043"/>
      <c r="AE47" s="1043"/>
      <c r="AH47" s="1043"/>
    </row>
  </sheetData>
  <mergeCells count="16">
    <mergeCell ref="A31:A33"/>
    <mergeCell ref="B32:B33"/>
    <mergeCell ref="A36:A38"/>
    <mergeCell ref="A16:A19"/>
    <mergeCell ref="B17:B18"/>
    <mergeCell ref="A20:A26"/>
    <mergeCell ref="B20:B22"/>
    <mergeCell ref="B24:B25"/>
    <mergeCell ref="A27:A30"/>
    <mergeCell ref="B27:B29"/>
    <mergeCell ref="V3:AJ3"/>
    <mergeCell ref="V6:X6"/>
    <mergeCell ref="Y6:AA6"/>
    <mergeCell ref="AB6:AD6"/>
    <mergeCell ref="AE6:AG6"/>
    <mergeCell ref="AH6:AJ6"/>
  </mergeCells>
  <phoneticPr fontId="2"/>
  <printOptions horizontalCentered="1"/>
  <pageMargins left="0.19685039370078741" right="0.19685039370078741" top="0.59055118110236227" bottom="0.39370078740157483" header="0.11811023622047245" footer="0.11811023622047245"/>
  <pageSetup paperSize="9" scale="79" firstPageNumber="50"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G12"/>
  <sheetViews>
    <sheetView tabSelected="1" view="pageBreakPreview" zoomScale="130" zoomScaleNormal="130" zoomScaleSheetLayoutView="130" workbookViewId="0">
      <selection activeCell="A4" sqref="A4"/>
    </sheetView>
  </sheetViews>
  <sheetFormatPr defaultRowHeight="13.2"/>
  <cols>
    <col min="2" max="2" width="15.88671875" customWidth="1"/>
    <col min="3" max="3" width="14.33203125" customWidth="1"/>
    <col min="4" max="4" width="14.21875" customWidth="1"/>
    <col min="5" max="5" width="14.6640625" customWidth="1"/>
    <col min="6" max="6" width="10.21875" customWidth="1"/>
    <col min="7" max="7" width="10.6640625" customWidth="1"/>
  </cols>
  <sheetData>
    <row r="4" spans="1:7">
      <c r="A4" t="s">
        <v>919</v>
      </c>
    </row>
    <row r="5" spans="1:7">
      <c r="A5" s="1499" t="s">
        <v>920</v>
      </c>
      <c r="B5" s="1499" t="s">
        <v>921</v>
      </c>
      <c r="C5" s="1499" t="s">
        <v>922</v>
      </c>
      <c r="D5" s="1499" t="s">
        <v>923</v>
      </c>
      <c r="E5" s="1499" t="s">
        <v>924</v>
      </c>
      <c r="F5" s="1499" t="s">
        <v>925</v>
      </c>
      <c r="G5" s="1499"/>
    </row>
    <row r="6" spans="1:7">
      <c r="A6" s="1499"/>
      <c r="B6" s="1499"/>
      <c r="C6" s="1499"/>
      <c r="D6" s="1499"/>
      <c r="E6" s="1499"/>
      <c r="F6" s="1418" t="s">
        <v>926</v>
      </c>
      <c r="G6" s="1418" t="s">
        <v>927</v>
      </c>
    </row>
    <row r="7" spans="1:7" s="229" customFormat="1" ht="21" customHeight="1">
      <c r="A7" s="1419">
        <v>2017</v>
      </c>
      <c r="B7" s="1420">
        <v>512</v>
      </c>
      <c r="C7" s="1425">
        <v>1762</v>
      </c>
      <c r="D7" s="1420">
        <v>38</v>
      </c>
      <c r="E7" s="1420">
        <v>0</v>
      </c>
      <c r="F7" s="1419">
        <v>0</v>
      </c>
      <c r="G7" s="1419">
        <v>0</v>
      </c>
    </row>
    <row r="8" spans="1:7" s="229" customFormat="1" ht="21" customHeight="1">
      <c r="A8" s="1419">
        <v>2018</v>
      </c>
      <c r="B8" s="1420">
        <v>418</v>
      </c>
      <c r="C8" s="1425">
        <v>1523</v>
      </c>
      <c r="D8" s="1420">
        <v>40</v>
      </c>
      <c r="E8" s="1420">
        <v>0</v>
      </c>
      <c r="F8" s="1419">
        <v>0</v>
      </c>
      <c r="G8" s="1419">
        <v>0</v>
      </c>
    </row>
    <row r="9" spans="1:7" s="229" customFormat="1" ht="21" customHeight="1">
      <c r="A9" s="1419">
        <v>2019</v>
      </c>
      <c r="B9" s="1419">
        <v>395</v>
      </c>
      <c r="C9" s="1426">
        <v>1350</v>
      </c>
      <c r="D9" s="1419">
        <v>38</v>
      </c>
      <c r="E9" s="1420">
        <v>0</v>
      </c>
      <c r="F9" s="1419">
        <v>0</v>
      </c>
      <c r="G9" s="1419">
        <v>0</v>
      </c>
    </row>
    <row r="10" spans="1:7" s="229" customFormat="1" ht="21" customHeight="1">
      <c r="A10" s="1420">
        <v>2020</v>
      </c>
      <c r="B10" s="1420">
        <v>365</v>
      </c>
      <c r="C10" s="1425">
        <v>1204</v>
      </c>
      <c r="D10" s="1420">
        <v>30</v>
      </c>
      <c r="E10" s="1420">
        <v>0</v>
      </c>
      <c r="F10" s="1420">
        <v>0</v>
      </c>
      <c r="G10" s="1420">
        <v>0</v>
      </c>
    </row>
    <row r="11" spans="1:7" ht="21.75" customHeight="1">
      <c r="A11" s="1420">
        <v>2021</v>
      </c>
      <c r="B11" s="1420">
        <v>366</v>
      </c>
      <c r="C11" s="1425">
        <v>1401</v>
      </c>
      <c r="D11" s="1420">
        <v>32</v>
      </c>
      <c r="E11" s="1420">
        <v>0</v>
      </c>
      <c r="F11" s="1420">
        <v>0</v>
      </c>
      <c r="G11" s="1420">
        <v>0</v>
      </c>
    </row>
    <row r="12" spans="1:7" ht="21.75" customHeight="1">
      <c r="A12" s="1420">
        <v>2022</v>
      </c>
      <c r="B12" s="1420">
        <v>455</v>
      </c>
      <c r="C12" s="1425">
        <v>1501</v>
      </c>
      <c r="D12" s="1420">
        <v>38</v>
      </c>
      <c r="E12" s="1420">
        <v>1</v>
      </c>
      <c r="F12" s="1420">
        <v>0</v>
      </c>
      <c r="G12" s="1420">
        <v>1</v>
      </c>
    </row>
  </sheetData>
  <mergeCells count="6">
    <mergeCell ref="F5:G5"/>
    <mergeCell ref="A5:A6"/>
    <mergeCell ref="B5:B6"/>
    <mergeCell ref="C5:C6"/>
    <mergeCell ref="D5:D6"/>
    <mergeCell ref="E5:E6"/>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3"/>
  <sheetViews>
    <sheetView view="pageBreakPreview" zoomScaleNormal="100" zoomScaleSheetLayoutView="100" workbookViewId="0"/>
  </sheetViews>
  <sheetFormatPr defaultRowHeight="13.2"/>
  <cols>
    <col min="1" max="1" width="21.6640625" customWidth="1"/>
    <col min="2" max="2" width="37.88671875" customWidth="1"/>
    <col min="3" max="3" width="36.88671875" customWidth="1"/>
  </cols>
  <sheetData>
    <row r="1" spans="1:3">
      <c r="A1" t="s">
        <v>928</v>
      </c>
    </row>
    <row r="2" spans="1:3" ht="21.75" customHeight="1">
      <c r="A2" s="1422" t="s">
        <v>454</v>
      </c>
      <c r="B2" s="1422" t="s">
        <v>929</v>
      </c>
      <c r="C2" s="1422" t="s">
        <v>930</v>
      </c>
    </row>
    <row r="3" spans="1:3" ht="36">
      <c r="A3" s="1423" t="s">
        <v>146</v>
      </c>
      <c r="B3" s="1424" t="s">
        <v>931</v>
      </c>
      <c r="C3" s="1424" t="s">
        <v>932</v>
      </c>
    </row>
    <row r="4" spans="1:3" ht="24">
      <c r="A4" s="1423" t="s">
        <v>147</v>
      </c>
      <c r="B4" s="1424" t="s">
        <v>933</v>
      </c>
      <c r="C4" s="1424" t="s">
        <v>934</v>
      </c>
    </row>
    <row r="5" spans="1:3" ht="36">
      <c r="A5" s="1423" t="s">
        <v>148</v>
      </c>
      <c r="B5" s="1424" t="s">
        <v>935</v>
      </c>
      <c r="C5" s="1424" t="s">
        <v>936</v>
      </c>
    </row>
    <row r="6" spans="1:3" ht="36">
      <c r="A6" s="1423" t="s">
        <v>455</v>
      </c>
      <c r="B6" s="1424" t="s">
        <v>937</v>
      </c>
      <c r="C6" s="1424" t="s">
        <v>938</v>
      </c>
    </row>
    <row r="7" spans="1:3" ht="38.4">
      <c r="A7" s="1423" t="s">
        <v>149</v>
      </c>
      <c r="B7" s="1424" t="s">
        <v>939</v>
      </c>
      <c r="C7" s="1424" t="s">
        <v>940</v>
      </c>
    </row>
    <row r="8" spans="1:3" ht="38.4">
      <c r="A8" s="1423" t="s">
        <v>150</v>
      </c>
      <c r="B8" s="1424" t="s">
        <v>941</v>
      </c>
      <c r="C8" s="1424" t="s">
        <v>942</v>
      </c>
    </row>
    <row r="9" spans="1:3" ht="37.200000000000003">
      <c r="A9" s="1423" t="s">
        <v>456</v>
      </c>
      <c r="B9" s="1424" t="s">
        <v>943</v>
      </c>
      <c r="C9" s="1424" t="s">
        <v>944</v>
      </c>
    </row>
    <row r="10" spans="1:3" ht="37.200000000000003">
      <c r="A10" s="1423" t="s">
        <v>457</v>
      </c>
      <c r="B10" s="1424" t="s">
        <v>945</v>
      </c>
      <c r="C10" s="1424" t="s">
        <v>946</v>
      </c>
    </row>
    <row r="11" spans="1:3" ht="37.200000000000003">
      <c r="A11" s="1423" t="s">
        <v>458</v>
      </c>
      <c r="B11" s="1424" t="s">
        <v>947</v>
      </c>
      <c r="C11" s="1424" t="s">
        <v>948</v>
      </c>
    </row>
    <row r="12" spans="1:3" ht="37.200000000000003">
      <c r="A12" s="1423" t="s">
        <v>459</v>
      </c>
      <c r="B12" s="1424" t="s">
        <v>949</v>
      </c>
      <c r="C12" s="1424" t="s">
        <v>950</v>
      </c>
    </row>
    <row r="13" spans="1:3" ht="25.2">
      <c r="A13" s="1423" t="s">
        <v>460</v>
      </c>
      <c r="B13" s="1424" t="s">
        <v>951</v>
      </c>
      <c r="C13" s="1424" t="s">
        <v>952</v>
      </c>
    </row>
  </sheetData>
  <phoneticPr fontId="2"/>
  <pageMargins left="0.7" right="0.7" top="0.75" bottom="0.75" header="0.3" footer="0.3"/>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view="pageBreakPreview" zoomScale="115" zoomScaleNormal="100" zoomScaleSheetLayoutView="115" workbookViewId="0"/>
  </sheetViews>
  <sheetFormatPr defaultRowHeight="13.2"/>
  <cols>
    <col min="1" max="1" width="59.77734375" customWidth="1"/>
  </cols>
  <sheetData>
    <row r="1" spans="1:1" ht="13.8" thickBot="1">
      <c r="A1" t="s">
        <v>907</v>
      </c>
    </row>
    <row r="2" spans="1:1" ht="32.25" customHeight="1" thickBot="1">
      <c r="A2" s="1421" t="s">
        <v>953</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1506-F6EB-4CE1-9351-14BDD91F6AF6}">
  <sheetPr>
    <pageSetUpPr fitToPage="1"/>
  </sheetPr>
  <dimension ref="A1:O63"/>
  <sheetViews>
    <sheetView showGridLines="0" view="pageBreakPreview" zoomScaleNormal="100" zoomScaleSheetLayoutView="100" workbookViewId="0"/>
  </sheetViews>
  <sheetFormatPr defaultColWidth="9" defaultRowHeight="18"/>
  <cols>
    <col min="1" max="2" width="9" style="804"/>
    <col min="3" max="7" width="5.6640625" style="804" customWidth="1"/>
    <col min="8" max="9" width="7.21875" style="804" customWidth="1"/>
    <col min="10" max="14" width="5.6640625" style="804" customWidth="1"/>
    <col min="15" max="15" width="9.109375" style="804" customWidth="1"/>
    <col min="16" max="16384" width="9" style="804"/>
  </cols>
  <sheetData>
    <row r="1" spans="1:15" ht="18" customHeight="1">
      <c r="A1" s="1417" t="s">
        <v>1114</v>
      </c>
      <c r="B1" s="802"/>
      <c r="C1" s="802"/>
      <c r="D1" s="802"/>
      <c r="E1" s="802"/>
      <c r="F1" s="802"/>
      <c r="G1" s="802"/>
      <c r="H1" s="802"/>
      <c r="I1" s="802"/>
      <c r="J1" s="803"/>
      <c r="K1" s="802"/>
      <c r="L1" s="802"/>
      <c r="M1" s="802"/>
      <c r="N1" s="802"/>
      <c r="O1" s="802"/>
    </row>
    <row r="2" spans="1:15">
      <c r="A2" s="805" t="s">
        <v>908</v>
      </c>
      <c r="B2" s="802"/>
      <c r="C2" s="802"/>
      <c r="D2" s="802"/>
      <c r="E2" s="802"/>
      <c r="F2" s="802"/>
      <c r="G2" s="802"/>
      <c r="H2" s="802"/>
      <c r="I2" s="802"/>
      <c r="J2" s="802"/>
      <c r="K2" s="802"/>
      <c r="L2" s="802"/>
      <c r="M2" s="802"/>
      <c r="N2" s="802"/>
      <c r="O2" s="802"/>
    </row>
    <row r="3" spans="1:15" s="1411" customFormat="1" ht="32.25" customHeight="1">
      <c r="A3" s="1410" t="s">
        <v>144</v>
      </c>
      <c r="B3" s="1410" t="s">
        <v>12</v>
      </c>
      <c r="C3" s="1410" t="s">
        <v>506</v>
      </c>
      <c r="D3" s="1410" t="s">
        <v>507</v>
      </c>
      <c r="E3" s="1410" t="s">
        <v>508</v>
      </c>
      <c r="F3" s="1410" t="s">
        <v>509</v>
      </c>
      <c r="G3" s="1410" t="s">
        <v>510</v>
      </c>
      <c r="H3" s="1410" t="s">
        <v>511</v>
      </c>
      <c r="I3" s="1410" t="s">
        <v>512</v>
      </c>
      <c r="J3" s="1410" t="s">
        <v>513</v>
      </c>
      <c r="K3" s="1410" t="s">
        <v>514</v>
      </c>
      <c r="L3" s="1410" t="s">
        <v>515</v>
      </c>
      <c r="M3" s="1410" t="s">
        <v>516</v>
      </c>
      <c r="N3" s="1410" t="s">
        <v>517</v>
      </c>
      <c r="O3" s="1410" t="s">
        <v>518</v>
      </c>
    </row>
    <row r="4" spans="1:15" s="1411" customFormat="1" ht="12" customHeight="1">
      <c r="A4" s="1413" t="s">
        <v>158</v>
      </c>
      <c r="B4" s="1413" t="s">
        <v>159</v>
      </c>
      <c r="C4" s="1412">
        <v>2</v>
      </c>
      <c r="D4" s="1412">
        <v>1</v>
      </c>
      <c r="E4" s="1412">
        <v>2</v>
      </c>
      <c r="F4" s="1412">
        <v>0</v>
      </c>
      <c r="G4" s="1412">
        <v>2</v>
      </c>
      <c r="H4" s="1412">
        <v>1</v>
      </c>
      <c r="I4" s="1412">
        <v>2</v>
      </c>
      <c r="J4" s="1412">
        <v>1</v>
      </c>
      <c r="K4" s="1412">
        <v>2</v>
      </c>
      <c r="L4" s="1412">
        <v>2</v>
      </c>
      <c r="M4" s="1412">
        <v>0</v>
      </c>
      <c r="N4" s="1412">
        <v>0</v>
      </c>
      <c r="O4" s="1412">
        <v>2</v>
      </c>
    </row>
    <row r="5" spans="1:15" s="1411" customFormat="1" ht="12" customHeight="1">
      <c r="A5" s="1500" t="s">
        <v>163</v>
      </c>
      <c r="B5" s="1413" t="s">
        <v>164</v>
      </c>
      <c r="C5" s="1412">
        <v>1</v>
      </c>
      <c r="D5" s="1412">
        <v>1</v>
      </c>
      <c r="E5" s="1412">
        <v>1</v>
      </c>
      <c r="F5" s="1412">
        <v>0</v>
      </c>
      <c r="G5" s="1412">
        <v>1</v>
      </c>
      <c r="H5" s="1412">
        <v>1</v>
      </c>
      <c r="I5" s="1412">
        <v>1</v>
      </c>
      <c r="J5" s="1412">
        <v>1</v>
      </c>
      <c r="K5" s="1412">
        <v>1</v>
      </c>
      <c r="L5" s="1412">
        <v>1</v>
      </c>
      <c r="M5" s="1412">
        <v>0</v>
      </c>
      <c r="N5" s="1412">
        <v>0</v>
      </c>
      <c r="O5" s="1412">
        <v>1</v>
      </c>
    </row>
    <row r="6" spans="1:15" s="1411" customFormat="1" ht="12" customHeight="1">
      <c r="A6" s="1500"/>
      <c r="B6" s="1413" t="s">
        <v>165</v>
      </c>
      <c r="C6" s="1412">
        <v>2</v>
      </c>
      <c r="D6" s="1412">
        <v>2</v>
      </c>
      <c r="E6" s="1412">
        <v>2</v>
      </c>
      <c r="F6" s="1412">
        <v>0</v>
      </c>
      <c r="G6" s="1412">
        <v>2</v>
      </c>
      <c r="H6" s="1412">
        <v>2</v>
      </c>
      <c r="I6" s="1412">
        <v>2</v>
      </c>
      <c r="J6" s="1412">
        <v>1</v>
      </c>
      <c r="K6" s="1412">
        <v>2</v>
      </c>
      <c r="L6" s="1412">
        <v>2</v>
      </c>
      <c r="M6" s="1412">
        <v>0</v>
      </c>
      <c r="N6" s="1412">
        <v>1</v>
      </c>
      <c r="O6" s="1412">
        <v>2</v>
      </c>
    </row>
    <row r="7" spans="1:15" s="1411" customFormat="1" ht="12" customHeight="1">
      <c r="A7" s="1500"/>
      <c r="B7" s="1413" t="s">
        <v>167</v>
      </c>
      <c r="C7" s="1412">
        <v>3</v>
      </c>
      <c r="D7" s="1412">
        <v>3</v>
      </c>
      <c r="E7" s="1412">
        <v>3</v>
      </c>
      <c r="F7" s="1412">
        <v>0</v>
      </c>
      <c r="G7" s="1412">
        <v>3</v>
      </c>
      <c r="H7" s="1412">
        <v>3</v>
      </c>
      <c r="I7" s="1412">
        <v>1</v>
      </c>
      <c r="J7" s="1412">
        <v>2</v>
      </c>
      <c r="K7" s="1412">
        <v>3</v>
      </c>
      <c r="L7" s="1412">
        <v>1</v>
      </c>
      <c r="M7" s="1412">
        <v>1</v>
      </c>
      <c r="N7" s="1412">
        <v>1</v>
      </c>
      <c r="O7" s="1412">
        <v>3</v>
      </c>
    </row>
    <row r="8" spans="1:15" s="1411" customFormat="1" ht="12" customHeight="1">
      <c r="A8" s="1500" t="s">
        <v>168</v>
      </c>
      <c r="B8" s="1413" t="s">
        <v>169</v>
      </c>
      <c r="C8" s="1412">
        <v>4</v>
      </c>
      <c r="D8" s="1412">
        <v>3</v>
      </c>
      <c r="E8" s="1412">
        <v>4</v>
      </c>
      <c r="F8" s="1412">
        <v>0</v>
      </c>
      <c r="G8" s="1412">
        <v>3</v>
      </c>
      <c r="H8" s="1412">
        <v>4</v>
      </c>
      <c r="I8" s="1412">
        <v>2</v>
      </c>
      <c r="J8" s="1412">
        <v>1</v>
      </c>
      <c r="K8" s="1412">
        <v>4</v>
      </c>
      <c r="L8" s="1412">
        <v>1</v>
      </c>
      <c r="M8" s="1412">
        <v>1</v>
      </c>
      <c r="N8" s="1412">
        <v>1</v>
      </c>
      <c r="O8" s="1412">
        <v>4</v>
      </c>
    </row>
    <row r="9" spans="1:15" s="1411" customFormat="1" ht="12" customHeight="1">
      <c r="A9" s="1500"/>
      <c r="B9" s="1413" t="s">
        <v>173</v>
      </c>
      <c r="C9" s="1412">
        <v>1</v>
      </c>
      <c r="D9" s="1412">
        <v>1</v>
      </c>
      <c r="E9" s="1412">
        <v>1</v>
      </c>
      <c r="F9" s="1412">
        <v>0</v>
      </c>
      <c r="G9" s="1412">
        <v>1</v>
      </c>
      <c r="H9" s="1412">
        <v>1</v>
      </c>
      <c r="I9" s="1412">
        <v>1</v>
      </c>
      <c r="J9" s="1412">
        <v>1</v>
      </c>
      <c r="K9" s="1412">
        <v>1</v>
      </c>
      <c r="L9" s="1412">
        <v>1</v>
      </c>
      <c r="M9" s="1412">
        <v>0</v>
      </c>
      <c r="N9" s="1412">
        <v>0</v>
      </c>
      <c r="O9" s="1412">
        <v>1</v>
      </c>
    </row>
    <row r="10" spans="1:15" s="1411" customFormat="1" ht="12" customHeight="1">
      <c r="A10" s="1500"/>
      <c r="B10" s="1413" t="s">
        <v>174</v>
      </c>
      <c r="C10" s="1412">
        <v>8</v>
      </c>
      <c r="D10" s="1412">
        <v>3</v>
      </c>
      <c r="E10" s="1412">
        <v>8</v>
      </c>
      <c r="F10" s="1412">
        <v>0</v>
      </c>
      <c r="G10" s="1412">
        <v>8</v>
      </c>
      <c r="H10" s="1412">
        <v>8</v>
      </c>
      <c r="I10" s="1412">
        <v>2</v>
      </c>
      <c r="J10" s="1412">
        <v>4</v>
      </c>
      <c r="K10" s="1412">
        <v>8</v>
      </c>
      <c r="L10" s="1412">
        <v>2</v>
      </c>
      <c r="M10" s="1412">
        <v>0</v>
      </c>
      <c r="N10" s="1412">
        <v>0</v>
      </c>
      <c r="O10" s="1412">
        <v>8</v>
      </c>
    </row>
    <row r="11" spans="1:15" s="1411" customFormat="1" ht="12" customHeight="1">
      <c r="A11" s="1500"/>
      <c r="B11" s="1413" t="s">
        <v>180</v>
      </c>
      <c r="C11" s="1412">
        <v>1</v>
      </c>
      <c r="D11" s="1412">
        <v>0</v>
      </c>
      <c r="E11" s="1412">
        <v>1</v>
      </c>
      <c r="F11" s="1412">
        <v>0</v>
      </c>
      <c r="G11" s="1412">
        <v>1</v>
      </c>
      <c r="H11" s="1412">
        <v>1</v>
      </c>
      <c r="I11" s="1412">
        <v>1</v>
      </c>
      <c r="J11" s="1412" t="s">
        <v>1025</v>
      </c>
      <c r="K11" s="1412">
        <v>1</v>
      </c>
      <c r="L11" s="1412">
        <v>1</v>
      </c>
      <c r="M11" s="1412">
        <v>0</v>
      </c>
      <c r="N11" s="1412">
        <v>0</v>
      </c>
      <c r="O11" s="1412">
        <v>1</v>
      </c>
    </row>
    <row r="12" spans="1:15" s="1411" customFormat="1" ht="12" customHeight="1">
      <c r="A12" s="1500"/>
      <c r="B12" s="1413" t="s">
        <v>182</v>
      </c>
      <c r="C12" s="1412">
        <v>2</v>
      </c>
      <c r="D12" s="1412">
        <v>0</v>
      </c>
      <c r="E12" s="1412">
        <v>2</v>
      </c>
      <c r="F12" s="1412">
        <v>0</v>
      </c>
      <c r="G12" s="1412">
        <v>2</v>
      </c>
      <c r="H12" s="1412">
        <v>1</v>
      </c>
      <c r="I12" s="1412">
        <v>1</v>
      </c>
      <c r="J12" s="1412">
        <v>1</v>
      </c>
      <c r="K12" s="1412">
        <v>1</v>
      </c>
      <c r="L12" s="1412">
        <v>2</v>
      </c>
      <c r="M12" s="1412">
        <v>0</v>
      </c>
      <c r="N12" s="1412">
        <v>0</v>
      </c>
      <c r="O12" s="1412">
        <v>1</v>
      </c>
    </row>
    <row r="13" spans="1:15" s="1411" customFormat="1" ht="12" customHeight="1">
      <c r="A13" s="1500"/>
      <c r="B13" s="1413" t="s">
        <v>185</v>
      </c>
      <c r="C13" s="1412">
        <v>3</v>
      </c>
      <c r="D13" s="1412">
        <v>2</v>
      </c>
      <c r="E13" s="1412">
        <v>3</v>
      </c>
      <c r="F13" s="1412">
        <v>0</v>
      </c>
      <c r="G13" s="1412">
        <v>1</v>
      </c>
      <c r="H13" s="1412">
        <v>3</v>
      </c>
      <c r="I13" s="1412">
        <v>1</v>
      </c>
      <c r="J13" s="1412">
        <v>1</v>
      </c>
      <c r="K13" s="1412">
        <v>3</v>
      </c>
      <c r="L13" s="1412">
        <v>2</v>
      </c>
      <c r="M13" s="1412">
        <v>1</v>
      </c>
      <c r="N13" s="1412">
        <v>1</v>
      </c>
      <c r="O13" s="1412">
        <v>1</v>
      </c>
    </row>
    <row r="14" spans="1:15" s="1411" customFormat="1" ht="12" customHeight="1">
      <c r="A14" s="1503" t="s">
        <v>187</v>
      </c>
      <c r="B14" s="1413" t="s">
        <v>188</v>
      </c>
      <c r="C14" s="1412">
        <v>13</v>
      </c>
      <c r="D14" s="1412">
        <v>9</v>
      </c>
      <c r="E14" s="1412">
        <v>13</v>
      </c>
      <c r="F14" s="1412">
        <v>0</v>
      </c>
      <c r="G14" s="1412">
        <v>11</v>
      </c>
      <c r="H14" s="1412">
        <v>13</v>
      </c>
      <c r="I14" s="1412">
        <v>7</v>
      </c>
      <c r="J14" s="1412">
        <v>8</v>
      </c>
      <c r="K14" s="1412">
        <v>13</v>
      </c>
      <c r="L14" s="1412">
        <v>4</v>
      </c>
      <c r="M14" s="1412">
        <v>1</v>
      </c>
      <c r="N14" s="1412">
        <v>0</v>
      </c>
      <c r="O14" s="1412">
        <v>13</v>
      </c>
    </row>
    <row r="15" spans="1:15" s="1411" customFormat="1" ht="12" customHeight="1">
      <c r="A15" s="1504"/>
      <c r="B15" s="1413" t="s">
        <v>189</v>
      </c>
      <c r="C15" s="1412">
        <v>1</v>
      </c>
      <c r="D15" s="1412">
        <v>0</v>
      </c>
      <c r="E15" s="1412">
        <v>1</v>
      </c>
      <c r="F15" s="1412">
        <v>0</v>
      </c>
      <c r="G15" s="1412">
        <v>1</v>
      </c>
      <c r="H15" s="1412">
        <v>1</v>
      </c>
      <c r="I15" s="1412">
        <v>1</v>
      </c>
      <c r="J15" s="1412">
        <v>1</v>
      </c>
      <c r="K15" s="1412">
        <v>1</v>
      </c>
      <c r="L15" s="1412">
        <v>1</v>
      </c>
      <c r="M15" s="1412">
        <v>0</v>
      </c>
      <c r="N15" s="1412">
        <v>0</v>
      </c>
      <c r="O15" s="1412">
        <v>1</v>
      </c>
    </row>
    <row r="16" spans="1:15" s="1411" customFormat="1" ht="12" customHeight="1">
      <c r="A16" s="1505"/>
      <c r="B16" s="1413" t="s">
        <v>191</v>
      </c>
      <c r="C16" s="1412">
        <v>1</v>
      </c>
      <c r="D16" s="1412">
        <v>1</v>
      </c>
      <c r="E16" s="1412">
        <v>1</v>
      </c>
      <c r="F16" s="1412">
        <v>0</v>
      </c>
      <c r="G16" s="1412">
        <v>1</v>
      </c>
      <c r="H16" s="1412">
        <v>1</v>
      </c>
      <c r="I16" s="1412">
        <v>1</v>
      </c>
      <c r="J16" s="1412">
        <v>1</v>
      </c>
      <c r="K16" s="1412">
        <v>1</v>
      </c>
      <c r="L16" s="1412">
        <v>1</v>
      </c>
      <c r="M16" s="1412">
        <v>0</v>
      </c>
      <c r="N16" s="1412">
        <v>0</v>
      </c>
      <c r="O16" s="1412">
        <v>1</v>
      </c>
    </row>
    <row r="17" spans="1:15" s="1411" customFormat="1" ht="12" customHeight="1">
      <c r="A17" s="1500" t="s">
        <v>193</v>
      </c>
      <c r="B17" s="1413" t="s">
        <v>194</v>
      </c>
      <c r="C17" s="1412">
        <v>12</v>
      </c>
      <c r="D17" s="1412">
        <v>9</v>
      </c>
      <c r="E17" s="1412">
        <v>12</v>
      </c>
      <c r="F17" s="1412">
        <v>1</v>
      </c>
      <c r="G17" s="1412">
        <v>10</v>
      </c>
      <c r="H17" s="1412">
        <v>12</v>
      </c>
      <c r="I17" s="1412">
        <v>7</v>
      </c>
      <c r="J17" s="1412">
        <v>3</v>
      </c>
      <c r="K17" s="1412">
        <v>12</v>
      </c>
      <c r="L17" s="1412">
        <v>2</v>
      </c>
      <c r="M17" s="1412">
        <v>2</v>
      </c>
      <c r="N17" s="1412">
        <v>8</v>
      </c>
      <c r="O17" s="1412">
        <v>12</v>
      </c>
    </row>
    <row r="18" spans="1:15" s="1411" customFormat="1" ht="12" customHeight="1">
      <c r="A18" s="1500"/>
      <c r="B18" s="1413" t="s">
        <v>198</v>
      </c>
      <c r="C18" s="1412" t="s">
        <v>1115</v>
      </c>
      <c r="D18" s="1412" t="s">
        <v>1116</v>
      </c>
      <c r="E18" s="1412" t="s">
        <v>1115</v>
      </c>
      <c r="F18" s="1412">
        <v>0</v>
      </c>
      <c r="G18" s="1412" t="s">
        <v>1115</v>
      </c>
      <c r="H18" s="1412" t="s">
        <v>1115</v>
      </c>
      <c r="I18" s="1412">
        <v>2</v>
      </c>
      <c r="J18" s="1412">
        <v>4</v>
      </c>
      <c r="K18" s="1412" t="s">
        <v>1115</v>
      </c>
      <c r="L18" s="1412">
        <v>3</v>
      </c>
      <c r="M18" s="1412">
        <v>1</v>
      </c>
      <c r="N18" s="1412">
        <v>4</v>
      </c>
      <c r="O18" s="1412" t="s">
        <v>1115</v>
      </c>
    </row>
    <row r="19" spans="1:15" s="1411" customFormat="1" ht="12" customHeight="1">
      <c r="A19" s="1500" t="s">
        <v>207</v>
      </c>
      <c r="B19" s="1413" t="s">
        <v>208</v>
      </c>
      <c r="C19" s="1412">
        <v>5</v>
      </c>
      <c r="D19" s="1412">
        <v>2</v>
      </c>
      <c r="E19" s="1412">
        <v>5</v>
      </c>
      <c r="F19" s="1412">
        <v>0</v>
      </c>
      <c r="G19" s="1412">
        <v>4</v>
      </c>
      <c r="H19" s="1412">
        <v>5</v>
      </c>
      <c r="I19" s="1412">
        <v>1</v>
      </c>
      <c r="J19" s="1412">
        <v>1</v>
      </c>
      <c r="K19" s="1412">
        <v>5</v>
      </c>
      <c r="L19" s="1412">
        <v>1</v>
      </c>
      <c r="M19" s="1412">
        <v>0</v>
      </c>
      <c r="N19" s="1412">
        <v>0</v>
      </c>
      <c r="O19" s="1412">
        <v>5</v>
      </c>
    </row>
    <row r="20" spans="1:15" s="1411" customFormat="1" ht="12" customHeight="1">
      <c r="A20" s="1500"/>
      <c r="B20" s="1413" t="s">
        <v>212</v>
      </c>
      <c r="C20" s="1412">
        <v>4</v>
      </c>
      <c r="D20" s="1412">
        <v>4</v>
      </c>
      <c r="E20" s="1412">
        <v>4</v>
      </c>
      <c r="F20" s="1412">
        <v>0</v>
      </c>
      <c r="G20" s="1412">
        <v>4</v>
      </c>
      <c r="H20" s="1412">
        <v>4</v>
      </c>
      <c r="I20" s="1412">
        <v>2</v>
      </c>
      <c r="J20" s="1412">
        <v>0</v>
      </c>
      <c r="K20" s="1412">
        <v>4</v>
      </c>
      <c r="L20" s="1412">
        <v>4</v>
      </c>
      <c r="M20" s="1412">
        <v>0</v>
      </c>
      <c r="N20" s="1412">
        <v>4</v>
      </c>
      <c r="O20" s="1412">
        <v>4</v>
      </c>
    </row>
    <row r="21" spans="1:15" s="1411" customFormat="1" ht="12" customHeight="1">
      <c r="A21" s="1500"/>
      <c r="B21" s="1413" t="s">
        <v>213</v>
      </c>
      <c r="C21" s="1412">
        <v>1</v>
      </c>
      <c r="D21" s="1412">
        <v>1</v>
      </c>
      <c r="E21" s="1412">
        <v>1</v>
      </c>
      <c r="F21" s="1412">
        <v>0</v>
      </c>
      <c r="G21" s="1412">
        <v>1</v>
      </c>
      <c r="H21" s="1412">
        <v>1</v>
      </c>
      <c r="I21" s="1412">
        <v>1</v>
      </c>
      <c r="J21" s="1412">
        <v>1</v>
      </c>
      <c r="K21" s="1412">
        <v>1</v>
      </c>
      <c r="L21" s="1412">
        <v>1</v>
      </c>
      <c r="M21" s="1412">
        <v>0</v>
      </c>
      <c r="N21" s="1412">
        <v>0</v>
      </c>
      <c r="O21" s="1412">
        <v>1</v>
      </c>
    </row>
    <row r="22" spans="1:15" s="1411" customFormat="1" ht="12" customHeight="1">
      <c r="A22" s="1500" t="s">
        <v>214</v>
      </c>
      <c r="B22" s="1413" t="s">
        <v>215</v>
      </c>
      <c r="C22" s="1412">
        <v>4</v>
      </c>
      <c r="D22" s="1412">
        <v>2</v>
      </c>
      <c r="E22" s="1412">
        <v>2</v>
      </c>
      <c r="F22" s="1412">
        <v>0</v>
      </c>
      <c r="G22" s="1412">
        <v>4</v>
      </c>
      <c r="H22" s="1412">
        <v>4</v>
      </c>
      <c r="I22" s="1412">
        <v>1</v>
      </c>
      <c r="J22" s="1412">
        <v>1</v>
      </c>
      <c r="K22" s="1412">
        <v>4</v>
      </c>
      <c r="L22" s="1412">
        <v>3</v>
      </c>
      <c r="M22" s="1412">
        <v>0</v>
      </c>
      <c r="N22" s="1412">
        <v>0</v>
      </c>
      <c r="O22" s="1412">
        <v>3</v>
      </c>
    </row>
    <row r="23" spans="1:15" s="1411" customFormat="1" ht="12" customHeight="1">
      <c r="A23" s="1500"/>
      <c r="B23" s="1413" t="s">
        <v>220</v>
      </c>
      <c r="C23" s="1412">
        <v>1</v>
      </c>
      <c r="D23" s="1412">
        <v>1</v>
      </c>
      <c r="E23" s="1412">
        <v>0</v>
      </c>
      <c r="F23" s="1412">
        <v>0</v>
      </c>
      <c r="G23" s="1412">
        <v>1</v>
      </c>
      <c r="H23" s="1412">
        <v>1</v>
      </c>
      <c r="I23" s="1412">
        <v>1</v>
      </c>
      <c r="J23" s="1412">
        <v>0</v>
      </c>
      <c r="K23" s="1412">
        <v>1</v>
      </c>
      <c r="L23" s="1412">
        <v>1</v>
      </c>
      <c r="M23" s="1412">
        <v>0</v>
      </c>
      <c r="N23" s="1412">
        <v>0</v>
      </c>
      <c r="O23" s="1412">
        <v>1</v>
      </c>
    </row>
    <row r="24" spans="1:15" s="1411" customFormat="1" ht="12" customHeight="1">
      <c r="A24" s="1500" t="s">
        <v>222</v>
      </c>
      <c r="B24" s="1413" t="s">
        <v>223</v>
      </c>
      <c r="C24" s="1412">
        <v>4</v>
      </c>
      <c r="D24" s="1412">
        <v>3</v>
      </c>
      <c r="E24" s="1412">
        <v>4</v>
      </c>
      <c r="F24" s="1412">
        <v>2</v>
      </c>
      <c r="G24" s="1412">
        <v>4</v>
      </c>
      <c r="H24" s="1412">
        <v>3</v>
      </c>
      <c r="I24" s="1412">
        <v>2</v>
      </c>
      <c r="J24" s="1412">
        <v>4</v>
      </c>
      <c r="K24" s="1412">
        <v>4</v>
      </c>
      <c r="L24" s="1412">
        <v>3</v>
      </c>
      <c r="M24" s="1412">
        <v>1</v>
      </c>
      <c r="N24" s="1412">
        <v>0</v>
      </c>
      <c r="O24" s="1412">
        <v>2</v>
      </c>
    </row>
    <row r="25" spans="1:15" s="1411" customFormat="1" ht="12" customHeight="1">
      <c r="A25" s="1500"/>
      <c r="B25" s="1413" t="s">
        <v>225</v>
      </c>
      <c r="C25" s="1412">
        <v>1</v>
      </c>
      <c r="D25" s="1412">
        <v>0</v>
      </c>
      <c r="E25" s="1412">
        <v>0</v>
      </c>
      <c r="F25" s="1412">
        <v>0</v>
      </c>
      <c r="G25" s="1412">
        <v>1</v>
      </c>
      <c r="H25" s="1412">
        <v>0</v>
      </c>
      <c r="I25" s="1412">
        <v>0</v>
      </c>
      <c r="J25" s="1412">
        <v>0</v>
      </c>
      <c r="K25" s="1412">
        <v>1</v>
      </c>
      <c r="L25" s="1412">
        <v>1</v>
      </c>
      <c r="M25" s="1412">
        <v>0</v>
      </c>
      <c r="N25" s="1412">
        <v>0</v>
      </c>
      <c r="O25" s="1412">
        <v>1</v>
      </c>
    </row>
    <row r="26" spans="1:15" s="1411" customFormat="1" ht="12" customHeight="1">
      <c r="A26" s="1500" t="s">
        <v>135</v>
      </c>
      <c r="B26" s="1413" t="s">
        <v>227</v>
      </c>
      <c r="C26" s="1412">
        <v>1</v>
      </c>
      <c r="D26" s="1412">
        <v>1</v>
      </c>
      <c r="E26" s="1412">
        <v>1</v>
      </c>
      <c r="F26" s="1412">
        <v>0</v>
      </c>
      <c r="G26" s="1412">
        <v>1</v>
      </c>
      <c r="H26" s="1412">
        <v>1</v>
      </c>
      <c r="I26" s="1412">
        <v>1</v>
      </c>
      <c r="J26" s="1412">
        <v>1</v>
      </c>
      <c r="K26" s="1412">
        <v>1</v>
      </c>
      <c r="L26" s="1412">
        <v>1</v>
      </c>
      <c r="M26" s="1412">
        <v>0</v>
      </c>
      <c r="N26" s="1412">
        <v>0</v>
      </c>
      <c r="O26" s="1412">
        <v>1</v>
      </c>
    </row>
    <row r="27" spans="1:15" s="1411" customFormat="1" ht="12" customHeight="1">
      <c r="A27" s="1500"/>
      <c r="B27" s="1413" t="s">
        <v>228</v>
      </c>
      <c r="C27" s="1412">
        <v>1</v>
      </c>
      <c r="D27" s="1412">
        <v>0</v>
      </c>
      <c r="E27" s="1412">
        <v>1</v>
      </c>
      <c r="F27" s="1412">
        <v>0</v>
      </c>
      <c r="G27" s="1412">
        <v>1</v>
      </c>
      <c r="H27" s="1412">
        <v>1</v>
      </c>
      <c r="I27" s="1412">
        <v>1</v>
      </c>
      <c r="J27" s="1412">
        <v>0</v>
      </c>
      <c r="K27" s="1412">
        <v>1</v>
      </c>
      <c r="L27" s="1412">
        <v>1</v>
      </c>
      <c r="M27" s="1412">
        <v>0</v>
      </c>
      <c r="N27" s="1412">
        <v>0</v>
      </c>
      <c r="O27" s="1412">
        <v>1</v>
      </c>
    </row>
    <row r="28" spans="1:15" s="1411" customFormat="1" ht="12" customHeight="1">
      <c r="A28" s="1500"/>
      <c r="B28" s="1413" t="s">
        <v>230</v>
      </c>
      <c r="C28" s="1412">
        <v>1</v>
      </c>
      <c r="D28" s="1412">
        <v>0</v>
      </c>
      <c r="E28" s="1412">
        <v>1</v>
      </c>
      <c r="F28" s="1412">
        <v>0</v>
      </c>
      <c r="G28" s="1412">
        <v>1</v>
      </c>
      <c r="H28" s="1412">
        <v>1</v>
      </c>
      <c r="I28" s="1412">
        <v>1</v>
      </c>
      <c r="J28" s="1412">
        <v>0</v>
      </c>
      <c r="K28" s="1412">
        <v>1</v>
      </c>
      <c r="L28" s="1412">
        <v>0</v>
      </c>
      <c r="M28" s="1412">
        <v>0</v>
      </c>
      <c r="N28" s="1412">
        <v>0</v>
      </c>
      <c r="O28" s="1412">
        <v>1</v>
      </c>
    </row>
    <row r="29" spans="1:15" s="1411" customFormat="1" ht="12" customHeight="1">
      <c r="A29" s="1500"/>
      <c r="B29" s="1413" t="s">
        <v>232</v>
      </c>
      <c r="C29" s="1412">
        <v>1</v>
      </c>
      <c r="D29" s="1412">
        <v>0</v>
      </c>
      <c r="E29" s="1412">
        <v>1</v>
      </c>
      <c r="F29" s="1412">
        <v>0</v>
      </c>
      <c r="G29" s="1412">
        <v>1</v>
      </c>
      <c r="H29" s="1412">
        <v>0</v>
      </c>
      <c r="I29" s="1412">
        <v>1</v>
      </c>
      <c r="J29" s="1412">
        <v>1</v>
      </c>
      <c r="K29" s="1412">
        <v>1</v>
      </c>
      <c r="L29" s="1412">
        <v>1</v>
      </c>
      <c r="M29" s="1412">
        <v>0</v>
      </c>
      <c r="N29" s="1412">
        <v>0</v>
      </c>
      <c r="O29" s="1412">
        <v>1</v>
      </c>
    </row>
    <row r="30" spans="1:15" s="1411" customFormat="1" ht="12" customHeight="1">
      <c r="A30" s="1500" t="s">
        <v>519</v>
      </c>
      <c r="B30" s="1413" t="s">
        <v>234</v>
      </c>
      <c r="C30" s="1412">
        <v>1</v>
      </c>
      <c r="D30" s="1412">
        <v>1</v>
      </c>
      <c r="E30" s="1412">
        <v>1</v>
      </c>
      <c r="F30" s="1412">
        <v>0</v>
      </c>
      <c r="G30" s="1412">
        <v>1</v>
      </c>
      <c r="H30" s="1412">
        <v>1</v>
      </c>
      <c r="I30" s="1412">
        <v>1</v>
      </c>
      <c r="J30" s="1412">
        <v>0</v>
      </c>
      <c r="K30" s="1412">
        <v>1</v>
      </c>
      <c r="L30" s="1412">
        <v>1</v>
      </c>
      <c r="M30" s="1412">
        <v>0</v>
      </c>
      <c r="N30" s="1412">
        <v>0</v>
      </c>
      <c r="O30" s="1412">
        <v>1</v>
      </c>
    </row>
    <row r="31" spans="1:15" s="1411" customFormat="1" ht="12" customHeight="1">
      <c r="A31" s="1500"/>
      <c r="B31" s="1413" t="s">
        <v>236</v>
      </c>
      <c r="C31" s="1412">
        <v>1</v>
      </c>
      <c r="D31" s="1412">
        <v>1</v>
      </c>
      <c r="E31" s="1412">
        <v>1</v>
      </c>
      <c r="F31" s="1412">
        <v>0</v>
      </c>
      <c r="G31" s="1412">
        <v>1</v>
      </c>
      <c r="H31" s="1412">
        <v>1</v>
      </c>
      <c r="I31" s="1412">
        <v>1</v>
      </c>
      <c r="J31" s="1412">
        <v>1</v>
      </c>
      <c r="K31" s="1412">
        <v>1</v>
      </c>
      <c r="L31" s="1412">
        <v>1</v>
      </c>
      <c r="M31" s="1412">
        <v>0</v>
      </c>
      <c r="N31" s="1412">
        <v>0</v>
      </c>
      <c r="O31" s="1412">
        <v>1</v>
      </c>
    </row>
    <row r="32" spans="1:15" s="1411" customFormat="1" ht="12" customHeight="1">
      <c r="A32" s="1500"/>
      <c r="B32" s="1413" t="s">
        <v>238</v>
      </c>
      <c r="C32" s="1412">
        <v>1</v>
      </c>
      <c r="D32" s="1412">
        <v>0</v>
      </c>
      <c r="E32" s="1412">
        <v>0</v>
      </c>
      <c r="F32" s="1412">
        <v>0</v>
      </c>
      <c r="G32" s="1412">
        <v>1</v>
      </c>
      <c r="H32" s="1412">
        <v>1</v>
      </c>
      <c r="I32" s="1412">
        <v>1</v>
      </c>
      <c r="J32" s="1412">
        <v>1</v>
      </c>
      <c r="K32" s="1412">
        <v>1</v>
      </c>
      <c r="L32" s="1412">
        <v>1</v>
      </c>
      <c r="M32" s="1412">
        <v>0</v>
      </c>
      <c r="N32" s="1412">
        <v>0</v>
      </c>
      <c r="O32" s="1412">
        <v>1</v>
      </c>
    </row>
    <row r="33" spans="1:15" s="1411" customFormat="1" ht="12" customHeight="1">
      <c r="A33" s="1500"/>
      <c r="B33" s="1413" t="s">
        <v>240</v>
      </c>
      <c r="C33" s="1412">
        <v>1</v>
      </c>
      <c r="D33" s="1412">
        <v>0</v>
      </c>
      <c r="E33" s="1412">
        <v>1</v>
      </c>
      <c r="F33" s="1412">
        <v>0</v>
      </c>
      <c r="G33" s="1412">
        <v>1</v>
      </c>
      <c r="H33" s="1412">
        <v>1</v>
      </c>
      <c r="I33" s="1412">
        <v>1</v>
      </c>
      <c r="J33" s="1412">
        <v>1</v>
      </c>
      <c r="K33" s="1412">
        <v>1</v>
      </c>
      <c r="L33" s="1412">
        <v>1</v>
      </c>
      <c r="M33" s="1412">
        <v>0</v>
      </c>
      <c r="N33" s="1412">
        <v>0</v>
      </c>
      <c r="O33" s="1412">
        <v>1</v>
      </c>
    </row>
    <row r="34" spans="1:15" s="1411" customFormat="1" ht="12" customHeight="1">
      <c r="A34" s="1500" t="s">
        <v>520</v>
      </c>
      <c r="B34" s="1413" t="s">
        <v>242</v>
      </c>
      <c r="C34" s="1412">
        <v>1</v>
      </c>
      <c r="D34" s="1412">
        <v>0</v>
      </c>
      <c r="E34" s="1412">
        <v>1</v>
      </c>
      <c r="F34" s="1412">
        <v>0</v>
      </c>
      <c r="G34" s="1412">
        <v>1</v>
      </c>
      <c r="H34" s="1412">
        <v>1</v>
      </c>
      <c r="I34" s="1412">
        <v>1</v>
      </c>
      <c r="J34" s="1412">
        <v>0</v>
      </c>
      <c r="K34" s="1412">
        <v>1</v>
      </c>
      <c r="L34" s="1412">
        <v>1</v>
      </c>
      <c r="M34" s="1412">
        <v>0</v>
      </c>
      <c r="N34" s="1412">
        <v>0</v>
      </c>
      <c r="O34" s="1412">
        <v>1</v>
      </c>
    </row>
    <row r="35" spans="1:15" s="1411" customFormat="1" ht="12" customHeight="1">
      <c r="A35" s="1500"/>
      <c r="B35" s="1413" t="s">
        <v>139</v>
      </c>
      <c r="C35" s="1412">
        <v>1</v>
      </c>
      <c r="D35" s="1412">
        <v>1</v>
      </c>
      <c r="E35" s="1412">
        <v>1</v>
      </c>
      <c r="F35" s="1412">
        <v>0</v>
      </c>
      <c r="G35" s="1412">
        <v>1</v>
      </c>
      <c r="H35" s="1412">
        <v>1</v>
      </c>
      <c r="I35" s="1412">
        <v>1</v>
      </c>
      <c r="J35" s="1412">
        <v>1</v>
      </c>
      <c r="K35" s="1412">
        <v>1</v>
      </c>
      <c r="L35" s="1412">
        <v>1</v>
      </c>
      <c r="M35" s="1412">
        <v>0</v>
      </c>
      <c r="N35" s="1412">
        <v>0</v>
      </c>
      <c r="O35" s="1412">
        <v>1</v>
      </c>
    </row>
    <row r="36" spans="1:15" s="1411" customFormat="1" ht="12" customHeight="1">
      <c r="A36" s="1500"/>
      <c r="B36" s="1413" t="s">
        <v>244</v>
      </c>
      <c r="C36" s="1412">
        <v>1</v>
      </c>
      <c r="D36" s="1412">
        <v>0</v>
      </c>
      <c r="E36" s="1412">
        <v>0</v>
      </c>
      <c r="F36" s="1412">
        <v>0</v>
      </c>
      <c r="G36" s="1412">
        <v>1</v>
      </c>
      <c r="H36" s="1412">
        <v>1</v>
      </c>
      <c r="I36" s="1412">
        <v>1</v>
      </c>
      <c r="J36" s="1412">
        <v>1</v>
      </c>
      <c r="K36" s="1412">
        <v>1</v>
      </c>
      <c r="L36" s="1412">
        <v>1</v>
      </c>
      <c r="M36" s="1412">
        <v>0</v>
      </c>
      <c r="N36" s="1412">
        <v>0</v>
      </c>
      <c r="O36" s="1412">
        <v>1</v>
      </c>
    </row>
    <row r="37" spans="1:15" s="1411" customFormat="1" ht="12" customHeight="1">
      <c r="A37" s="1500" t="s">
        <v>246</v>
      </c>
      <c r="B37" s="1413" t="s">
        <v>247</v>
      </c>
      <c r="C37" s="1412">
        <v>1</v>
      </c>
      <c r="D37" s="1412">
        <v>1</v>
      </c>
      <c r="E37" s="1412">
        <v>1</v>
      </c>
      <c r="F37" s="1412">
        <v>0</v>
      </c>
      <c r="G37" s="1412">
        <v>1</v>
      </c>
      <c r="H37" s="1412">
        <v>1</v>
      </c>
      <c r="I37" s="1412">
        <v>1</v>
      </c>
      <c r="J37" s="1412">
        <v>1</v>
      </c>
      <c r="K37" s="1412">
        <v>1</v>
      </c>
      <c r="L37" s="1412">
        <v>1</v>
      </c>
      <c r="M37" s="1412">
        <v>0</v>
      </c>
      <c r="N37" s="1412">
        <v>0</v>
      </c>
      <c r="O37" s="1412">
        <v>1</v>
      </c>
    </row>
    <row r="38" spans="1:15" s="1411" customFormat="1" ht="12" customHeight="1">
      <c r="A38" s="1500"/>
      <c r="B38" s="1413" t="s">
        <v>248</v>
      </c>
      <c r="C38" s="1412">
        <v>1</v>
      </c>
      <c r="D38" s="1412">
        <v>0</v>
      </c>
      <c r="E38" s="1412">
        <v>0</v>
      </c>
      <c r="F38" s="1412">
        <v>0</v>
      </c>
      <c r="G38" s="1412">
        <v>1</v>
      </c>
      <c r="H38" s="1412">
        <v>1</v>
      </c>
      <c r="I38" s="1412">
        <v>1</v>
      </c>
      <c r="J38" s="1412">
        <v>0</v>
      </c>
      <c r="K38" s="1412">
        <v>1</v>
      </c>
      <c r="L38" s="1412">
        <v>1</v>
      </c>
      <c r="M38" s="1412">
        <v>0</v>
      </c>
      <c r="N38" s="1412">
        <v>0</v>
      </c>
      <c r="O38" s="1412">
        <v>1</v>
      </c>
    </row>
    <row r="39" spans="1:15" s="1411" customFormat="1" ht="12" customHeight="1">
      <c r="A39" s="1501" t="s">
        <v>521</v>
      </c>
      <c r="B39" s="1502"/>
      <c r="C39" s="1412">
        <v>95</v>
      </c>
      <c r="D39" s="1412">
        <v>58</v>
      </c>
      <c r="E39" s="1412">
        <v>88</v>
      </c>
      <c r="F39" s="1412">
        <v>3</v>
      </c>
      <c r="G39" s="1412">
        <v>87</v>
      </c>
      <c r="H39" s="1412">
        <v>90</v>
      </c>
      <c r="I39" s="1412">
        <v>53</v>
      </c>
      <c r="J39" s="1412">
        <v>45</v>
      </c>
      <c r="K39" s="1412">
        <v>94</v>
      </c>
      <c r="L39" s="1412">
        <v>52</v>
      </c>
      <c r="M39" s="1412">
        <v>8</v>
      </c>
      <c r="N39" s="1412">
        <v>20</v>
      </c>
      <c r="O39" s="1412">
        <v>89</v>
      </c>
    </row>
    <row r="40" spans="1:15" s="1411" customFormat="1" ht="12" customHeight="1">
      <c r="A40" s="1501" t="s">
        <v>522</v>
      </c>
      <c r="B40" s="1502"/>
      <c r="C40" s="1412">
        <v>92</v>
      </c>
      <c r="D40" s="1412">
        <v>57</v>
      </c>
      <c r="E40" s="1412">
        <v>85</v>
      </c>
      <c r="F40" s="1412">
        <v>3</v>
      </c>
      <c r="G40" s="1412">
        <v>84</v>
      </c>
      <c r="H40" s="1412">
        <v>87</v>
      </c>
      <c r="I40" s="1412">
        <v>53</v>
      </c>
      <c r="J40" s="1412">
        <v>46</v>
      </c>
      <c r="K40" s="1412">
        <v>91</v>
      </c>
      <c r="L40" s="1412">
        <v>52</v>
      </c>
      <c r="M40" s="1412">
        <v>8</v>
      </c>
      <c r="N40" s="1412">
        <v>20</v>
      </c>
      <c r="O40" s="1412">
        <v>86</v>
      </c>
    </row>
    <row r="41" spans="1:15" s="1411" customFormat="1" ht="13.2">
      <c r="A41" s="1411" t="s">
        <v>523</v>
      </c>
    </row>
    <row r="43" spans="1:15">
      <c r="A43" s="805" t="s">
        <v>909</v>
      </c>
      <c r="B43" s="802"/>
      <c r="C43" s="802"/>
      <c r="D43" s="802"/>
      <c r="E43" s="802"/>
      <c r="F43" s="802"/>
      <c r="G43" s="802"/>
      <c r="H43" s="802"/>
      <c r="I43" s="802"/>
      <c r="J43" s="802"/>
      <c r="K43" s="802"/>
      <c r="L43" s="802"/>
      <c r="M43" s="802"/>
      <c r="N43" s="802"/>
      <c r="O43" s="802"/>
    </row>
    <row r="44" spans="1:15" s="1411" customFormat="1" ht="32.25" customHeight="1">
      <c r="A44" s="1410" t="s">
        <v>144</v>
      </c>
      <c r="B44" s="1410" t="s">
        <v>12</v>
      </c>
      <c r="C44" s="1410" t="s">
        <v>506</v>
      </c>
      <c r="D44" s="1410" t="s">
        <v>507</v>
      </c>
      <c r="E44" s="1410" t="s">
        <v>508</v>
      </c>
      <c r="F44" s="1410" t="s">
        <v>509</v>
      </c>
      <c r="G44" s="1410" t="s">
        <v>510</v>
      </c>
      <c r="H44" s="1410" t="s">
        <v>511</v>
      </c>
      <c r="I44" s="1410" t="s">
        <v>512</v>
      </c>
      <c r="J44" s="1410" t="s">
        <v>513</v>
      </c>
      <c r="K44" s="1410" t="s">
        <v>514</v>
      </c>
      <c r="L44" s="1410" t="s">
        <v>515</v>
      </c>
      <c r="M44" s="1410" t="s">
        <v>516</v>
      </c>
      <c r="N44" s="1410" t="s">
        <v>517</v>
      </c>
      <c r="O44" s="1410" t="s">
        <v>518</v>
      </c>
    </row>
    <row r="45" spans="1:15" s="1411" customFormat="1" ht="12" customHeight="1">
      <c r="A45" s="1413" t="s">
        <v>158</v>
      </c>
      <c r="B45" s="1413" t="s">
        <v>159</v>
      </c>
      <c r="C45" s="1412">
        <v>1</v>
      </c>
      <c r="D45" s="1412">
        <v>0</v>
      </c>
      <c r="E45" s="1412">
        <v>1</v>
      </c>
      <c r="F45" s="1412">
        <v>1</v>
      </c>
      <c r="G45" s="1412">
        <v>0</v>
      </c>
      <c r="H45" s="1412">
        <v>1</v>
      </c>
      <c r="I45" s="1412">
        <v>1</v>
      </c>
      <c r="J45" s="1412">
        <v>1</v>
      </c>
      <c r="K45" s="1412">
        <v>1</v>
      </c>
      <c r="L45" s="1412">
        <v>1</v>
      </c>
      <c r="M45" s="1412">
        <v>0</v>
      </c>
      <c r="N45" s="1412">
        <v>0</v>
      </c>
      <c r="O45" s="1412">
        <v>1</v>
      </c>
    </row>
    <row r="46" spans="1:15" s="1411" customFormat="1" ht="12" customHeight="1">
      <c r="A46" s="1503" t="s">
        <v>163</v>
      </c>
      <c r="B46" s="1413" t="s">
        <v>164</v>
      </c>
      <c r="C46" s="1412">
        <v>1</v>
      </c>
      <c r="D46" s="1412">
        <v>0</v>
      </c>
      <c r="E46" s="1412">
        <v>1</v>
      </c>
      <c r="F46" s="1412">
        <v>1</v>
      </c>
      <c r="G46" s="1412">
        <v>0</v>
      </c>
      <c r="H46" s="1412">
        <v>1</v>
      </c>
      <c r="I46" s="1412">
        <v>0</v>
      </c>
      <c r="J46" s="1412">
        <v>0</v>
      </c>
      <c r="K46" s="1412">
        <v>1</v>
      </c>
      <c r="L46" s="1412">
        <v>0</v>
      </c>
      <c r="M46" s="1412">
        <v>0</v>
      </c>
      <c r="N46" s="1412">
        <v>0</v>
      </c>
      <c r="O46" s="1412">
        <v>0</v>
      </c>
    </row>
    <row r="47" spans="1:15" s="1411" customFormat="1" ht="12" customHeight="1">
      <c r="A47" s="1504"/>
      <c r="B47" s="1413" t="s">
        <v>165</v>
      </c>
      <c r="C47" s="1412">
        <v>3</v>
      </c>
      <c r="D47" s="1412">
        <v>0</v>
      </c>
      <c r="E47" s="1412">
        <v>3</v>
      </c>
      <c r="F47" s="1412">
        <v>2</v>
      </c>
      <c r="G47" s="1412">
        <v>0</v>
      </c>
      <c r="H47" s="1412">
        <v>2</v>
      </c>
      <c r="I47" s="1412">
        <v>1</v>
      </c>
      <c r="J47" s="1412">
        <v>1</v>
      </c>
      <c r="K47" s="1412">
        <v>1</v>
      </c>
      <c r="L47" s="1412">
        <v>1</v>
      </c>
      <c r="M47" s="1412">
        <v>0</v>
      </c>
      <c r="N47" s="1412">
        <v>0</v>
      </c>
      <c r="O47" s="1412">
        <v>3</v>
      </c>
    </row>
    <row r="48" spans="1:15" s="1411" customFormat="1" ht="12" customHeight="1">
      <c r="A48" s="1505"/>
      <c r="B48" s="1413" t="s">
        <v>167</v>
      </c>
      <c r="C48" s="1412">
        <v>1</v>
      </c>
      <c r="D48" s="1412">
        <v>0</v>
      </c>
      <c r="E48" s="1412">
        <v>1</v>
      </c>
      <c r="F48" s="1412">
        <v>1</v>
      </c>
      <c r="G48" s="1412">
        <v>0</v>
      </c>
      <c r="H48" s="1412">
        <v>1</v>
      </c>
      <c r="I48" s="1412">
        <v>1</v>
      </c>
      <c r="J48" s="1412">
        <v>0</v>
      </c>
      <c r="K48" s="1412">
        <v>1</v>
      </c>
      <c r="L48" s="1412">
        <v>0</v>
      </c>
      <c r="M48" s="1412">
        <v>0</v>
      </c>
      <c r="N48" s="1412">
        <v>0</v>
      </c>
      <c r="O48" s="1412">
        <v>1</v>
      </c>
    </row>
    <row r="49" spans="1:15" s="1411" customFormat="1" ht="12" customHeight="1">
      <c r="A49" s="1503" t="s">
        <v>168</v>
      </c>
      <c r="B49" s="1413" t="s">
        <v>169</v>
      </c>
      <c r="C49" s="1412">
        <v>3</v>
      </c>
      <c r="D49" s="1412">
        <v>0</v>
      </c>
      <c r="E49" s="1412">
        <v>3</v>
      </c>
      <c r="F49" s="1412">
        <v>3</v>
      </c>
      <c r="G49" s="1412">
        <v>0</v>
      </c>
      <c r="H49" s="1412">
        <v>3</v>
      </c>
      <c r="I49" s="1412">
        <v>2</v>
      </c>
      <c r="J49" s="1412">
        <v>1</v>
      </c>
      <c r="K49" s="1412">
        <v>0</v>
      </c>
      <c r="L49" s="1412">
        <v>0</v>
      </c>
      <c r="M49" s="1412">
        <v>0</v>
      </c>
      <c r="N49" s="1412">
        <v>0</v>
      </c>
      <c r="O49" s="1412">
        <v>3</v>
      </c>
    </row>
    <row r="50" spans="1:15" s="1411" customFormat="1" ht="12" customHeight="1">
      <c r="A50" s="1504"/>
      <c r="B50" s="1413" t="s">
        <v>173</v>
      </c>
      <c r="C50" s="1412">
        <v>1</v>
      </c>
      <c r="D50" s="1412">
        <v>0</v>
      </c>
      <c r="E50" s="1412">
        <v>1</v>
      </c>
      <c r="F50" s="1412">
        <v>0</v>
      </c>
      <c r="G50" s="1412">
        <v>0</v>
      </c>
      <c r="H50" s="1412">
        <v>1</v>
      </c>
      <c r="I50" s="1412">
        <v>1</v>
      </c>
      <c r="J50" s="1412">
        <v>0</v>
      </c>
      <c r="K50" s="1412">
        <v>1</v>
      </c>
      <c r="L50" s="1412">
        <v>0</v>
      </c>
      <c r="M50" s="1412">
        <v>0</v>
      </c>
      <c r="N50" s="1412">
        <v>0</v>
      </c>
      <c r="O50" s="1412">
        <v>1</v>
      </c>
    </row>
    <row r="51" spans="1:15" s="1411" customFormat="1" ht="12" customHeight="1">
      <c r="A51" s="1504"/>
      <c r="B51" s="1413" t="s">
        <v>174</v>
      </c>
      <c r="C51" s="1412">
        <v>2</v>
      </c>
      <c r="D51" s="1412">
        <v>0</v>
      </c>
      <c r="E51" s="1412">
        <v>2</v>
      </c>
      <c r="F51" s="1412">
        <v>2</v>
      </c>
      <c r="G51" s="1412">
        <v>0</v>
      </c>
      <c r="H51" s="1412">
        <v>2</v>
      </c>
      <c r="I51" s="1412">
        <v>1</v>
      </c>
      <c r="J51" s="1412">
        <v>2</v>
      </c>
      <c r="K51" s="1412">
        <v>2</v>
      </c>
      <c r="L51" s="1412">
        <v>1</v>
      </c>
      <c r="M51" s="1412">
        <v>0</v>
      </c>
      <c r="N51" s="1412">
        <v>0</v>
      </c>
      <c r="O51" s="1412">
        <v>2</v>
      </c>
    </row>
    <row r="52" spans="1:15" s="1411" customFormat="1" ht="12" customHeight="1">
      <c r="A52" s="1504"/>
      <c r="B52" s="1413" t="s">
        <v>524</v>
      </c>
      <c r="C52" s="1412">
        <v>1</v>
      </c>
      <c r="D52" s="1412">
        <v>0</v>
      </c>
      <c r="E52" s="1412">
        <v>0</v>
      </c>
      <c r="F52" s="1412">
        <v>0</v>
      </c>
      <c r="G52" s="1412">
        <v>0</v>
      </c>
      <c r="H52" s="1412">
        <v>0</v>
      </c>
      <c r="I52" s="1412">
        <v>0</v>
      </c>
      <c r="J52" s="1412">
        <v>0</v>
      </c>
      <c r="K52" s="1412">
        <v>0</v>
      </c>
      <c r="L52" s="1412">
        <v>0</v>
      </c>
      <c r="M52" s="1412">
        <v>0</v>
      </c>
      <c r="N52" s="1412">
        <v>0</v>
      </c>
      <c r="O52" s="1412">
        <v>0</v>
      </c>
    </row>
    <row r="53" spans="1:15" s="1411" customFormat="1" ht="12" customHeight="1">
      <c r="A53" s="1504"/>
      <c r="B53" s="1413" t="s">
        <v>182</v>
      </c>
      <c r="C53" s="1412">
        <v>1</v>
      </c>
      <c r="D53" s="1412">
        <v>0</v>
      </c>
      <c r="E53" s="1412">
        <v>1</v>
      </c>
      <c r="F53" s="1412">
        <v>1</v>
      </c>
      <c r="G53" s="1412">
        <v>0</v>
      </c>
      <c r="H53" s="1412">
        <v>0</v>
      </c>
      <c r="I53" s="1412">
        <v>1</v>
      </c>
      <c r="J53" s="1412">
        <v>0</v>
      </c>
      <c r="K53" s="1412">
        <v>1</v>
      </c>
      <c r="L53" s="1412">
        <v>0</v>
      </c>
      <c r="M53" s="1412">
        <v>0</v>
      </c>
      <c r="N53" s="1412">
        <v>0</v>
      </c>
      <c r="O53" s="1412">
        <v>1</v>
      </c>
    </row>
    <row r="54" spans="1:15" s="1411" customFormat="1" ht="12" customHeight="1">
      <c r="A54" s="1505"/>
      <c r="B54" s="1413" t="s">
        <v>185</v>
      </c>
      <c r="C54" s="1412">
        <v>1</v>
      </c>
      <c r="D54" s="1412">
        <v>0</v>
      </c>
      <c r="E54" s="1412">
        <v>1</v>
      </c>
      <c r="F54" s="1412">
        <v>0</v>
      </c>
      <c r="G54" s="1412">
        <v>0</v>
      </c>
      <c r="H54" s="1412">
        <v>1</v>
      </c>
      <c r="I54" s="1412">
        <v>1</v>
      </c>
      <c r="J54" s="1412">
        <v>0</v>
      </c>
      <c r="K54" s="1412">
        <v>1</v>
      </c>
      <c r="L54" s="1412">
        <v>0</v>
      </c>
      <c r="M54" s="1412">
        <v>0</v>
      </c>
      <c r="N54" s="1412">
        <v>0</v>
      </c>
      <c r="O54" s="1412">
        <v>0</v>
      </c>
    </row>
    <row r="55" spans="1:15" s="1411" customFormat="1" ht="12" customHeight="1">
      <c r="A55" s="1503" t="s">
        <v>187</v>
      </c>
      <c r="B55" s="1413" t="s">
        <v>525</v>
      </c>
      <c r="C55" s="1412">
        <v>5</v>
      </c>
      <c r="D55" s="1412">
        <v>0</v>
      </c>
      <c r="E55" s="1412">
        <v>5</v>
      </c>
      <c r="F55" s="1412">
        <v>3</v>
      </c>
      <c r="G55" s="1412">
        <v>0</v>
      </c>
      <c r="H55" s="1412">
        <v>5</v>
      </c>
      <c r="I55" s="1412">
        <v>2</v>
      </c>
      <c r="J55" s="1412">
        <v>5</v>
      </c>
      <c r="K55" s="1412">
        <v>3</v>
      </c>
      <c r="L55" s="1412">
        <v>1</v>
      </c>
      <c r="M55" s="1412">
        <v>0</v>
      </c>
      <c r="N55" s="1412">
        <v>0</v>
      </c>
      <c r="O55" s="1412">
        <v>5</v>
      </c>
    </row>
    <row r="56" spans="1:15" s="1411" customFormat="1" ht="12" customHeight="1">
      <c r="A56" s="1505"/>
      <c r="B56" s="1413" t="s">
        <v>191</v>
      </c>
      <c r="C56" s="1412">
        <v>1</v>
      </c>
      <c r="D56" s="1412">
        <v>0</v>
      </c>
      <c r="E56" s="1412">
        <v>1</v>
      </c>
      <c r="F56" s="1412">
        <v>1</v>
      </c>
      <c r="G56" s="1412">
        <v>0</v>
      </c>
      <c r="H56" s="1412">
        <v>1</v>
      </c>
      <c r="I56" s="1412">
        <v>1</v>
      </c>
      <c r="J56" s="1412">
        <v>0</v>
      </c>
      <c r="K56" s="1412">
        <v>1</v>
      </c>
      <c r="L56" s="1412">
        <v>0</v>
      </c>
      <c r="M56" s="1412">
        <v>0</v>
      </c>
      <c r="N56" s="1412">
        <v>0</v>
      </c>
      <c r="O56" s="1412">
        <v>1</v>
      </c>
    </row>
    <row r="57" spans="1:15" s="1411" customFormat="1" ht="12" customHeight="1">
      <c r="A57" s="1503" t="s">
        <v>193</v>
      </c>
      <c r="B57" s="1413" t="s">
        <v>194</v>
      </c>
      <c r="C57" s="1412">
        <v>1</v>
      </c>
      <c r="D57" s="1412">
        <v>1</v>
      </c>
      <c r="E57" s="1412">
        <v>1</v>
      </c>
      <c r="F57" s="1412">
        <v>1</v>
      </c>
      <c r="G57" s="1412">
        <v>0</v>
      </c>
      <c r="H57" s="1412">
        <v>1</v>
      </c>
      <c r="I57" s="1412">
        <v>0</v>
      </c>
      <c r="J57" s="1412">
        <v>1</v>
      </c>
      <c r="K57" s="1412">
        <v>1</v>
      </c>
      <c r="L57" s="1412">
        <v>0</v>
      </c>
      <c r="M57" s="1412">
        <v>0</v>
      </c>
      <c r="N57" s="1412">
        <v>0</v>
      </c>
      <c r="O57" s="1412">
        <v>1</v>
      </c>
    </row>
    <row r="58" spans="1:15" s="1411" customFormat="1" ht="12" customHeight="1">
      <c r="A58" s="1505"/>
      <c r="B58" s="1413" t="s">
        <v>198</v>
      </c>
      <c r="C58" s="1412">
        <v>2</v>
      </c>
      <c r="D58" s="1412">
        <v>1</v>
      </c>
      <c r="E58" s="1412">
        <v>1</v>
      </c>
      <c r="F58" s="1412">
        <v>2</v>
      </c>
      <c r="G58" s="1412">
        <v>0</v>
      </c>
      <c r="H58" s="1412">
        <v>1</v>
      </c>
      <c r="I58" s="1412">
        <v>1</v>
      </c>
      <c r="J58" s="1412" t="s">
        <v>1117</v>
      </c>
      <c r="K58" s="1412">
        <v>2</v>
      </c>
      <c r="L58" s="1412">
        <v>0</v>
      </c>
      <c r="M58" s="1412">
        <v>0</v>
      </c>
      <c r="N58" s="1412">
        <v>1</v>
      </c>
      <c r="O58" s="1412">
        <v>2</v>
      </c>
    </row>
    <row r="59" spans="1:15" s="1411" customFormat="1" ht="12" customHeight="1">
      <c r="A59" s="1413" t="s">
        <v>207</v>
      </c>
      <c r="B59" s="1413" t="s">
        <v>208</v>
      </c>
      <c r="C59" s="1412">
        <v>2</v>
      </c>
      <c r="D59" s="1412">
        <v>0</v>
      </c>
      <c r="E59" s="1412">
        <v>2</v>
      </c>
      <c r="F59" s="1412">
        <v>1</v>
      </c>
      <c r="G59" s="1412">
        <v>0</v>
      </c>
      <c r="H59" s="1412">
        <v>2</v>
      </c>
      <c r="I59" s="1412">
        <v>1</v>
      </c>
      <c r="J59" s="1412">
        <v>0</v>
      </c>
      <c r="K59" s="1412">
        <v>2</v>
      </c>
      <c r="L59" s="1412">
        <v>0</v>
      </c>
      <c r="M59" s="1412">
        <v>0</v>
      </c>
      <c r="N59" s="1412">
        <v>0</v>
      </c>
      <c r="O59" s="1412">
        <v>2</v>
      </c>
    </row>
    <row r="60" spans="1:15" s="1411" customFormat="1" ht="12" customHeight="1">
      <c r="A60" s="1413" t="s">
        <v>222</v>
      </c>
      <c r="B60" s="1413" t="s">
        <v>223</v>
      </c>
      <c r="C60" s="1412">
        <v>1</v>
      </c>
      <c r="D60" s="1412">
        <v>0</v>
      </c>
      <c r="E60" s="1412">
        <v>1</v>
      </c>
      <c r="F60" s="1412">
        <v>1</v>
      </c>
      <c r="G60" s="1412">
        <v>0</v>
      </c>
      <c r="H60" s="1412">
        <v>1</v>
      </c>
      <c r="I60" s="1412">
        <v>1</v>
      </c>
      <c r="J60" s="1412">
        <v>0</v>
      </c>
      <c r="K60" s="1412">
        <v>1</v>
      </c>
      <c r="L60" s="1412">
        <v>0</v>
      </c>
      <c r="M60" s="1412">
        <v>0</v>
      </c>
      <c r="N60" s="1412">
        <v>0</v>
      </c>
      <c r="O60" s="1412">
        <v>1</v>
      </c>
    </row>
    <row r="61" spans="1:15" s="1411" customFormat="1" ht="12" customHeight="1">
      <c r="A61" s="1501" t="s">
        <v>521</v>
      </c>
      <c r="B61" s="1502"/>
      <c r="C61" s="1412">
        <v>27</v>
      </c>
      <c r="D61" s="1412">
        <v>2</v>
      </c>
      <c r="E61" s="1412">
        <v>25</v>
      </c>
      <c r="F61" s="1412">
        <v>20</v>
      </c>
      <c r="G61" s="1412">
        <v>0</v>
      </c>
      <c r="H61" s="1412">
        <v>23</v>
      </c>
      <c r="I61" s="1412">
        <v>15</v>
      </c>
      <c r="J61" s="1412">
        <v>12</v>
      </c>
      <c r="K61" s="1412">
        <v>19</v>
      </c>
      <c r="L61" s="1412">
        <v>4</v>
      </c>
      <c r="M61" s="1412">
        <v>0</v>
      </c>
      <c r="N61" s="1412">
        <v>1</v>
      </c>
      <c r="O61" s="1412">
        <v>24</v>
      </c>
    </row>
    <row r="62" spans="1:15" s="1411" customFormat="1" ht="12" customHeight="1">
      <c r="A62" s="1501" t="s">
        <v>522</v>
      </c>
      <c r="B62" s="1502"/>
      <c r="C62" s="1412">
        <v>27</v>
      </c>
      <c r="D62" s="1412">
        <v>2</v>
      </c>
      <c r="E62" s="1412">
        <v>25</v>
      </c>
      <c r="F62" s="1412">
        <v>20</v>
      </c>
      <c r="G62" s="1412">
        <v>0</v>
      </c>
      <c r="H62" s="1412">
        <v>23</v>
      </c>
      <c r="I62" s="1412">
        <v>15</v>
      </c>
      <c r="J62" s="1412">
        <v>11</v>
      </c>
      <c r="K62" s="1412">
        <v>19</v>
      </c>
      <c r="L62" s="1412">
        <v>4</v>
      </c>
      <c r="M62" s="1412">
        <v>0</v>
      </c>
      <c r="N62" s="1412">
        <v>1</v>
      </c>
      <c r="O62" s="1412">
        <v>24</v>
      </c>
    </row>
    <row r="63" spans="1:15" s="1411" customFormat="1" ht="13.2">
      <c r="A63" s="1411" t="s">
        <v>523</v>
      </c>
    </row>
  </sheetData>
  <mergeCells count="19">
    <mergeCell ref="A62:B62"/>
    <mergeCell ref="A40:B40"/>
    <mergeCell ref="A46:A48"/>
    <mergeCell ref="A49:A54"/>
    <mergeCell ref="A55:A56"/>
    <mergeCell ref="A57:A58"/>
    <mergeCell ref="A61:B61"/>
    <mergeCell ref="A34:A36"/>
    <mergeCell ref="A37:A38"/>
    <mergeCell ref="A39:B39"/>
    <mergeCell ref="A5:A7"/>
    <mergeCell ref="A8:A13"/>
    <mergeCell ref="A14:A16"/>
    <mergeCell ref="A17:A18"/>
    <mergeCell ref="A19:A21"/>
    <mergeCell ref="A22:A23"/>
    <mergeCell ref="A24:A25"/>
    <mergeCell ref="A26:A29"/>
    <mergeCell ref="A30:A33"/>
  </mergeCells>
  <phoneticPr fontId="2"/>
  <pageMargins left="0.59055118110236215" right="0.59055118110236215" top="0.59055118110236215" bottom="0.59055118110236215" header="0.31496062992125984" footer="0.31496062992125984"/>
  <pageSetup paperSize="9" scale="93" firstPageNumber="56" fitToHeight="0" orientation="portrait" useFirstPageNumber="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DC953-4F9A-4B35-9C65-5057BDF29DDA}">
  <sheetPr>
    <pageSetUpPr fitToPage="1"/>
  </sheetPr>
  <dimension ref="A1:T106"/>
  <sheetViews>
    <sheetView view="pageBreakPreview" zoomScale="160" zoomScaleNormal="100" zoomScaleSheetLayoutView="160" workbookViewId="0"/>
  </sheetViews>
  <sheetFormatPr defaultRowHeight="13.2"/>
  <cols>
    <col min="1" max="1" width="4.88671875" customWidth="1"/>
    <col min="2" max="2" width="7.33203125" style="229" customWidth="1"/>
    <col min="3" max="3" width="3.21875" customWidth="1"/>
    <col min="4" max="4" width="12.21875" customWidth="1"/>
    <col min="5" max="5" width="5.44140625" customWidth="1"/>
    <col min="6" max="6" width="7" customWidth="1"/>
    <col min="7" max="7" width="3.21875" customWidth="1"/>
    <col min="8" max="9" width="5.44140625" customWidth="1"/>
    <col min="10" max="10" width="3.21875" customWidth="1"/>
    <col min="11" max="11" width="5.44140625" customWidth="1"/>
    <col min="12" max="13" width="3.21875" customWidth="1"/>
    <col min="14" max="14" width="5.44140625" customWidth="1"/>
    <col min="15" max="15" width="7" customWidth="1"/>
    <col min="16" max="16" width="3.21875" customWidth="1"/>
    <col min="17" max="17" width="6.109375" customWidth="1"/>
    <col min="18" max="18" width="5.44140625" customWidth="1"/>
    <col min="19" max="19" width="3.21875" customWidth="1"/>
  </cols>
  <sheetData>
    <row r="1" spans="1:20" ht="14.4">
      <c r="A1" s="806" t="s">
        <v>1118</v>
      </c>
    </row>
    <row r="2" spans="1:20" ht="14.4">
      <c r="A2" s="806" t="s">
        <v>910</v>
      </c>
    </row>
    <row r="3" spans="1:20" ht="13.8">
      <c r="A3" s="1515" t="s">
        <v>144</v>
      </c>
      <c r="B3" s="1515" t="s">
        <v>12</v>
      </c>
      <c r="C3" s="1515" t="s">
        <v>145</v>
      </c>
      <c r="D3" s="1515" t="s">
        <v>14</v>
      </c>
      <c r="E3" s="1515" t="s">
        <v>146</v>
      </c>
      <c r="F3" s="1515"/>
      <c r="G3" s="1515"/>
      <c r="H3" s="1515" t="s">
        <v>147</v>
      </c>
      <c r="I3" s="1515"/>
      <c r="J3" s="1515"/>
      <c r="K3" s="1515" t="s">
        <v>148</v>
      </c>
      <c r="L3" s="1515"/>
      <c r="M3" s="1515"/>
      <c r="N3" s="1515" t="s">
        <v>149</v>
      </c>
      <c r="O3" s="1515"/>
      <c r="P3" s="1515"/>
      <c r="Q3" s="1515" t="s">
        <v>150</v>
      </c>
      <c r="R3" s="1515"/>
      <c r="S3" s="1515"/>
      <c r="T3" s="228"/>
    </row>
    <row r="4" spans="1:20" ht="47.25" customHeight="1">
      <c r="A4" s="1515"/>
      <c r="B4" s="1515"/>
      <c r="C4" s="1515"/>
      <c r="D4" s="1515"/>
      <c r="E4" s="1511" t="s">
        <v>586</v>
      </c>
      <c r="F4" s="1512" t="s">
        <v>250</v>
      </c>
      <c r="G4" s="1511" t="s">
        <v>151</v>
      </c>
      <c r="H4" s="1511" t="s">
        <v>152</v>
      </c>
      <c r="I4" s="1511" t="s">
        <v>153</v>
      </c>
      <c r="J4" s="1511" t="s">
        <v>151</v>
      </c>
      <c r="K4" s="1511" t="s">
        <v>154</v>
      </c>
      <c r="L4" s="1511" t="s">
        <v>151</v>
      </c>
      <c r="M4" s="1511" t="s">
        <v>155</v>
      </c>
      <c r="N4" s="1511" t="s">
        <v>156</v>
      </c>
      <c r="O4" s="1512" t="s">
        <v>251</v>
      </c>
      <c r="P4" s="1511" t="s">
        <v>151</v>
      </c>
      <c r="Q4" s="1512" t="s">
        <v>252</v>
      </c>
      <c r="R4" s="1511" t="s">
        <v>157</v>
      </c>
      <c r="S4" s="1511" t="s">
        <v>151</v>
      </c>
      <c r="T4" s="228"/>
    </row>
    <row r="5" spans="1:20" ht="13.8">
      <c r="A5" s="1515"/>
      <c r="B5" s="1515"/>
      <c r="C5" s="1515"/>
      <c r="D5" s="1515"/>
      <c r="E5" s="1511"/>
      <c r="F5" s="1513"/>
      <c r="G5" s="1511"/>
      <c r="H5" s="1511"/>
      <c r="I5" s="1511"/>
      <c r="J5" s="1511"/>
      <c r="K5" s="1511"/>
      <c r="L5" s="1511"/>
      <c r="M5" s="1511"/>
      <c r="N5" s="1511"/>
      <c r="O5" s="1513"/>
      <c r="P5" s="1511"/>
      <c r="Q5" s="1513"/>
      <c r="R5" s="1511"/>
      <c r="S5" s="1511"/>
      <c r="T5" s="228"/>
    </row>
    <row r="6" spans="1:20" ht="13.8">
      <c r="A6" s="1515"/>
      <c r="B6" s="1515"/>
      <c r="C6" s="1515"/>
      <c r="D6" s="1515"/>
      <c r="E6" s="1511"/>
      <c r="F6" s="1514"/>
      <c r="G6" s="1511"/>
      <c r="H6" s="1511"/>
      <c r="I6" s="1511"/>
      <c r="J6" s="1511"/>
      <c r="K6" s="1511"/>
      <c r="L6" s="1511"/>
      <c r="M6" s="1511"/>
      <c r="N6" s="1511"/>
      <c r="O6" s="1514"/>
      <c r="P6" s="1511"/>
      <c r="Q6" s="1514"/>
      <c r="R6" s="1511"/>
      <c r="S6" s="1511"/>
      <c r="T6" s="228"/>
    </row>
    <row r="7" spans="1:20" ht="16.5" customHeight="1">
      <c r="A7" s="1510" t="s">
        <v>158</v>
      </c>
      <c r="B7" s="1510" t="s">
        <v>159</v>
      </c>
      <c r="C7" s="1414">
        <v>1</v>
      </c>
      <c r="D7" s="1414" t="s">
        <v>160</v>
      </c>
      <c r="E7" s="1408" t="s">
        <v>917</v>
      </c>
      <c r="F7" s="1414" t="s">
        <v>917</v>
      </c>
      <c r="G7" s="1414" t="s">
        <v>917</v>
      </c>
      <c r="H7" s="1414">
        <v>75</v>
      </c>
      <c r="I7" s="1414">
        <v>357</v>
      </c>
      <c r="J7" s="1414" t="s">
        <v>87</v>
      </c>
      <c r="K7" s="1402">
        <v>2.1999999999999999E-2</v>
      </c>
      <c r="L7" s="1402" t="s">
        <v>43</v>
      </c>
      <c r="M7" s="1402" t="s">
        <v>43</v>
      </c>
      <c r="N7" s="1402" t="s">
        <v>917</v>
      </c>
      <c r="O7" s="1402" t="s">
        <v>917</v>
      </c>
      <c r="P7" s="1402" t="s">
        <v>917</v>
      </c>
      <c r="Q7" s="1403">
        <v>8.8000000000000007</v>
      </c>
      <c r="R7" s="1403">
        <v>19.899999999999999</v>
      </c>
      <c r="S7" s="1414" t="s">
        <v>43</v>
      </c>
      <c r="T7" s="228"/>
    </row>
    <row r="8" spans="1:20" ht="16.5" customHeight="1">
      <c r="A8" s="1510"/>
      <c r="B8" s="1510"/>
      <c r="C8" s="1414">
        <v>2</v>
      </c>
      <c r="D8" s="1414" t="s">
        <v>41</v>
      </c>
      <c r="E8" s="1408">
        <v>2E-3</v>
      </c>
      <c r="F8" s="1414" t="s">
        <v>34</v>
      </c>
      <c r="G8" s="1414" t="s">
        <v>43</v>
      </c>
      <c r="H8" s="1414">
        <v>75</v>
      </c>
      <c r="I8" s="1414">
        <v>395</v>
      </c>
      <c r="J8" s="1414" t="s">
        <v>87</v>
      </c>
      <c r="K8" s="1402">
        <v>2.5000000000000001E-2</v>
      </c>
      <c r="L8" s="1402" t="s">
        <v>43</v>
      </c>
      <c r="M8" s="1402" t="s">
        <v>43</v>
      </c>
      <c r="N8" s="1402">
        <v>3.2000000000000001E-2</v>
      </c>
      <c r="O8" s="1402" t="s">
        <v>1026</v>
      </c>
      <c r="P8" s="1402" t="s">
        <v>43</v>
      </c>
      <c r="Q8" s="1403">
        <v>9.6</v>
      </c>
      <c r="R8" s="1403">
        <v>21.8</v>
      </c>
      <c r="S8" s="1414" t="s">
        <v>43</v>
      </c>
      <c r="T8" s="228"/>
    </row>
    <row r="9" spans="1:20" ht="16.5" customHeight="1">
      <c r="A9" s="1510" t="s">
        <v>163</v>
      </c>
      <c r="B9" s="1414" t="s">
        <v>164</v>
      </c>
      <c r="C9" s="1414">
        <v>3</v>
      </c>
      <c r="D9" s="1414" t="s">
        <v>47</v>
      </c>
      <c r="E9" s="1408">
        <v>2E-3</v>
      </c>
      <c r="F9" s="1414" t="s">
        <v>34</v>
      </c>
      <c r="G9" s="1414" t="s">
        <v>43</v>
      </c>
      <c r="H9" s="1414">
        <v>63</v>
      </c>
      <c r="I9" s="1414">
        <v>305</v>
      </c>
      <c r="J9" s="1414" t="s">
        <v>87</v>
      </c>
      <c r="K9" s="1402">
        <v>3.1E-2</v>
      </c>
      <c r="L9" s="1402" t="s">
        <v>43</v>
      </c>
      <c r="M9" s="1402" t="s">
        <v>43</v>
      </c>
      <c r="N9" s="1402">
        <v>2.9000000000000001E-2</v>
      </c>
      <c r="O9" s="1402" t="s">
        <v>1026</v>
      </c>
      <c r="P9" s="1402" t="s">
        <v>43</v>
      </c>
      <c r="Q9" s="1403">
        <v>8.6999999999999993</v>
      </c>
      <c r="R9" s="1403">
        <v>20</v>
      </c>
      <c r="S9" s="1414" t="s">
        <v>43</v>
      </c>
      <c r="T9" s="228"/>
    </row>
    <row r="10" spans="1:20" ht="16.5" customHeight="1">
      <c r="A10" s="1510"/>
      <c r="B10" s="1510" t="s">
        <v>165</v>
      </c>
      <c r="C10" s="1414">
        <v>4</v>
      </c>
      <c r="D10" s="1414" t="s">
        <v>49</v>
      </c>
      <c r="E10" s="1408">
        <v>2E-3</v>
      </c>
      <c r="F10" s="1414" t="s">
        <v>34</v>
      </c>
      <c r="G10" s="1414" t="s">
        <v>43</v>
      </c>
      <c r="H10" s="1414">
        <v>64</v>
      </c>
      <c r="I10" s="1414">
        <v>321</v>
      </c>
      <c r="J10" s="1414" t="s">
        <v>87</v>
      </c>
      <c r="K10" s="1402">
        <v>2.5000000000000001E-2</v>
      </c>
      <c r="L10" s="1402" t="s">
        <v>43</v>
      </c>
      <c r="M10" s="1402" t="s">
        <v>43</v>
      </c>
      <c r="N10" s="1402">
        <v>3.1E-2</v>
      </c>
      <c r="O10" s="1402" t="s">
        <v>1026</v>
      </c>
      <c r="P10" s="1402" t="s">
        <v>43</v>
      </c>
      <c r="Q10" s="1403">
        <v>7.9</v>
      </c>
      <c r="R10" s="1403">
        <v>18.5</v>
      </c>
      <c r="S10" s="1414" t="s">
        <v>43</v>
      </c>
      <c r="T10" s="228"/>
    </row>
    <row r="11" spans="1:20" ht="16.5" customHeight="1">
      <c r="A11" s="1510"/>
      <c r="B11" s="1510"/>
      <c r="C11" s="1414">
        <v>5</v>
      </c>
      <c r="D11" s="1414" t="s">
        <v>166</v>
      </c>
      <c r="E11" s="1408">
        <v>2E-3</v>
      </c>
      <c r="F11" s="1414" t="s">
        <v>34</v>
      </c>
      <c r="G11" s="1414" t="s">
        <v>43</v>
      </c>
      <c r="H11" s="1414">
        <v>70</v>
      </c>
      <c r="I11" s="1414">
        <v>320</v>
      </c>
      <c r="J11" s="1414" t="s">
        <v>87</v>
      </c>
      <c r="K11" s="1402">
        <v>2.5999999999999999E-2</v>
      </c>
      <c r="L11" s="1402" t="s">
        <v>43</v>
      </c>
      <c r="M11" s="1402" t="s">
        <v>43</v>
      </c>
      <c r="N11" s="1402">
        <v>3.1E-2</v>
      </c>
      <c r="O11" s="1402" t="s">
        <v>1026</v>
      </c>
      <c r="P11" s="1402" t="s">
        <v>43</v>
      </c>
      <c r="Q11" s="1403">
        <v>9.3000000000000007</v>
      </c>
      <c r="R11" s="1403">
        <v>21.3</v>
      </c>
      <c r="S11" s="1414" t="s">
        <v>43</v>
      </c>
      <c r="T11" s="228"/>
    </row>
    <row r="12" spans="1:20" ht="16.5" customHeight="1">
      <c r="A12" s="1510"/>
      <c r="B12" s="1510" t="s">
        <v>167</v>
      </c>
      <c r="C12" s="1414">
        <v>6</v>
      </c>
      <c r="D12" s="1414" t="s">
        <v>53</v>
      </c>
      <c r="E12" s="1408">
        <v>1E-3</v>
      </c>
      <c r="F12" s="1414" t="s">
        <v>34</v>
      </c>
      <c r="G12" s="1414" t="s">
        <v>43</v>
      </c>
      <c r="H12" s="1414">
        <v>22</v>
      </c>
      <c r="I12" s="1414">
        <v>70</v>
      </c>
      <c r="J12" s="1414" t="s">
        <v>87</v>
      </c>
      <c r="K12" s="1402">
        <v>2.7E-2</v>
      </c>
      <c r="L12" s="1402" t="s">
        <v>43</v>
      </c>
      <c r="M12" s="1402" t="s">
        <v>43</v>
      </c>
      <c r="N12" s="1402">
        <v>3.3000000000000002E-2</v>
      </c>
      <c r="O12" s="1402" t="s">
        <v>1026</v>
      </c>
      <c r="P12" s="1402" t="s">
        <v>43</v>
      </c>
      <c r="Q12" s="1403">
        <v>8.3000000000000007</v>
      </c>
      <c r="R12" s="1403">
        <v>19</v>
      </c>
      <c r="S12" s="1414" t="s">
        <v>43</v>
      </c>
      <c r="T12" s="228"/>
    </row>
    <row r="13" spans="1:20" ht="16.5" customHeight="1">
      <c r="A13" s="1510"/>
      <c r="B13" s="1510"/>
      <c r="C13" s="1414">
        <v>7</v>
      </c>
      <c r="D13" s="1414" t="s">
        <v>55</v>
      </c>
      <c r="E13" s="1408">
        <v>2E-3</v>
      </c>
      <c r="F13" s="1414" t="s">
        <v>34</v>
      </c>
      <c r="G13" s="1414" t="s">
        <v>43</v>
      </c>
      <c r="H13" s="1414">
        <v>52</v>
      </c>
      <c r="I13" s="1414">
        <v>223</v>
      </c>
      <c r="J13" s="1414" t="s">
        <v>87</v>
      </c>
      <c r="K13" s="1402">
        <v>2.7E-2</v>
      </c>
      <c r="L13" s="1402" t="s">
        <v>43</v>
      </c>
      <c r="M13" s="1402" t="s">
        <v>43</v>
      </c>
      <c r="N13" s="1402">
        <v>2.5999999999999999E-2</v>
      </c>
      <c r="O13" s="1402" t="s">
        <v>1026</v>
      </c>
      <c r="P13" s="1402" t="s">
        <v>43</v>
      </c>
      <c r="Q13" s="1403" t="s">
        <v>917</v>
      </c>
      <c r="R13" s="1403" t="s">
        <v>917</v>
      </c>
      <c r="S13" s="1414" t="s">
        <v>917</v>
      </c>
      <c r="T13" s="228"/>
    </row>
    <row r="14" spans="1:20" ht="16.5" customHeight="1">
      <c r="A14" s="1510"/>
      <c r="B14" s="1510"/>
      <c r="C14" s="1414">
        <v>8</v>
      </c>
      <c r="D14" s="1414" t="s">
        <v>56</v>
      </c>
      <c r="E14" s="1408">
        <v>2E-3</v>
      </c>
      <c r="F14" s="1414" t="s">
        <v>34</v>
      </c>
      <c r="G14" s="1414" t="s">
        <v>43</v>
      </c>
      <c r="H14" s="1414">
        <v>43</v>
      </c>
      <c r="I14" s="1414">
        <v>181</v>
      </c>
      <c r="J14" s="1414" t="s">
        <v>87</v>
      </c>
      <c r="K14" s="1402">
        <v>2.8000000000000001E-2</v>
      </c>
      <c r="L14" s="1402" t="s">
        <v>43</v>
      </c>
      <c r="M14" s="1402" t="s">
        <v>43</v>
      </c>
      <c r="N14" s="1402">
        <v>2.5999999999999999E-2</v>
      </c>
      <c r="O14" s="1402" t="s">
        <v>1026</v>
      </c>
      <c r="P14" s="1402" t="s">
        <v>43</v>
      </c>
      <c r="Q14" s="1403" t="s">
        <v>917</v>
      </c>
      <c r="R14" s="1403" t="s">
        <v>917</v>
      </c>
      <c r="S14" s="1414" t="s">
        <v>917</v>
      </c>
      <c r="T14" s="228"/>
    </row>
    <row r="15" spans="1:20" ht="16.5" customHeight="1">
      <c r="A15" s="1506" t="s">
        <v>168</v>
      </c>
      <c r="B15" s="1510" t="s">
        <v>273</v>
      </c>
      <c r="C15" s="1414">
        <v>9</v>
      </c>
      <c r="D15" s="1414" t="s">
        <v>170</v>
      </c>
      <c r="E15" s="1408" t="s">
        <v>917</v>
      </c>
      <c r="F15" s="1414" t="s">
        <v>917</v>
      </c>
      <c r="G15" s="1414" t="s">
        <v>917</v>
      </c>
      <c r="H15" s="1414" t="s">
        <v>917</v>
      </c>
      <c r="I15" s="1414" t="s">
        <v>917</v>
      </c>
      <c r="J15" s="1414" t="s">
        <v>917</v>
      </c>
      <c r="K15" s="1402">
        <v>3.7999999999999999E-2</v>
      </c>
      <c r="L15" s="1402" t="s">
        <v>43</v>
      </c>
      <c r="M15" s="1402" t="s">
        <v>43</v>
      </c>
      <c r="N15" s="1402" t="s">
        <v>1119</v>
      </c>
      <c r="O15" s="1402" t="s">
        <v>1120</v>
      </c>
      <c r="P15" s="1402" t="s">
        <v>162</v>
      </c>
      <c r="Q15" s="1403" t="s">
        <v>917</v>
      </c>
      <c r="R15" s="1403" t="s">
        <v>917</v>
      </c>
      <c r="S15" s="1414" t="s">
        <v>917</v>
      </c>
      <c r="T15" s="228"/>
    </row>
    <row r="16" spans="1:20" ht="16.5" customHeight="1">
      <c r="A16" s="1507"/>
      <c r="B16" s="1510"/>
      <c r="C16" s="1414">
        <v>10</v>
      </c>
      <c r="D16" s="1414" t="s">
        <v>59</v>
      </c>
      <c r="E16" s="1408">
        <v>2E-3</v>
      </c>
      <c r="F16" s="1414" t="s">
        <v>34</v>
      </c>
      <c r="G16" s="1414" t="s">
        <v>43</v>
      </c>
      <c r="H16" s="1414">
        <v>57</v>
      </c>
      <c r="I16" s="1414">
        <v>262</v>
      </c>
      <c r="J16" s="1414" t="s">
        <v>87</v>
      </c>
      <c r="K16" s="1402">
        <v>2.8000000000000001E-2</v>
      </c>
      <c r="L16" s="1402" t="s">
        <v>43</v>
      </c>
      <c r="M16" s="1402" t="s">
        <v>43</v>
      </c>
      <c r="N16" s="1402">
        <v>2.8000000000000001E-2</v>
      </c>
      <c r="O16" s="1402" t="s">
        <v>1026</v>
      </c>
      <c r="P16" s="1402" t="s">
        <v>43</v>
      </c>
      <c r="Q16" s="1403">
        <v>9.8000000000000007</v>
      </c>
      <c r="R16" s="1403">
        <v>20.6</v>
      </c>
      <c r="S16" s="1414" t="s">
        <v>43</v>
      </c>
      <c r="T16" s="228"/>
    </row>
    <row r="17" spans="1:20" ht="16.5" customHeight="1">
      <c r="A17" s="1507"/>
      <c r="B17" s="1510"/>
      <c r="C17" s="1414">
        <v>11</v>
      </c>
      <c r="D17" s="1414" t="s">
        <v>171</v>
      </c>
      <c r="E17" s="1408">
        <v>2E-3</v>
      </c>
      <c r="F17" s="1414" t="s">
        <v>34</v>
      </c>
      <c r="G17" s="1414" t="s">
        <v>43</v>
      </c>
      <c r="H17" s="1414">
        <v>69</v>
      </c>
      <c r="I17" s="1414">
        <v>283</v>
      </c>
      <c r="J17" s="1414" t="s">
        <v>87</v>
      </c>
      <c r="K17" s="1402">
        <v>3.1E-2</v>
      </c>
      <c r="L17" s="1402" t="s">
        <v>43</v>
      </c>
      <c r="M17" s="1402" t="s">
        <v>43</v>
      </c>
      <c r="N17" s="1402">
        <v>2.8000000000000001E-2</v>
      </c>
      <c r="O17" s="1402" t="s">
        <v>1026</v>
      </c>
      <c r="P17" s="1402" t="s">
        <v>43</v>
      </c>
      <c r="Q17" s="1403">
        <v>8.6</v>
      </c>
      <c r="R17" s="1403">
        <v>19.8</v>
      </c>
      <c r="S17" s="1414" t="s">
        <v>43</v>
      </c>
      <c r="T17" s="228"/>
    </row>
    <row r="18" spans="1:20" ht="16.5" customHeight="1">
      <c r="A18" s="1507"/>
      <c r="B18" s="1510"/>
      <c r="C18" s="1414">
        <v>12</v>
      </c>
      <c r="D18" s="1414" t="s">
        <v>172</v>
      </c>
      <c r="E18" s="1408">
        <v>2E-3</v>
      </c>
      <c r="F18" s="1414" t="s">
        <v>34</v>
      </c>
      <c r="G18" s="1414" t="s">
        <v>43</v>
      </c>
      <c r="H18" s="1414">
        <v>59</v>
      </c>
      <c r="I18" s="1414">
        <v>247</v>
      </c>
      <c r="J18" s="1414" t="s">
        <v>87</v>
      </c>
      <c r="K18" s="1402">
        <v>3.3000000000000002E-2</v>
      </c>
      <c r="L18" s="1402" t="s">
        <v>43</v>
      </c>
      <c r="M18" s="1402" t="s">
        <v>43</v>
      </c>
      <c r="N18" s="1402">
        <v>2.9000000000000001E-2</v>
      </c>
      <c r="O18" s="1402" t="s">
        <v>1026</v>
      </c>
      <c r="P18" s="1402" t="s">
        <v>43</v>
      </c>
      <c r="Q18" s="1403" t="s">
        <v>917</v>
      </c>
      <c r="R18" s="1403" t="s">
        <v>917</v>
      </c>
      <c r="S18" s="1414" t="s">
        <v>917</v>
      </c>
      <c r="T18" s="228"/>
    </row>
    <row r="19" spans="1:20" ht="16.5" customHeight="1">
      <c r="A19" s="1507"/>
      <c r="B19" s="1414" t="s">
        <v>173</v>
      </c>
      <c r="C19" s="1414">
        <v>13</v>
      </c>
      <c r="D19" s="1414" t="s">
        <v>63</v>
      </c>
      <c r="E19" s="1408" t="s">
        <v>1121</v>
      </c>
      <c r="F19" s="1414" t="s">
        <v>1121</v>
      </c>
      <c r="G19" s="1414" t="s">
        <v>162</v>
      </c>
      <c r="H19" s="1414">
        <v>19</v>
      </c>
      <c r="I19" s="1414">
        <v>57</v>
      </c>
      <c r="J19" s="1414" t="s">
        <v>87</v>
      </c>
      <c r="K19" s="1402">
        <v>3.4000000000000002E-2</v>
      </c>
      <c r="L19" s="1402" t="s">
        <v>43</v>
      </c>
      <c r="M19" s="1402" t="s">
        <v>43</v>
      </c>
      <c r="N19" s="1402">
        <v>4.4999999999999998E-2</v>
      </c>
      <c r="O19" s="1402" t="s">
        <v>1026</v>
      </c>
      <c r="P19" s="1402" t="s">
        <v>43</v>
      </c>
      <c r="Q19" s="1403">
        <v>8.3000000000000007</v>
      </c>
      <c r="R19" s="1403">
        <v>20.399999999999999</v>
      </c>
      <c r="S19" s="1414" t="s">
        <v>43</v>
      </c>
      <c r="T19" s="228"/>
    </row>
    <row r="20" spans="1:20" ht="16.5" customHeight="1">
      <c r="A20" s="1507"/>
      <c r="B20" s="1510" t="s">
        <v>174</v>
      </c>
      <c r="C20" s="1414">
        <v>14</v>
      </c>
      <c r="D20" s="1414" t="s">
        <v>66</v>
      </c>
      <c r="E20" s="1408">
        <v>2E-3</v>
      </c>
      <c r="F20" s="1414" t="s">
        <v>34</v>
      </c>
      <c r="G20" s="1414" t="s">
        <v>43</v>
      </c>
      <c r="H20" s="1414">
        <v>52</v>
      </c>
      <c r="I20" s="1414">
        <v>225</v>
      </c>
      <c r="J20" s="1414" t="s">
        <v>87</v>
      </c>
      <c r="K20" s="1402">
        <v>2.9000000000000001E-2</v>
      </c>
      <c r="L20" s="1402" t="s">
        <v>43</v>
      </c>
      <c r="M20" s="1402" t="s">
        <v>43</v>
      </c>
      <c r="N20" s="1402">
        <v>2.8000000000000001E-2</v>
      </c>
      <c r="O20" s="1402" t="s">
        <v>1026</v>
      </c>
      <c r="P20" s="1402" t="s">
        <v>43</v>
      </c>
      <c r="Q20" s="1403">
        <v>9.1999999999999993</v>
      </c>
      <c r="R20" s="1403">
        <v>20.7</v>
      </c>
      <c r="S20" s="1414" t="s">
        <v>43</v>
      </c>
    </row>
    <row r="21" spans="1:20" ht="16.5" customHeight="1">
      <c r="A21" s="1507"/>
      <c r="B21" s="1510"/>
      <c r="C21" s="1414">
        <v>15</v>
      </c>
      <c r="D21" s="1414" t="s">
        <v>67</v>
      </c>
      <c r="E21" s="1408">
        <v>2E-3</v>
      </c>
      <c r="F21" s="1414" t="s">
        <v>34</v>
      </c>
      <c r="G21" s="1414" t="s">
        <v>43</v>
      </c>
      <c r="H21" s="1414">
        <v>50</v>
      </c>
      <c r="I21" s="1414">
        <v>249</v>
      </c>
      <c r="J21" s="1414" t="s">
        <v>87</v>
      </c>
      <c r="K21" s="1402">
        <v>2.1999999999999999E-2</v>
      </c>
      <c r="L21" s="1402" t="s">
        <v>43</v>
      </c>
      <c r="M21" s="1402" t="s">
        <v>43</v>
      </c>
      <c r="N21" s="1402">
        <v>2.8000000000000001E-2</v>
      </c>
      <c r="O21" s="1402" t="s">
        <v>1026</v>
      </c>
      <c r="P21" s="1402" t="s">
        <v>43</v>
      </c>
      <c r="Q21" s="1403" t="s">
        <v>917</v>
      </c>
      <c r="R21" s="1403" t="s">
        <v>917</v>
      </c>
      <c r="S21" s="1414" t="s">
        <v>917</v>
      </c>
    </row>
    <row r="22" spans="1:20" ht="16.5" customHeight="1">
      <c r="A22" s="1507"/>
      <c r="B22" s="1510"/>
      <c r="C22" s="1414">
        <v>16</v>
      </c>
      <c r="D22" s="1414" t="s">
        <v>175</v>
      </c>
      <c r="E22" s="1408" t="s">
        <v>917</v>
      </c>
      <c r="F22" s="1414" t="s">
        <v>917</v>
      </c>
      <c r="G22" s="1414" t="s">
        <v>917</v>
      </c>
      <c r="H22" s="1414">
        <v>39</v>
      </c>
      <c r="I22" s="1414">
        <v>164</v>
      </c>
      <c r="J22" s="1414" t="s">
        <v>87</v>
      </c>
      <c r="K22" s="1402">
        <v>2.5999999999999999E-2</v>
      </c>
      <c r="L22" s="1402" t="s">
        <v>43</v>
      </c>
      <c r="M22" s="1402" t="s">
        <v>43</v>
      </c>
      <c r="N22" s="1402">
        <v>0.03</v>
      </c>
      <c r="O22" s="1402" t="s">
        <v>1026</v>
      </c>
      <c r="P22" s="1402" t="s">
        <v>43</v>
      </c>
      <c r="Q22" s="1403" t="s">
        <v>917</v>
      </c>
      <c r="R22" s="1403" t="s">
        <v>917</v>
      </c>
      <c r="S22" s="1414" t="s">
        <v>917</v>
      </c>
    </row>
    <row r="23" spans="1:20" ht="16.5" customHeight="1">
      <c r="A23" s="1507"/>
      <c r="B23" s="1510"/>
      <c r="C23" s="1414">
        <v>17</v>
      </c>
      <c r="D23" s="1414" t="s">
        <v>176</v>
      </c>
      <c r="E23" s="1408" t="s">
        <v>917</v>
      </c>
      <c r="F23" s="1414" t="s">
        <v>917</v>
      </c>
      <c r="G23" s="1414" t="s">
        <v>917</v>
      </c>
      <c r="H23" s="1414">
        <v>42</v>
      </c>
      <c r="I23" s="1414">
        <v>187</v>
      </c>
      <c r="J23" s="1414" t="s">
        <v>87</v>
      </c>
      <c r="K23" s="1402">
        <v>2.9000000000000001E-2</v>
      </c>
      <c r="L23" s="1402" t="s">
        <v>43</v>
      </c>
      <c r="M23" s="1402" t="s">
        <v>43</v>
      </c>
      <c r="N23" s="1402">
        <v>3.2000000000000001E-2</v>
      </c>
      <c r="O23" s="1402" t="s">
        <v>1026</v>
      </c>
      <c r="P23" s="1402" t="s">
        <v>43</v>
      </c>
      <c r="Q23" s="1403" t="s">
        <v>917</v>
      </c>
      <c r="R23" s="1403" t="s">
        <v>917</v>
      </c>
      <c r="S23" s="1414" t="s">
        <v>917</v>
      </c>
    </row>
    <row r="24" spans="1:20" ht="16.5" customHeight="1">
      <c r="A24" s="1507"/>
      <c r="B24" s="1510"/>
      <c r="C24" s="1414">
        <v>18</v>
      </c>
      <c r="D24" s="1414" t="s">
        <v>69</v>
      </c>
      <c r="E24" s="1408">
        <v>3.0000000000000001E-3</v>
      </c>
      <c r="F24" s="1414" t="s">
        <v>34</v>
      </c>
      <c r="G24" s="1414" t="s">
        <v>43</v>
      </c>
      <c r="H24" s="1414">
        <v>50</v>
      </c>
      <c r="I24" s="1414">
        <v>223</v>
      </c>
      <c r="J24" s="1414" t="s">
        <v>87</v>
      </c>
      <c r="K24" s="1402">
        <v>2.8000000000000001E-2</v>
      </c>
      <c r="L24" s="1402" t="s">
        <v>43</v>
      </c>
      <c r="M24" s="1402" t="s">
        <v>43</v>
      </c>
      <c r="N24" s="1402">
        <v>2.9000000000000001E-2</v>
      </c>
      <c r="O24" s="1402" t="s">
        <v>1026</v>
      </c>
      <c r="P24" s="1402" t="s">
        <v>43</v>
      </c>
      <c r="Q24" s="1403">
        <v>8.4</v>
      </c>
      <c r="R24" s="1403">
        <v>18.899999999999999</v>
      </c>
      <c r="S24" s="1414" t="s">
        <v>43</v>
      </c>
    </row>
    <row r="25" spans="1:20" ht="16.5" customHeight="1">
      <c r="A25" s="1507"/>
      <c r="B25" s="1510"/>
      <c r="C25" s="1414">
        <v>19</v>
      </c>
      <c r="D25" s="1414" t="s">
        <v>177</v>
      </c>
      <c r="E25" s="1408" t="s">
        <v>917</v>
      </c>
      <c r="F25" s="1414" t="s">
        <v>917</v>
      </c>
      <c r="G25" s="1414" t="s">
        <v>917</v>
      </c>
      <c r="H25" s="1414">
        <v>45</v>
      </c>
      <c r="I25" s="1414">
        <v>188</v>
      </c>
      <c r="J25" s="1414" t="s">
        <v>87</v>
      </c>
      <c r="K25" s="1402">
        <v>2.9000000000000001E-2</v>
      </c>
      <c r="L25" s="1402" t="s">
        <v>43</v>
      </c>
      <c r="M25" s="1402" t="s">
        <v>43</v>
      </c>
      <c r="N25" s="1402">
        <v>3.2000000000000001E-2</v>
      </c>
      <c r="O25" s="1402" t="s">
        <v>1026</v>
      </c>
      <c r="P25" s="1402" t="s">
        <v>43</v>
      </c>
      <c r="Q25" s="1403" t="s">
        <v>917</v>
      </c>
      <c r="R25" s="1403" t="s">
        <v>917</v>
      </c>
      <c r="S25" s="1414" t="s">
        <v>917</v>
      </c>
    </row>
    <row r="26" spans="1:20" ht="16.5" customHeight="1">
      <c r="A26" s="1507"/>
      <c r="B26" s="1510"/>
      <c r="C26" s="1414">
        <v>20</v>
      </c>
      <c r="D26" s="1414" t="s">
        <v>178</v>
      </c>
      <c r="E26" s="1408" t="s">
        <v>917</v>
      </c>
      <c r="F26" s="1414" t="s">
        <v>917</v>
      </c>
      <c r="G26" s="1414" t="s">
        <v>917</v>
      </c>
      <c r="H26" s="1414">
        <v>33</v>
      </c>
      <c r="I26" s="1414">
        <v>128</v>
      </c>
      <c r="J26" s="1414" t="s">
        <v>87</v>
      </c>
      <c r="K26" s="1402">
        <v>3.4000000000000002E-2</v>
      </c>
      <c r="L26" s="1402" t="s">
        <v>43</v>
      </c>
      <c r="M26" s="1402" t="s">
        <v>43</v>
      </c>
      <c r="N26" s="1402">
        <v>3.3000000000000002E-2</v>
      </c>
      <c r="O26" s="1402" t="s">
        <v>1026</v>
      </c>
      <c r="P26" s="1402" t="s">
        <v>43</v>
      </c>
      <c r="Q26" s="1403" t="s">
        <v>917</v>
      </c>
      <c r="R26" s="1403" t="s">
        <v>917</v>
      </c>
      <c r="S26" s="1414" t="s">
        <v>917</v>
      </c>
    </row>
    <row r="27" spans="1:20" ht="16.5" customHeight="1">
      <c r="A27" s="1507"/>
      <c r="B27" s="1510"/>
      <c r="C27" s="1414">
        <v>21</v>
      </c>
      <c r="D27" s="1414" t="s">
        <v>179</v>
      </c>
      <c r="E27" s="1408" t="s">
        <v>917</v>
      </c>
      <c r="F27" s="1414" t="s">
        <v>917</v>
      </c>
      <c r="G27" s="1414" t="s">
        <v>917</v>
      </c>
      <c r="H27" s="1414">
        <v>45</v>
      </c>
      <c r="I27" s="1414">
        <v>159</v>
      </c>
      <c r="J27" s="1414" t="s">
        <v>87</v>
      </c>
      <c r="K27" s="1402">
        <v>3.5000000000000003E-2</v>
      </c>
      <c r="L27" s="1402" t="s">
        <v>43</v>
      </c>
      <c r="M27" s="1402" t="s">
        <v>43</v>
      </c>
      <c r="N27" s="1402">
        <v>3.7999999999999999E-2</v>
      </c>
      <c r="O27" s="1402" t="s">
        <v>1026</v>
      </c>
      <c r="P27" s="1402" t="s">
        <v>43</v>
      </c>
      <c r="Q27" s="1403" t="s">
        <v>917</v>
      </c>
      <c r="R27" s="1403" t="s">
        <v>917</v>
      </c>
      <c r="S27" s="1414" t="s">
        <v>917</v>
      </c>
    </row>
    <row r="28" spans="1:20" ht="16.5" customHeight="1">
      <c r="A28" s="1507"/>
      <c r="B28" s="1414" t="s">
        <v>180</v>
      </c>
      <c r="C28" s="1414">
        <v>22</v>
      </c>
      <c r="D28" s="1414" t="s">
        <v>181</v>
      </c>
      <c r="E28" s="1408" t="s">
        <v>917</v>
      </c>
      <c r="F28" s="1414" t="s">
        <v>917</v>
      </c>
      <c r="G28" s="1414" t="s">
        <v>917</v>
      </c>
      <c r="H28" s="1414">
        <v>48</v>
      </c>
      <c r="I28" s="1414">
        <v>219</v>
      </c>
      <c r="J28" s="1414" t="s">
        <v>87</v>
      </c>
      <c r="K28" s="1402">
        <v>2.4E-2</v>
      </c>
      <c r="L28" s="1402" t="s">
        <v>43</v>
      </c>
      <c r="M28" s="1402" t="s">
        <v>43</v>
      </c>
      <c r="N28" s="1402">
        <v>3.3000000000000002E-2</v>
      </c>
      <c r="O28" s="1402" t="s">
        <v>1026</v>
      </c>
      <c r="P28" s="1402" t="s">
        <v>43</v>
      </c>
      <c r="Q28" s="1403">
        <v>9.1999999999999993</v>
      </c>
      <c r="R28" s="1403">
        <v>21</v>
      </c>
      <c r="S28" s="1414" t="s">
        <v>43</v>
      </c>
    </row>
    <row r="29" spans="1:20" ht="16.5" customHeight="1">
      <c r="A29" s="1507"/>
      <c r="B29" s="1510" t="s">
        <v>182</v>
      </c>
      <c r="C29" s="1414">
        <v>23</v>
      </c>
      <c r="D29" s="1414" t="s">
        <v>183</v>
      </c>
      <c r="E29" s="1408" t="s">
        <v>917</v>
      </c>
      <c r="F29" s="1414" t="s">
        <v>917</v>
      </c>
      <c r="G29" s="1414" t="s">
        <v>917</v>
      </c>
      <c r="H29" s="1414">
        <v>44</v>
      </c>
      <c r="I29" s="1414">
        <v>197</v>
      </c>
      <c r="J29" s="1414" t="s">
        <v>87</v>
      </c>
      <c r="K29" s="1402">
        <v>2.5000000000000001E-2</v>
      </c>
      <c r="L29" s="1402" t="s">
        <v>43</v>
      </c>
      <c r="M29" s="1402" t="s">
        <v>43</v>
      </c>
      <c r="N29" s="1402">
        <v>2.8000000000000001E-2</v>
      </c>
      <c r="O29" s="1402" t="s">
        <v>1026</v>
      </c>
      <c r="P29" s="1402" t="s">
        <v>43</v>
      </c>
      <c r="Q29" s="1403">
        <v>9</v>
      </c>
      <c r="R29" s="1403">
        <v>20.399999999999999</v>
      </c>
      <c r="S29" s="1414" t="s">
        <v>43</v>
      </c>
    </row>
    <row r="30" spans="1:20" ht="16.5" customHeight="1">
      <c r="A30" s="1507"/>
      <c r="B30" s="1510"/>
      <c r="C30" s="1414">
        <v>24</v>
      </c>
      <c r="D30" s="1414" t="s">
        <v>184</v>
      </c>
      <c r="E30" s="1408" t="s">
        <v>917</v>
      </c>
      <c r="F30" s="1414" t="s">
        <v>917</v>
      </c>
      <c r="G30" s="1414" t="s">
        <v>917</v>
      </c>
      <c r="H30" s="1414">
        <v>47</v>
      </c>
      <c r="I30" s="1414">
        <v>236</v>
      </c>
      <c r="J30" s="1414" t="s">
        <v>87</v>
      </c>
      <c r="K30" s="1402">
        <v>1.7000000000000001E-2</v>
      </c>
      <c r="L30" s="1402" t="s">
        <v>43</v>
      </c>
      <c r="M30" s="1402" t="s">
        <v>43</v>
      </c>
      <c r="N30" s="1402" t="s">
        <v>917</v>
      </c>
      <c r="O30" s="1402" t="s">
        <v>917</v>
      </c>
      <c r="P30" s="1402" t="s">
        <v>917</v>
      </c>
      <c r="Q30" s="1403" t="s">
        <v>917</v>
      </c>
      <c r="R30" s="1403" t="s">
        <v>917</v>
      </c>
      <c r="S30" s="1414" t="s">
        <v>917</v>
      </c>
    </row>
    <row r="31" spans="1:20" ht="16.5" customHeight="1">
      <c r="A31" s="1507"/>
      <c r="B31" s="1510" t="s">
        <v>185</v>
      </c>
      <c r="C31" s="1414">
        <v>25</v>
      </c>
      <c r="D31" s="1414" t="s">
        <v>74</v>
      </c>
      <c r="E31" s="1408">
        <v>3.0000000000000001E-3</v>
      </c>
      <c r="F31" s="1414" t="s">
        <v>34</v>
      </c>
      <c r="G31" s="1414" t="s">
        <v>43</v>
      </c>
      <c r="H31" s="1414">
        <v>54</v>
      </c>
      <c r="I31" s="1414">
        <v>234</v>
      </c>
      <c r="J31" s="1414" t="s">
        <v>87</v>
      </c>
      <c r="K31" s="1402">
        <v>2.7E-2</v>
      </c>
      <c r="L31" s="1402" t="s">
        <v>43</v>
      </c>
      <c r="M31" s="1402" t="s">
        <v>43</v>
      </c>
      <c r="N31" s="1402">
        <v>3.7999999999999999E-2</v>
      </c>
      <c r="O31" s="1402" t="s">
        <v>1026</v>
      </c>
      <c r="P31" s="1402" t="s">
        <v>43</v>
      </c>
      <c r="Q31" s="1403">
        <v>8.3000000000000007</v>
      </c>
      <c r="R31" s="1403">
        <v>17.8</v>
      </c>
      <c r="S31" s="1414" t="s">
        <v>43</v>
      </c>
    </row>
    <row r="32" spans="1:20" ht="16.5" customHeight="1">
      <c r="A32" s="1507"/>
      <c r="B32" s="1510"/>
      <c r="C32" s="1414">
        <v>26</v>
      </c>
      <c r="D32" s="1414" t="s">
        <v>75</v>
      </c>
      <c r="E32" s="1408">
        <v>1E-3</v>
      </c>
      <c r="F32" s="1414" t="s">
        <v>34</v>
      </c>
      <c r="G32" s="1414" t="s">
        <v>43</v>
      </c>
      <c r="H32" s="1414" t="s">
        <v>917</v>
      </c>
      <c r="I32" s="1414" t="s">
        <v>917</v>
      </c>
      <c r="J32" s="1414" t="s">
        <v>917</v>
      </c>
      <c r="K32" s="1402">
        <v>2.5999999999999999E-2</v>
      </c>
      <c r="L32" s="1402" t="s">
        <v>43</v>
      </c>
      <c r="M32" s="1402" t="s">
        <v>43</v>
      </c>
      <c r="N32" s="1402">
        <v>3.1E-2</v>
      </c>
      <c r="O32" s="1402" t="s">
        <v>1026</v>
      </c>
      <c r="P32" s="1402" t="s">
        <v>43</v>
      </c>
      <c r="Q32" s="1403" t="s">
        <v>917</v>
      </c>
      <c r="R32" s="1403" t="s">
        <v>917</v>
      </c>
      <c r="S32" s="1414" t="s">
        <v>917</v>
      </c>
    </row>
    <row r="33" spans="1:19" ht="16.5" customHeight="1">
      <c r="A33" s="1508"/>
      <c r="B33" s="1510"/>
      <c r="C33" s="1414">
        <v>27</v>
      </c>
      <c r="D33" s="1414" t="s">
        <v>186</v>
      </c>
      <c r="E33" s="1408" t="s">
        <v>917</v>
      </c>
      <c r="F33" s="1414" t="s">
        <v>917</v>
      </c>
      <c r="G33" s="1414" t="s">
        <v>917</v>
      </c>
      <c r="H33" s="1414" t="s">
        <v>917</v>
      </c>
      <c r="I33" s="1414" t="s">
        <v>917</v>
      </c>
      <c r="J33" s="1414" t="s">
        <v>917</v>
      </c>
      <c r="K33" s="1402">
        <v>3.2000000000000001E-2</v>
      </c>
      <c r="L33" s="1402" t="s">
        <v>43</v>
      </c>
      <c r="M33" s="1402" t="s">
        <v>43</v>
      </c>
      <c r="N33" s="1402">
        <v>3.2000000000000001E-2</v>
      </c>
      <c r="O33" s="1402" t="s">
        <v>1026</v>
      </c>
      <c r="P33" s="1402" t="s">
        <v>43</v>
      </c>
      <c r="Q33" s="1403" t="s">
        <v>917</v>
      </c>
      <c r="R33" s="1403" t="s">
        <v>917</v>
      </c>
      <c r="S33" s="1414" t="s">
        <v>917</v>
      </c>
    </row>
    <row r="34" spans="1:19" ht="16.5" customHeight="1">
      <c r="A34" s="1510" t="s">
        <v>187</v>
      </c>
      <c r="B34" s="1510" t="s">
        <v>188</v>
      </c>
      <c r="C34" s="1414">
        <v>28</v>
      </c>
      <c r="D34" s="1408" t="s">
        <v>1027</v>
      </c>
      <c r="E34" s="1408">
        <v>3.0000000000000001E-3</v>
      </c>
      <c r="F34" s="1414" t="s">
        <v>1026</v>
      </c>
      <c r="G34" s="1414" t="s">
        <v>43</v>
      </c>
      <c r="H34" s="1414">
        <v>54</v>
      </c>
      <c r="I34" s="1414">
        <v>250</v>
      </c>
      <c r="J34" s="1414" t="s">
        <v>87</v>
      </c>
      <c r="K34" s="1402">
        <v>2.1999999999999999E-2</v>
      </c>
      <c r="L34" s="1402" t="s">
        <v>43</v>
      </c>
      <c r="M34" s="1402" t="s">
        <v>43</v>
      </c>
      <c r="N34" s="1402">
        <v>2.7E-2</v>
      </c>
      <c r="O34" s="1402" t="s">
        <v>1026</v>
      </c>
      <c r="P34" s="1402" t="s">
        <v>43</v>
      </c>
      <c r="Q34" s="1403">
        <v>9.4</v>
      </c>
      <c r="R34" s="1403">
        <v>21.9</v>
      </c>
      <c r="S34" s="1414" t="s">
        <v>43</v>
      </c>
    </row>
    <row r="35" spans="1:19" ht="16.5" customHeight="1">
      <c r="A35" s="1510"/>
      <c r="B35" s="1510"/>
      <c r="C35" s="1414">
        <v>29</v>
      </c>
      <c r="D35" s="1414" t="s">
        <v>495</v>
      </c>
      <c r="E35" s="1408" t="s">
        <v>917</v>
      </c>
      <c r="F35" s="1414" t="s">
        <v>917</v>
      </c>
      <c r="G35" s="1414" t="s">
        <v>917</v>
      </c>
      <c r="H35" s="1414">
        <v>51</v>
      </c>
      <c r="I35" s="1414">
        <v>224</v>
      </c>
      <c r="J35" s="1414" t="s">
        <v>87</v>
      </c>
      <c r="K35" s="1402">
        <v>2.5999999999999999E-2</v>
      </c>
      <c r="L35" s="1402" t="s">
        <v>43</v>
      </c>
      <c r="M35" s="1402" t="s">
        <v>43</v>
      </c>
      <c r="N35" s="1402">
        <v>2.4E-2</v>
      </c>
      <c r="O35" s="1402" t="s">
        <v>1026</v>
      </c>
      <c r="P35" s="1402" t="s">
        <v>43</v>
      </c>
      <c r="Q35" s="1403" t="s">
        <v>917</v>
      </c>
      <c r="R35" s="1403" t="s">
        <v>917</v>
      </c>
      <c r="S35" s="1414" t="s">
        <v>917</v>
      </c>
    </row>
    <row r="36" spans="1:19" ht="16.5" customHeight="1">
      <c r="A36" s="1510"/>
      <c r="B36" s="1510"/>
      <c r="C36" s="1414">
        <v>30</v>
      </c>
      <c r="D36" s="1414" t="s">
        <v>496</v>
      </c>
      <c r="E36" s="1408" t="s">
        <v>917</v>
      </c>
      <c r="F36" s="1414" t="s">
        <v>917</v>
      </c>
      <c r="G36" s="1414" t="s">
        <v>917</v>
      </c>
      <c r="H36" s="1414">
        <v>51</v>
      </c>
      <c r="I36" s="1414">
        <v>239</v>
      </c>
      <c r="J36" s="1414" t="s">
        <v>87</v>
      </c>
      <c r="K36" s="1402">
        <v>2.5999999999999999E-2</v>
      </c>
      <c r="L36" s="1402" t="s">
        <v>43</v>
      </c>
      <c r="M36" s="1402" t="s">
        <v>43</v>
      </c>
      <c r="N36" s="1402">
        <v>2.9000000000000001E-2</v>
      </c>
      <c r="O36" s="1402" t="s">
        <v>1026</v>
      </c>
      <c r="P36" s="1402" t="s">
        <v>43</v>
      </c>
      <c r="Q36" s="1403" t="s">
        <v>917</v>
      </c>
      <c r="R36" s="1403" t="s">
        <v>917</v>
      </c>
      <c r="S36" s="1414" t="s">
        <v>917</v>
      </c>
    </row>
    <row r="37" spans="1:19" ht="16.5" customHeight="1">
      <c r="A37" s="1510"/>
      <c r="B37" s="1510"/>
      <c r="C37" s="1414">
        <v>31</v>
      </c>
      <c r="D37" s="1414" t="s">
        <v>497</v>
      </c>
      <c r="E37" s="1408">
        <v>3.0000000000000001E-3</v>
      </c>
      <c r="F37" s="1414" t="s">
        <v>1026</v>
      </c>
      <c r="G37" s="1414" t="s">
        <v>43</v>
      </c>
      <c r="H37" s="1414">
        <v>55</v>
      </c>
      <c r="I37" s="1414">
        <v>264</v>
      </c>
      <c r="J37" s="1414" t="s">
        <v>87</v>
      </c>
      <c r="K37" s="1402">
        <v>0.03</v>
      </c>
      <c r="L37" s="1402" t="s">
        <v>43</v>
      </c>
      <c r="M37" s="1402" t="s">
        <v>43</v>
      </c>
      <c r="N37" s="1402">
        <v>2.5000000000000001E-2</v>
      </c>
      <c r="O37" s="1402" t="s">
        <v>1026</v>
      </c>
      <c r="P37" s="1402" t="s">
        <v>43</v>
      </c>
      <c r="Q37" s="1403">
        <v>6.7</v>
      </c>
      <c r="R37" s="1403">
        <v>17.399999999999999</v>
      </c>
      <c r="S37" s="1414" t="s">
        <v>43</v>
      </c>
    </row>
    <row r="38" spans="1:19" ht="16.5" customHeight="1">
      <c r="A38" s="1510"/>
      <c r="B38" s="1510"/>
      <c r="C38" s="1414">
        <v>32</v>
      </c>
      <c r="D38" s="1414" t="s">
        <v>498</v>
      </c>
      <c r="E38" s="1408" t="s">
        <v>917</v>
      </c>
      <c r="F38" s="1414" t="s">
        <v>917</v>
      </c>
      <c r="G38" s="1414" t="s">
        <v>917</v>
      </c>
      <c r="H38" s="1414">
        <v>46</v>
      </c>
      <c r="I38" s="1414">
        <v>207</v>
      </c>
      <c r="J38" s="1414" t="s">
        <v>87</v>
      </c>
      <c r="K38" s="1402">
        <v>1.7999999999999999E-2</v>
      </c>
      <c r="L38" s="1402" t="s">
        <v>43</v>
      </c>
      <c r="M38" s="1402" t="s">
        <v>43</v>
      </c>
      <c r="N38" s="1402">
        <v>2.4E-2</v>
      </c>
      <c r="O38" s="1402" t="s">
        <v>1026</v>
      </c>
      <c r="P38" s="1402" t="s">
        <v>43</v>
      </c>
      <c r="Q38" s="1403" t="s">
        <v>917</v>
      </c>
      <c r="R38" s="1403" t="s">
        <v>917</v>
      </c>
      <c r="S38" s="1414" t="s">
        <v>917</v>
      </c>
    </row>
    <row r="39" spans="1:19" ht="16.5" customHeight="1">
      <c r="A39" s="1510"/>
      <c r="B39" s="1510"/>
      <c r="C39" s="1414">
        <v>33</v>
      </c>
      <c r="D39" s="1408" t="s">
        <v>1028</v>
      </c>
      <c r="E39" s="1408">
        <v>5.0000000000000001E-3</v>
      </c>
      <c r="F39" s="1414" t="s">
        <v>1026</v>
      </c>
      <c r="G39" s="1414" t="s">
        <v>43</v>
      </c>
      <c r="H39" s="1414">
        <v>42</v>
      </c>
      <c r="I39" s="1414">
        <v>198</v>
      </c>
      <c r="J39" s="1414" t="s">
        <v>87</v>
      </c>
      <c r="K39" s="1402">
        <v>1.9E-2</v>
      </c>
      <c r="L39" s="1402" t="s">
        <v>43</v>
      </c>
      <c r="M39" s="1402" t="s">
        <v>43</v>
      </c>
      <c r="N39" s="1402">
        <v>3.4000000000000002E-2</v>
      </c>
      <c r="O39" s="1402" t="s">
        <v>1026</v>
      </c>
      <c r="P39" s="1402" t="s">
        <v>43</v>
      </c>
      <c r="Q39" s="1403">
        <v>8.1</v>
      </c>
      <c r="R39" s="1403">
        <v>20.100000000000001</v>
      </c>
      <c r="S39" s="1414" t="s">
        <v>43</v>
      </c>
    </row>
    <row r="40" spans="1:19" ht="16.5" customHeight="1">
      <c r="A40" s="1510"/>
      <c r="B40" s="1510"/>
      <c r="C40" s="1414">
        <v>34</v>
      </c>
      <c r="D40" s="1414" t="s">
        <v>494</v>
      </c>
      <c r="E40" s="1408" t="s">
        <v>917</v>
      </c>
      <c r="F40" s="1414" t="s">
        <v>917</v>
      </c>
      <c r="G40" s="1414" t="s">
        <v>917</v>
      </c>
      <c r="H40" s="1414">
        <v>57</v>
      </c>
      <c r="I40" s="1414">
        <v>290</v>
      </c>
      <c r="J40" s="1414" t="s">
        <v>87</v>
      </c>
      <c r="K40" s="1402">
        <v>0.02</v>
      </c>
      <c r="L40" s="1402" t="s">
        <v>43</v>
      </c>
      <c r="M40" s="1402" t="s">
        <v>43</v>
      </c>
      <c r="N40" s="1402">
        <v>2.5000000000000001E-2</v>
      </c>
      <c r="O40" s="1402" t="s">
        <v>1026</v>
      </c>
      <c r="P40" s="1402" t="s">
        <v>43</v>
      </c>
      <c r="Q40" s="1403" t="s">
        <v>917</v>
      </c>
      <c r="R40" s="1403" t="s">
        <v>917</v>
      </c>
      <c r="S40" s="1414" t="s">
        <v>917</v>
      </c>
    </row>
    <row r="41" spans="1:19" ht="16.5" customHeight="1">
      <c r="A41" s="1510"/>
      <c r="B41" s="1510"/>
      <c r="C41" s="1414">
        <v>35</v>
      </c>
      <c r="D41" s="1414" t="s">
        <v>500</v>
      </c>
      <c r="E41" s="1408">
        <v>6.0000000000000001E-3</v>
      </c>
      <c r="F41" s="1414" t="s">
        <v>1026</v>
      </c>
      <c r="G41" s="1414" t="s">
        <v>43</v>
      </c>
      <c r="H41" s="1414">
        <v>39</v>
      </c>
      <c r="I41" s="1414">
        <v>150</v>
      </c>
      <c r="J41" s="1414" t="s">
        <v>87</v>
      </c>
      <c r="K41" s="1402">
        <v>2.7E-2</v>
      </c>
      <c r="L41" s="1402" t="s">
        <v>43</v>
      </c>
      <c r="M41" s="1402" t="s">
        <v>43</v>
      </c>
      <c r="N41" s="1402">
        <v>2.9000000000000001E-2</v>
      </c>
      <c r="O41" s="1402" t="s">
        <v>1026</v>
      </c>
      <c r="P41" s="1402" t="s">
        <v>43</v>
      </c>
      <c r="Q41" s="1403" t="s">
        <v>1122</v>
      </c>
      <c r="R41" s="1403" t="s">
        <v>1123</v>
      </c>
      <c r="S41" s="1414" t="s">
        <v>162</v>
      </c>
    </row>
    <row r="42" spans="1:19" ht="16.5" customHeight="1">
      <c r="A42" s="1510"/>
      <c r="B42" s="1510"/>
      <c r="C42" s="1414">
        <v>36</v>
      </c>
      <c r="D42" s="1414" t="s">
        <v>501</v>
      </c>
      <c r="E42" s="1408">
        <v>6.0000000000000001E-3</v>
      </c>
      <c r="F42" s="1414" t="s">
        <v>1026</v>
      </c>
      <c r="G42" s="1414" t="s">
        <v>43</v>
      </c>
      <c r="H42" s="1414" t="s">
        <v>917</v>
      </c>
      <c r="I42" s="1414" t="s">
        <v>917</v>
      </c>
      <c r="J42" s="1414" t="s">
        <v>917</v>
      </c>
      <c r="K42" s="1402">
        <v>2.1000000000000001E-2</v>
      </c>
      <c r="L42" s="1402" t="s">
        <v>43</v>
      </c>
      <c r="M42" s="1402" t="s">
        <v>43</v>
      </c>
      <c r="N42" s="1402">
        <v>0.03</v>
      </c>
      <c r="O42" s="1402" t="s">
        <v>1026</v>
      </c>
      <c r="P42" s="1402" t="s">
        <v>43</v>
      </c>
      <c r="Q42" s="1403" t="s">
        <v>917</v>
      </c>
      <c r="R42" s="1403" t="s">
        <v>917</v>
      </c>
      <c r="S42" s="1414" t="s">
        <v>917</v>
      </c>
    </row>
    <row r="43" spans="1:19" ht="16.5" customHeight="1">
      <c r="A43" s="1510"/>
      <c r="B43" s="1510"/>
      <c r="C43" s="1414">
        <v>37</v>
      </c>
      <c r="D43" s="1414" t="s">
        <v>502</v>
      </c>
      <c r="E43" s="1408">
        <v>5.0000000000000001E-3</v>
      </c>
      <c r="F43" s="1414" t="s">
        <v>1026</v>
      </c>
      <c r="G43" s="1414" t="s">
        <v>43</v>
      </c>
      <c r="H43" s="1414" t="s">
        <v>917</v>
      </c>
      <c r="I43" s="1414" t="s">
        <v>917</v>
      </c>
      <c r="J43" s="1414" t="s">
        <v>917</v>
      </c>
      <c r="K43" s="1402">
        <v>2.4E-2</v>
      </c>
      <c r="L43" s="1402" t="s">
        <v>43</v>
      </c>
      <c r="M43" s="1402" t="s">
        <v>43</v>
      </c>
      <c r="N43" s="1402">
        <v>0.03</v>
      </c>
      <c r="O43" s="1402" t="s">
        <v>1026</v>
      </c>
      <c r="P43" s="1402" t="s">
        <v>43</v>
      </c>
      <c r="Q43" s="1403">
        <v>7.8</v>
      </c>
      <c r="R43" s="1403">
        <v>19.8</v>
      </c>
      <c r="S43" s="1414" t="s">
        <v>43</v>
      </c>
    </row>
    <row r="44" spans="1:19" ht="16.5" customHeight="1">
      <c r="A44" s="1510"/>
      <c r="B44" s="1510"/>
      <c r="C44" s="1414">
        <v>38</v>
      </c>
      <c r="D44" s="1414" t="s">
        <v>503</v>
      </c>
      <c r="E44" s="1408" t="s">
        <v>1124</v>
      </c>
      <c r="F44" s="1414" t="s">
        <v>1125</v>
      </c>
      <c r="G44" s="1414" t="s">
        <v>162</v>
      </c>
      <c r="H44" s="1414">
        <v>41</v>
      </c>
      <c r="I44" s="1414">
        <v>176</v>
      </c>
      <c r="J44" s="1414" t="s">
        <v>87</v>
      </c>
      <c r="K44" s="1402">
        <v>2.4E-2</v>
      </c>
      <c r="L44" s="1402" t="s">
        <v>43</v>
      </c>
      <c r="M44" s="1402" t="s">
        <v>43</v>
      </c>
      <c r="N44" s="1402" t="s">
        <v>1126</v>
      </c>
      <c r="O44" s="1402" t="s">
        <v>1120</v>
      </c>
      <c r="P44" s="1402" t="s">
        <v>162</v>
      </c>
      <c r="Q44" s="1403" t="s">
        <v>917</v>
      </c>
      <c r="R44" s="1403" t="s">
        <v>917</v>
      </c>
      <c r="S44" s="1414" t="s">
        <v>917</v>
      </c>
    </row>
    <row r="45" spans="1:19" ht="16.5" customHeight="1">
      <c r="A45" s="1510"/>
      <c r="B45" s="1510"/>
      <c r="C45" s="1414">
        <v>39</v>
      </c>
      <c r="D45" s="1414" t="s">
        <v>504</v>
      </c>
      <c r="E45" s="1408">
        <v>2E-3</v>
      </c>
      <c r="F45" s="1414" t="s">
        <v>1026</v>
      </c>
      <c r="G45" s="1414" t="s">
        <v>43</v>
      </c>
      <c r="H45" s="1414">
        <v>45</v>
      </c>
      <c r="I45" s="1414">
        <v>230</v>
      </c>
      <c r="J45" s="1414" t="s">
        <v>87</v>
      </c>
      <c r="K45" s="1402">
        <v>1.4999999999999999E-2</v>
      </c>
      <c r="L45" s="1402" t="s">
        <v>43</v>
      </c>
      <c r="M45" s="1402" t="s">
        <v>43</v>
      </c>
      <c r="N45" s="1402">
        <v>2.5000000000000001E-2</v>
      </c>
      <c r="O45" s="1402" t="s">
        <v>1026</v>
      </c>
      <c r="P45" s="1402" t="s">
        <v>43</v>
      </c>
      <c r="Q45" s="1403">
        <v>6.3</v>
      </c>
      <c r="R45" s="1403">
        <v>17.3</v>
      </c>
      <c r="S45" s="1414" t="s">
        <v>43</v>
      </c>
    </row>
    <row r="46" spans="1:19" ht="16.5" customHeight="1">
      <c r="A46" s="1510"/>
      <c r="B46" s="1510"/>
      <c r="C46" s="1414">
        <v>40</v>
      </c>
      <c r="D46" s="1414" t="s">
        <v>505</v>
      </c>
      <c r="E46" s="1408">
        <v>3.0000000000000001E-3</v>
      </c>
      <c r="F46" s="1414" t="s">
        <v>1026</v>
      </c>
      <c r="G46" s="1414" t="s">
        <v>43</v>
      </c>
      <c r="H46" s="1414">
        <v>52</v>
      </c>
      <c r="I46" s="1414">
        <v>225</v>
      </c>
      <c r="J46" s="1414" t="s">
        <v>87</v>
      </c>
      <c r="K46" s="1402">
        <v>2.8000000000000001E-2</v>
      </c>
      <c r="L46" s="1402" t="s">
        <v>43</v>
      </c>
      <c r="M46" s="1402" t="s">
        <v>43</v>
      </c>
      <c r="N46" s="1402">
        <v>2.8000000000000001E-2</v>
      </c>
      <c r="O46" s="1402" t="s">
        <v>1026</v>
      </c>
      <c r="P46" s="1402" t="s">
        <v>43</v>
      </c>
      <c r="Q46" s="1403" t="s">
        <v>1127</v>
      </c>
      <c r="R46" s="1403" t="s">
        <v>1128</v>
      </c>
      <c r="S46" s="1414" t="s">
        <v>162</v>
      </c>
    </row>
    <row r="47" spans="1:19" ht="16.5" customHeight="1">
      <c r="A47" s="1510"/>
      <c r="B47" s="1414" t="s">
        <v>189</v>
      </c>
      <c r="C47" s="1414">
        <v>41</v>
      </c>
      <c r="D47" s="1414" t="s">
        <v>190</v>
      </c>
      <c r="E47" s="1408" t="s">
        <v>917</v>
      </c>
      <c r="F47" s="1414" t="s">
        <v>917</v>
      </c>
      <c r="G47" s="1414" t="s">
        <v>917</v>
      </c>
      <c r="H47" s="1414">
        <v>52</v>
      </c>
      <c r="I47" s="1414">
        <v>262</v>
      </c>
      <c r="J47" s="1414" t="s">
        <v>87</v>
      </c>
      <c r="K47" s="1402">
        <v>2.1000000000000001E-2</v>
      </c>
      <c r="L47" s="1402" t="s">
        <v>43</v>
      </c>
      <c r="M47" s="1402" t="s">
        <v>43</v>
      </c>
      <c r="N47" s="1402">
        <v>0.03</v>
      </c>
      <c r="O47" s="1402" t="s">
        <v>1026</v>
      </c>
      <c r="P47" s="1402" t="s">
        <v>43</v>
      </c>
      <c r="Q47" s="1403">
        <v>9</v>
      </c>
      <c r="R47" s="1403">
        <v>20.100000000000001</v>
      </c>
      <c r="S47" s="1414" t="s">
        <v>43</v>
      </c>
    </row>
    <row r="48" spans="1:19" ht="16.5" customHeight="1">
      <c r="A48" s="1510"/>
      <c r="B48" s="1414" t="s">
        <v>191</v>
      </c>
      <c r="C48" s="1414">
        <v>42</v>
      </c>
      <c r="D48" s="1414" t="s">
        <v>80</v>
      </c>
      <c r="E48" s="1408">
        <v>2E-3</v>
      </c>
      <c r="F48" s="1414" t="s">
        <v>1026</v>
      </c>
      <c r="G48" s="1414" t="s">
        <v>43</v>
      </c>
      <c r="H48" s="1414">
        <v>53</v>
      </c>
      <c r="I48" s="1414">
        <v>257</v>
      </c>
      <c r="J48" s="1414" t="s">
        <v>87</v>
      </c>
      <c r="K48" s="1402">
        <v>1.4999999999999999E-2</v>
      </c>
      <c r="L48" s="1402" t="s">
        <v>43</v>
      </c>
      <c r="M48" s="1402" t="s">
        <v>43</v>
      </c>
      <c r="N48" s="1402">
        <v>3.1E-2</v>
      </c>
      <c r="O48" s="1402" t="s">
        <v>1026</v>
      </c>
      <c r="P48" s="1402" t="s">
        <v>43</v>
      </c>
      <c r="Q48" s="1403">
        <v>7.5</v>
      </c>
      <c r="R48" s="1403">
        <v>17.8</v>
      </c>
      <c r="S48" s="1414" t="s">
        <v>43</v>
      </c>
    </row>
    <row r="49" spans="1:19" ht="16.5" customHeight="1">
      <c r="A49" s="1506" t="s">
        <v>193</v>
      </c>
      <c r="B49" s="1510" t="s">
        <v>194</v>
      </c>
      <c r="C49" s="1414">
        <v>43</v>
      </c>
      <c r="D49" s="1414" t="s">
        <v>84</v>
      </c>
      <c r="E49" s="1408">
        <v>4.0000000000000001E-3</v>
      </c>
      <c r="F49" s="1414" t="s">
        <v>1026</v>
      </c>
      <c r="G49" s="1414" t="s">
        <v>43</v>
      </c>
      <c r="H49" s="1414">
        <v>48</v>
      </c>
      <c r="I49" s="1414">
        <v>232</v>
      </c>
      <c r="J49" s="1414" t="s">
        <v>87</v>
      </c>
      <c r="K49" s="1402">
        <v>2.1999999999999999E-2</v>
      </c>
      <c r="L49" s="1402" t="s">
        <v>43</v>
      </c>
      <c r="M49" s="1402" t="s">
        <v>43</v>
      </c>
      <c r="N49" s="1402">
        <v>2.5000000000000001E-2</v>
      </c>
      <c r="O49" s="1402" t="s">
        <v>1026</v>
      </c>
      <c r="P49" s="1402" t="s">
        <v>43</v>
      </c>
      <c r="Q49" s="1403">
        <v>8.4</v>
      </c>
      <c r="R49" s="1403">
        <v>18.8</v>
      </c>
      <c r="S49" s="1414" t="s">
        <v>43</v>
      </c>
    </row>
    <row r="50" spans="1:19" ht="16.5" customHeight="1">
      <c r="A50" s="1507"/>
      <c r="B50" s="1510"/>
      <c r="C50" s="1414">
        <v>44</v>
      </c>
      <c r="D50" s="1414" t="s">
        <v>85</v>
      </c>
      <c r="E50" s="1408">
        <v>5.0000000000000001E-3</v>
      </c>
      <c r="F50" s="1414" t="s">
        <v>1026</v>
      </c>
      <c r="G50" s="1414" t="s">
        <v>43</v>
      </c>
      <c r="H50" s="1414">
        <v>47</v>
      </c>
      <c r="I50" s="1414">
        <v>240</v>
      </c>
      <c r="J50" s="1414" t="s">
        <v>87</v>
      </c>
      <c r="K50" s="1402">
        <v>2.4E-2</v>
      </c>
      <c r="L50" s="1402" t="s">
        <v>43</v>
      </c>
      <c r="M50" s="1402" t="s">
        <v>43</v>
      </c>
      <c r="N50" s="1402">
        <v>0.03</v>
      </c>
      <c r="O50" s="1402" t="s">
        <v>1026</v>
      </c>
      <c r="P50" s="1402" t="s">
        <v>43</v>
      </c>
      <c r="Q50" s="1403">
        <v>9.3000000000000007</v>
      </c>
      <c r="R50" s="1403">
        <v>21.6</v>
      </c>
      <c r="S50" s="1414" t="s">
        <v>43</v>
      </c>
    </row>
    <row r="51" spans="1:19" ht="16.5" customHeight="1">
      <c r="A51" s="1507"/>
      <c r="B51" s="1510"/>
      <c r="C51" s="1414">
        <v>45</v>
      </c>
      <c r="D51" s="1414" t="s">
        <v>89</v>
      </c>
      <c r="E51" s="1408">
        <v>5.0000000000000001E-3</v>
      </c>
      <c r="F51" s="1414" t="s">
        <v>1026</v>
      </c>
      <c r="G51" s="1414" t="s">
        <v>43</v>
      </c>
      <c r="H51" s="1414">
        <v>44</v>
      </c>
      <c r="I51" s="1414">
        <v>210</v>
      </c>
      <c r="J51" s="1414" t="s">
        <v>87</v>
      </c>
      <c r="K51" s="1402">
        <v>2.1000000000000001E-2</v>
      </c>
      <c r="L51" s="1402" t="s">
        <v>43</v>
      </c>
      <c r="M51" s="1402" t="s">
        <v>43</v>
      </c>
      <c r="N51" s="1402">
        <v>2.5999999999999999E-2</v>
      </c>
      <c r="O51" s="1402" t="s">
        <v>1026</v>
      </c>
      <c r="P51" s="1402" t="s">
        <v>43</v>
      </c>
      <c r="Q51" s="1403">
        <v>7.7</v>
      </c>
      <c r="R51" s="1403">
        <v>19</v>
      </c>
      <c r="S51" s="1414" t="s">
        <v>43</v>
      </c>
    </row>
    <row r="52" spans="1:19" ht="16.5" customHeight="1">
      <c r="A52" s="1507"/>
      <c r="B52" s="1510"/>
      <c r="C52" s="1414">
        <v>46</v>
      </c>
      <c r="D52" s="1414" t="s">
        <v>90</v>
      </c>
      <c r="E52" s="1408">
        <v>4.0000000000000001E-3</v>
      </c>
      <c r="F52" s="1414" t="s">
        <v>1026</v>
      </c>
      <c r="G52" s="1414" t="s">
        <v>43</v>
      </c>
      <c r="H52" s="1414">
        <v>44</v>
      </c>
      <c r="I52" s="1414">
        <v>222</v>
      </c>
      <c r="J52" s="1414" t="s">
        <v>87</v>
      </c>
      <c r="K52" s="1402">
        <v>1.9E-2</v>
      </c>
      <c r="L52" s="1402" t="s">
        <v>43</v>
      </c>
      <c r="M52" s="1402" t="s">
        <v>43</v>
      </c>
      <c r="N52" s="1402">
        <v>2.9000000000000001E-2</v>
      </c>
      <c r="O52" s="1402" t="s">
        <v>1026</v>
      </c>
      <c r="P52" s="1402" t="s">
        <v>43</v>
      </c>
      <c r="Q52" s="1403" t="s">
        <v>917</v>
      </c>
      <c r="R52" s="1403" t="s">
        <v>917</v>
      </c>
      <c r="S52" s="1414" t="s">
        <v>917</v>
      </c>
    </row>
    <row r="53" spans="1:19" ht="16.5" customHeight="1">
      <c r="A53" s="1507"/>
      <c r="B53" s="1510"/>
      <c r="C53" s="1414">
        <v>47</v>
      </c>
      <c r="D53" s="1414" t="s">
        <v>195</v>
      </c>
      <c r="E53" s="1408" t="s">
        <v>917</v>
      </c>
      <c r="F53" s="1414" t="s">
        <v>917</v>
      </c>
      <c r="G53" s="1414" t="s">
        <v>917</v>
      </c>
      <c r="H53" s="1414">
        <v>42</v>
      </c>
      <c r="I53" s="1414">
        <v>203</v>
      </c>
      <c r="J53" s="1414" t="s">
        <v>87</v>
      </c>
      <c r="K53" s="1402">
        <v>1.7999999999999999E-2</v>
      </c>
      <c r="L53" s="1402" t="s">
        <v>43</v>
      </c>
      <c r="M53" s="1402" t="s">
        <v>43</v>
      </c>
      <c r="N53" s="1402">
        <v>2.8000000000000001E-2</v>
      </c>
      <c r="O53" s="1402" t="s">
        <v>1026</v>
      </c>
      <c r="P53" s="1402" t="s">
        <v>43</v>
      </c>
      <c r="Q53" s="1403">
        <v>5.5</v>
      </c>
      <c r="R53" s="1403">
        <v>16.600000000000001</v>
      </c>
      <c r="S53" s="1414" t="s">
        <v>43</v>
      </c>
    </row>
    <row r="54" spans="1:19" ht="16.5" customHeight="1">
      <c r="A54" s="1507"/>
      <c r="B54" s="1510"/>
      <c r="C54" s="1414">
        <v>48</v>
      </c>
      <c r="D54" s="1414" t="s">
        <v>92</v>
      </c>
      <c r="E54" s="1408">
        <v>3.0000000000000001E-3</v>
      </c>
      <c r="F54" s="1414" t="s">
        <v>1026</v>
      </c>
      <c r="G54" s="1414" t="s">
        <v>43</v>
      </c>
      <c r="H54" s="1414" t="s">
        <v>917</v>
      </c>
      <c r="I54" s="1414" t="s">
        <v>917</v>
      </c>
      <c r="J54" s="1414" t="s">
        <v>917</v>
      </c>
      <c r="K54" s="1402">
        <v>1.7999999999999999E-2</v>
      </c>
      <c r="L54" s="1402" t="s">
        <v>43</v>
      </c>
      <c r="M54" s="1402" t="s">
        <v>43</v>
      </c>
      <c r="N54" s="1402">
        <v>2.9000000000000001E-2</v>
      </c>
      <c r="O54" s="1402" t="s">
        <v>1026</v>
      </c>
      <c r="P54" s="1402" t="s">
        <v>43</v>
      </c>
      <c r="Q54" s="1403" t="s">
        <v>917</v>
      </c>
      <c r="R54" s="1403" t="s">
        <v>917</v>
      </c>
      <c r="S54" s="1414" t="s">
        <v>917</v>
      </c>
    </row>
    <row r="55" spans="1:19" ht="16.5" customHeight="1">
      <c r="A55" s="1507"/>
      <c r="B55" s="1510"/>
      <c r="C55" s="1414">
        <v>49</v>
      </c>
      <c r="D55" s="1414" t="s">
        <v>93</v>
      </c>
      <c r="E55" s="1408">
        <v>4.0000000000000001E-3</v>
      </c>
      <c r="F55" s="1414" t="s">
        <v>1026</v>
      </c>
      <c r="G55" s="1414" t="s">
        <v>43</v>
      </c>
      <c r="H55" s="1414" t="s">
        <v>917</v>
      </c>
      <c r="I55" s="1414" t="s">
        <v>917</v>
      </c>
      <c r="J55" s="1414" t="s">
        <v>917</v>
      </c>
      <c r="K55" s="1402">
        <v>1.9E-2</v>
      </c>
      <c r="L55" s="1402" t="s">
        <v>43</v>
      </c>
      <c r="M55" s="1402" t="s">
        <v>43</v>
      </c>
      <c r="N55" s="1402">
        <v>2.5999999999999999E-2</v>
      </c>
      <c r="O55" s="1402" t="s">
        <v>161</v>
      </c>
      <c r="P55" s="1402" t="s">
        <v>43</v>
      </c>
      <c r="Q55" s="1403" t="s">
        <v>917</v>
      </c>
      <c r="R55" s="1403" t="s">
        <v>917</v>
      </c>
      <c r="S55" s="1414" t="s">
        <v>917</v>
      </c>
    </row>
    <row r="56" spans="1:19" ht="16.5" customHeight="1">
      <c r="A56" s="1507"/>
      <c r="B56" s="1510"/>
      <c r="C56" s="1414">
        <v>50</v>
      </c>
      <c r="D56" s="1414" t="s">
        <v>196</v>
      </c>
      <c r="E56" s="1408" t="s">
        <v>917</v>
      </c>
      <c r="F56" s="1414" t="s">
        <v>917</v>
      </c>
      <c r="G56" s="1414" t="s">
        <v>917</v>
      </c>
      <c r="H56" s="1414">
        <v>40</v>
      </c>
      <c r="I56" s="1414">
        <v>181</v>
      </c>
      <c r="J56" s="1414" t="s">
        <v>87</v>
      </c>
      <c r="K56" s="1402">
        <v>1.2999999999999999E-2</v>
      </c>
      <c r="L56" s="1402" t="s">
        <v>43</v>
      </c>
      <c r="M56" s="1402" t="s">
        <v>43</v>
      </c>
      <c r="N56" s="1402">
        <v>2.7E-2</v>
      </c>
      <c r="O56" s="1402" t="s">
        <v>161</v>
      </c>
      <c r="P56" s="1402" t="s">
        <v>43</v>
      </c>
      <c r="Q56" s="1403" t="s">
        <v>917</v>
      </c>
      <c r="R56" s="1403" t="s">
        <v>917</v>
      </c>
      <c r="S56" s="1414" t="s">
        <v>917</v>
      </c>
    </row>
    <row r="57" spans="1:19" ht="16.5" customHeight="1">
      <c r="A57" s="1507"/>
      <c r="B57" s="1510"/>
      <c r="C57" s="1414">
        <v>51</v>
      </c>
      <c r="D57" s="1414" t="s">
        <v>95</v>
      </c>
      <c r="E57" s="1408">
        <v>7.0000000000000001E-3</v>
      </c>
      <c r="F57" s="1414" t="s">
        <v>1026</v>
      </c>
      <c r="G57" s="1414" t="s">
        <v>43</v>
      </c>
      <c r="H57" s="1414">
        <v>37</v>
      </c>
      <c r="I57" s="1414">
        <v>150</v>
      </c>
      <c r="J57" s="1414" t="s">
        <v>87</v>
      </c>
      <c r="K57" s="1402">
        <v>2.5000000000000001E-2</v>
      </c>
      <c r="L57" s="1402" t="s">
        <v>43</v>
      </c>
      <c r="M57" s="1402" t="s">
        <v>43</v>
      </c>
      <c r="N57" s="1402">
        <v>3.2000000000000001E-2</v>
      </c>
      <c r="O57" s="1402" t="s">
        <v>161</v>
      </c>
      <c r="P57" s="1402" t="s">
        <v>43</v>
      </c>
      <c r="Q57" s="1403">
        <v>8.4</v>
      </c>
      <c r="R57" s="1403">
        <v>19.2</v>
      </c>
      <c r="S57" s="1414" t="s">
        <v>43</v>
      </c>
    </row>
    <row r="58" spans="1:19" ht="16.5" customHeight="1">
      <c r="A58" s="1507"/>
      <c r="B58" s="1510"/>
      <c r="C58" s="1414">
        <v>52</v>
      </c>
      <c r="D58" s="1414" t="s">
        <v>97</v>
      </c>
      <c r="E58" s="1408">
        <v>3.0000000000000001E-3</v>
      </c>
      <c r="F58" s="1414" t="s">
        <v>1026</v>
      </c>
      <c r="G58" s="1414" t="s">
        <v>43</v>
      </c>
      <c r="H58" s="1414">
        <v>42</v>
      </c>
      <c r="I58" s="1414">
        <v>201</v>
      </c>
      <c r="J58" s="1414" t="s">
        <v>87</v>
      </c>
      <c r="K58" s="1402">
        <v>2.1000000000000001E-2</v>
      </c>
      <c r="L58" s="1402" t="s">
        <v>43</v>
      </c>
      <c r="M58" s="1402" t="s">
        <v>43</v>
      </c>
      <c r="N58" s="1402">
        <v>2.7E-2</v>
      </c>
      <c r="O58" s="1402" t="s">
        <v>161</v>
      </c>
      <c r="P58" s="1402" t="s">
        <v>43</v>
      </c>
      <c r="Q58" s="1403">
        <v>6.7</v>
      </c>
      <c r="R58" s="1403">
        <v>17.5</v>
      </c>
      <c r="S58" s="1414" t="s">
        <v>43</v>
      </c>
    </row>
    <row r="59" spans="1:19" ht="16.5" customHeight="1">
      <c r="A59" s="1507"/>
      <c r="B59" s="1510"/>
      <c r="C59" s="1414">
        <v>53</v>
      </c>
      <c r="D59" s="1414" t="s">
        <v>197</v>
      </c>
      <c r="E59" s="1408" t="s">
        <v>917</v>
      </c>
      <c r="F59" s="1414" t="s">
        <v>917</v>
      </c>
      <c r="G59" s="1414" t="s">
        <v>917</v>
      </c>
      <c r="H59" s="1414">
        <v>35</v>
      </c>
      <c r="I59" s="1414">
        <v>179</v>
      </c>
      <c r="J59" s="1414" t="s">
        <v>87</v>
      </c>
      <c r="K59" s="1402">
        <v>1.0999999999999999E-2</v>
      </c>
      <c r="L59" s="1402" t="s">
        <v>43</v>
      </c>
      <c r="M59" s="1402" t="s">
        <v>43</v>
      </c>
      <c r="N59" s="1402">
        <v>2.4E-2</v>
      </c>
      <c r="O59" s="1402" t="s">
        <v>161</v>
      </c>
      <c r="P59" s="1402" t="s">
        <v>43</v>
      </c>
      <c r="Q59" s="1403" t="s">
        <v>917</v>
      </c>
      <c r="R59" s="1403" t="s">
        <v>917</v>
      </c>
      <c r="S59" s="1414" t="s">
        <v>917</v>
      </c>
    </row>
    <row r="60" spans="1:19" ht="16.5" customHeight="1">
      <c r="A60" s="1507"/>
      <c r="B60" s="1510"/>
      <c r="C60" s="1414">
        <v>54</v>
      </c>
      <c r="D60" s="1414" t="s">
        <v>98</v>
      </c>
      <c r="E60" s="1408">
        <v>2E-3</v>
      </c>
      <c r="F60" s="1414" t="s">
        <v>1026</v>
      </c>
      <c r="G60" s="1414" t="s">
        <v>43</v>
      </c>
      <c r="H60" s="1414">
        <v>42</v>
      </c>
      <c r="I60" s="1414">
        <v>197</v>
      </c>
      <c r="J60" s="1414" t="s">
        <v>87</v>
      </c>
      <c r="K60" s="1402">
        <v>1.2999999999999999E-2</v>
      </c>
      <c r="L60" s="1402" t="s">
        <v>43</v>
      </c>
      <c r="M60" s="1402" t="s">
        <v>43</v>
      </c>
      <c r="N60" s="1402">
        <v>2.7E-2</v>
      </c>
      <c r="O60" s="1402" t="s">
        <v>161</v>
      </c>
      <c r="P60" s="1402" t="s">
        <v>43</v>
      </c>
      <c r="Q60" s="1403">
        <v>7.2</v>
      </c>
      <c r="R60" s="1403">
        <v>17.5</v>
      </c>
      <c r="S60" s="1414" t="s">
        <v>43</v>
      </c>
    </row>
    <row r="61" spans="1:19" ht="16.5" customHeight="1">
      <c r="A61" s="1507"/>
      <c r="B61" s="1506" t="s">
        <v>198</v>
      </c>
      <c r="C61" s="1414">
        <v>55</v>
      </c>
      <c r="D61" s="1414" t="s">
        <v>199</v>
      </c>
      <c r="E61" s="1408">
        <v>3.0000000000000001E-3</v>
      </c>
      <c r="F61" s="1414" t="s">
        <v>1026</v>
      </c>
      <c r="G61" s="1414" t="s">
        <v>43</v>
      </c>
      <c r="H61" s="1414">
        <v>49</v>
      </c>
      <c r="I61" s="1414">
        <v>246</v>
      </c>
      <c r="J61" s="1414" t="s">
        <v>87</v>
      </c>
      <c r="K61" s="1402">
        <v>0.02</v>
      </c>
      <c r="L61" s="1402" t="s">
        <v>43</v>
      </c>
      <c r="M61" s="1402" t="s">
        <v>43</v>
      </c>
      <c r="N61" s="1402">
        <v>3.1E-2</v>
      </c>
      <c r="O61" s="1402" t="s">
        <v>161</v>
      </c>
      <c r="P61" s="1402" t="s">
        <v>43</v>
      </c>
      <c r="Q61" s="1403">
        <v>8.4</v>
      </c>
      <c r="R61" s="1403">
        <v>18.2</v>
      </c>
      <c r="S61" s="1414" t="s">
        <v>43</v>
      </c>
    </row>
    <row r="62" spans="1:19" ht="16.5" customHeight="1">
      <c r="A62" s="1507"/>
      <c r="B62" s="1507"/>
      <c r="C62" s="1414">
        <v>56</v>
      </c>
      <c r="D62" s="1414" t="s">
        <v>200</v>
      </c>
      <c r="E62" s="1408">
        <v>4.0000000000000001E-3</v>
      </c>
      <c r="F62" s="1414" t="s">
        <v>1026</v>
      </c>
      <c r="G62" s="1414" t="s">
        <v>43</v>
      </c>
      <c r="H62" s="1414">
        <v>32</v>
      </c>
      <c r="I62" s="1414">
        <v>123</v>
      </c>
      <c r="J62" s="1414" t="s">
        <v>87</v>
      </c>
      <c r="K62" s="1402">
        <v>2.1999999999999999E-2</v>
      </c>
      <c r="L62" s="1402" t="s">
        <v>43</v>
      </c>
      <c r="M62" s="1402" t="s">
        <v>43</v>
      </c>
      <c r="N62" s="1402">
        <v>2.8000000000000001E-2</v>
      </c>
      <c r="O62" s="1402" t="s">
        <v>161</v>
      </c>
      <c r="P62" s="1402" t="s">
        <v>43</v>
      </c>
      <c r="Q62" s="1403">
        <v>6.8</v>
      </c>
      <c r="R62" s="1403">
        <v>15.8</v>
      </c>
      <c r="S62" s="1414" t="s">
        <v>43</v>
      </c>
    </row>
    <row r="63" spans="1:19" ht="16.5" customHeight="1">
      <c r="A63" s="1507"/>
      <c r="B63" s="1507"/>
      <c r="C63" s="1414">
        <v>57</v>
      </c>
      <c r="D63" s="1414" t="s">
        <v>201</v>
      </c>
      <c r="E63" s="1408">
        <v>7.0000000000000001E-3</v>
      </c>
      <c r="F63" s="1414" t="s">
        <v>1026</v>
      </c>
      <c r="G63" s="1414" t="s">
        <v>43</v>
      </c>
      <c r="H63" s="1414">
        <v>40</v>
      </c>
      <c r="I63" s="1414">
        <v>179</v>
      </c>
      <c r="J63" s="1414" t="s">
        <v>87</v>
      </c>
      <c r="K63" s="1402">
        <v>0.02</v>
      </c>
      <c r="L63" s="1402" t="s">
        <v>43</v>
      </c>
      <c r="M63" s="1402" t="s">
        <v>43</v>
      </c>
      <c r="N63" s="1402">
        <v>2.9000000000000001E-2</v>
      </c>
      <c r="O63" s="1402" t="s">
        <v>161</v>
      </c>
      <c r="P63" s="1402" t="s">
        <v>43</v>
      </c>
      <c r="Q63" s="1403" t="s">
        <v>917</v>
      </c>
      <c r="R63" s="1403" t="s">
        <v>917</v>
      </c>
      <c r="S63" s="1414" t="s">
        <v>917</v>
      </c>
    </row>
    <row r="64" spans="1:19" ht="16.5" customHeight="1">
      <c r="A64" s="1507"/>
      <c r="B64" s="1507"/>
      <c r="C64" s="1414">
        <v>58</v>
      </c>
      <c r="D64" s="1414" t="s">
        <v>202</v>
      </c>
      <c r="E64" s="1408">
        <v>3.0000000000000001E-3</v>
      </c>
      <c r="F64" s="1414" t="s">
        <v>1026</v>
      </c>
      <c r="G64" s="1414" t="s">
        <v>43</v>
      </c>
      <c r="H64" s="1414">
        <v>58</v>
      </c>
      <c r="I64" s="1414">
        <v>295</v>
      </c>
      <c r="J64" s="1414" t="s">
        <v>87</v>
      </c>
      <c r="K64" s="1402">
        <v>1.6E-2</v>
      </c>
      <c r="L64" s="1402" t="s">
        <v>43</v>
      </c>
      <c r="M64" s="1402" t="s">
        <v>43</v>
      </c>
      <c r="N64" s="1402">
        <v>2.9000000000000001E-2</v>
      </c>
      <c r="O64" s="1402" t="s">
        <v>161</v>
      </c>
      <c r="P64" s="1402" t="s">
        <v>43</v>
      </c>
      <c r="Q64" s="1403" t="s">
        <v>917</v>
      </c>
      <c r="R64" s="1403" t="s">
        <v>917</v>
      </c>
      <c r="S64" s="1414" t="s">
        <v>917</v>
      </c>
    </row>
    <row r="65" spans="1:19" ht="16.5" customHeight="1">
      <c r="A65" s="1507"/>
      <c r="B65" s="1507"/>
      <c r="C65" s="1414">
        <v>59</v>
      </c>
      <c r="D65" s="1414" t="s">
        <v>203</v>
      </c>
      <c r="E65" s="1408" t="s">
        <v>917</v>
      </c>
      <c r="F65" s="1414" t="s">
        <v>917</v>
      </c>
      <c r="G65" s="1414" t="s">
        <v>917</v>
      </c>
      <c r="H65" s="1414" t="s">
        <v>1129</v>
      </c>
      <c r="I65" s="1414" t="s">
        <v>1130</v>
      </c>
      <c r="J65" s="1414" t="s">
        <v>162</v>
      </c>
      <c r="K65" s="1402" t="s">
        <v>1131</v>
      </c>
      <c r="L65" s="1402" t="s">
        <v>162</v>
      </c>
      <c r="M65" s="1402" t="s">
        <v>162</v>
      </c>
      <c r="N65" s="1402" t="s">
        <v>1035</v>
      </c>
      <c r="O65" s="1402" t="s">
        <v>1120</v>
      </c>
      <c r="P65" s="1402" t="s">
        <v>162</v>
      </c>
      <c r="Q65" s="1403" t="s">
        <v>917</v>
      </c>
      <c r="R65" s="1403" t="s">
        <v>917</v>
      </c>
      <c r="S65" s="1414" t="s">
        <v>917</v>
      </c>
    </row>
    <row r="66" spans="1:19" ht="16.5" customHeight="1">
      <c r="A66" s="1507"/>
      <c r="B66" s="1507"/>
      <c r="C66" s="1414">
        <v>60</v>
      </c>
      <c r="D66" s="1414" t="s">
        <v>204</v>
      </c>
      <c r="E66" s="1408" t="s">
        <v>917</v>
      </c>
      <c r="F66" s="1414" t="s">
        <v>917</v>
      </c>
      <c r="G66" s="1414" t="s">
        <v>917</v>
      </c>
      <c r="H66" s="1414" t="s">
        <v>1132</v>
      </c>
      <c r="I66" s="1414" t="s">
        <v>1133</v>
      </c>
      <c r="J66" s="1414" t="s">
        <v>162</v>
      </c>
      <c r="K66" s="1402" t="s">
        <v>1034</v>
      </c>
      <c r="L66" s="1402" t="s">
        <v>162</v>
      </c>
      <c r="M66" s="1402" t="s">
        <v>162</v>
      </c>
      <c r="N66" s="1402" t="s">
        <v>1134</v>
      </c>
      <c r="O66" s="1402" t="s">
        <v>1120</v>
      </c>
      <c r="P66" s="1402" t="s">
        <v>162</v>
      </c>
      <c r="Q66" s="1403" t="s">
        <v>917</v>
      </c>
      <c r="R66" s="1403" t="s">
        <v>917</v>
      </c>
      <c r="S66" s="1414" t="s">
        <v>917</v>
      </c>
    </row>
    <row r="67" spans="1:19" ht="16.5" customHeight="1">
      <c r="A67" s="1507"/>
      <c r="B67" s="1507"/>
      <c r="C67" s="1414">
        <v>61</v>
      </c>
      <c r="D67" s="1414" t="s">
        <v>205</v>
      </c>
      <c r="E67" s="1408">
        <v>3.0000000000000001E-3</v>
      </c>
      <c r="F67" s="1414" t="s">
        <v>1026</v>
      </c>
      <c r="G67" s="1414" t="s">
        <v>43</v>
      </c>
      <c r="H67" s="1414">
        <v>45</v>
      </c>
      <c r="I67" s="1414">
        <v>203</v>
      </c>
      <c r="J67" s="1414" t="s">
        <v>87</v>
      </c>
      <c r="K67" s="1402">
        <v>1.4999999999999999E-2</v>
      </c>
      <c r="L67" s="1402" t="s">
        <v>43</v>
      </c>
      <c r="M67" s="1402" t="s">
        <v>43</v>
      </c>
      <c r="N67" s="1402">
        <v>2.9000000000000001E-2</v>
      </c>
      <c r="O67" s="1402" t="s">
        <v>161</v>
      </c>
      <c r="P67" s="1402" t="s">
        <v>43</v>
      </c>
      <c r="Q67" s="1403" t="s">
        <v>917</v>
      </c>
      <c r="R67" s="1403" t="s">
        <v>917</v>
      </c>
      <c r="S67" s="1414" t="s">
        <v>917</v>
      </c>
    </row>
    <row r="68" spans="1:19" ht="16.5" customHeight="1">
      <c r="A68" s="1508"/>
      <c r="B68" s="1508"/>
      <c r="C68" s="1414">
        <v>62</v>
      </c>
      <c r="D68" s="1414" t="s">
        <v>206</v>
      </c>
      <c r="E68" s="1408" t="s">
        <v>917</v>
      </c>
      <c r="F68" s="1414" t="s">
        <v>917</v>
      </c>
      <c r="G68" s="1414" t="s">
        <v>917</v>
      </c>
      <c r="H68" s="1414" t="s">
        <v>1135</v>
      </c>
      <c r="I68" s="1414" t="s">
        <v>1136</v>
      </c>
      <c r="J68" s="1414" t="s">
        <v>162</v>
      </c>
      <c r="K68" s="1402" t="s">
        <v>1137</v>
      </c>
      <c r="L68" s="1402" t="s">
        <v>162</v>
      </c>
      <c r="M68" s="1402" t="s">
        <v>162</v>
      </c>
      <c r="N68" s="1402" t="s">
        <v>1134</v>
      </c>
      <c r="O68" s="1402" t="s">
        <v>1120</v>
      </c>
      <c r="P68" s="1402" t="s">
        <v>162</v>
      </c>
      <c r="Q68" s="1403" t="s">
        <v>917</v>
      </c>
      <c r="R68" s="1403" t="s">
        <v>917</v>
      </c>
      <c r="S68" s="1414" t="s">
        <v>917</v>
      </c>
    </row>
    <row r="69" spans="1:19" ht="16.5" customHeight="1">
      <c r="A69" s="1510" t="s">
        <v>207</v>
      </c>
      <c r="B69" s="1510" t="s">
        <v>208</v>
      </c>
      <c r="C69" s="1414">
        <v>63</v>
      </c>
      <c r="D69" s="1414" t="s">
        <v>209</v>
      </c>
      <c r="E69" s="1408" t="s">
        <v>917</v>
      </c>
      <c r="F69" s="1414" t="s">
        <v>917</v>
      </c>
      <c r="G69" s="1414" t="s">
        <v>917</v>
      </c>
      <c r="H69" s="1414">
        <v>56</v>
      </c>
      <c r="I69" s="1414">
        <v>257</v>
      </c>
      <c r="J69" s="1414" t="s">
        <v>87</v>
      </c>
      <c r="K69" s="1402">
        <v>0.02</v>
      </c>
      <c r="L69" s="1402" t="s">
        <v>43</v>
      </c>
      <c r="M69" s="1402" t="s">
        <v>43</v>
      </c>
      <c r="N69" s="1402">
        <v>0.03</v>
      </c>
      <c r="O69" s="1402" t="s">
        <v>1026</v>
      </c>
      <c r="P69" s="1402" t="s">
        <v>43</v>
      </c>
      <c r="Q69" s="1403">
        <v>8.3000000000000007</v>
      </c>
      <c r="R69" s="1403">
        <v>19</v>
      </c>
      <c r="S69" s="1414" t="s">
        <v>43</v>
      </c>
    </row>
    <row r="70" spans="1:19" ht="16.5" customHeight="1">
      <c r="A70" s="1510"/>
      <c r="B70" s="1510"/>
      <c r="C70" s="1414">
        <v>64</v>
      </c>
      <c r="D70" s="1414" t="s">
        <v>109</v>
      </c>
      <c r="E70" s="1408">
        <v>5.0000000000000001E-3</v>
      </c>
      <c r="F70" s="1414" t="s">
        <v>1026</v>
      </c>
      <c r="G70" s="1414" t="s">
        <v>43</v>
      </c>
      <c r="H70" s="1414" t="s">
        <v>917</v>
      </c>
      <c r="I70" s="1414" t="s">
        <v>917</v>
      </c>
      <c r="J70" s="1414" t="s">
        <v>917</v>
      </c>
      <c r="K70" s="1402">
        <v>1.9E-2</v>
      </c>
      <c r="L70" s="1402" t="s">
        <v>43</v>
      </c>
      <c r="M70" s="1402" t="s">
        <v>43</v>
      </c>
      <c r="N70" s="1402">
        <v>2.8000000000000001E-2</v>
      </c>
      <c r="O70" s="1402" t="s">
        <v>1026</v>
      </c>
      <c r="P70" s="1402" t="s">
        <v>43</v>
      </c>
      <c r="Q70" s="1403" t="s">
        <v>917</v>
      </c>
      <c r="R70" s="1403" t="s">
        <v>917</v>
      </c>
      <c r="S70" s="1414" t="s">
        <v>917</v>
      </c>
    </row>
    <row r="71" spans="1:19" ht="16.5" customHeight="1">
      <c r="A71" s="1510"/>
      <c r="B71" s="1510"/>
      <c r="C71" s="1414">
        <v>65</v>
      </c>
      <c r="D71" s="1414" t="s">
        <v>110</v>
      </c>
      <c r="E71" s="1408">
        <v>4.0000000000000001E-3</v>
      </c>
      <c r="F71" s="1414" t="s">
        <v>1026</v>
      </c>
      <c r="G71" s="1414" t="s">
        <v>43</v>
      </c>
      <c r="H71" s="1414" t="s">
        <v>1138</v>
      </c>
      <c r="I71" s="1414" t="s">
        <v>1139</v>
      </c>
      <c r="J71" s="1414" t="s">
        <v>162</v>
      </c>
      <c r="K71" s="1402">
        <v>1.6E-2</v>
      </c>
      <c r="L71" s="1402" t="s">
        <v>43</v>
      </c>
      <c r="M71" s="1402" t="s">
        <v>43</v>
      </c>
      <c r="N71" s="1402" t="s">
        <v>1121</v>
      </c>
      <c r="O71" s="1402" t="s">
        <v>1121</v>
      </c>
      <c r="P71" s="1402" t="s">
        <v>162</v>
      </c>
      <c r="Q71" s="1403" t="s">
        <v>917</v>
      </c>
      <c r="R71" s="1403" t="s">
        <v>917</v>
      </c>
      <c r="S71" s="1414" t="s">
        <v>917</v>
      </c>
    </row>
    <row r="72" spans="1:19" ht="16.5" customHeight="1">
      <c r="A72" s="1510"/>
      <c r="B72" s="1510"/>
      <c r="C72" s="1414">
        <v>66</v>
      </c>
      <c r="D72" s="1414" t="s">
        <v>210</v>
      </c>
      <c r="E72" s="1408" t="s">
        <v>917</v>
      </c>
      <c r="F72" s="1414" t="s">
        <v>917</v>
      </c>
      <c r="G72" s="1414" t="s">
        <v>917</v>
      </c>
      <c r="H72" s="1414">
        <v>34</v>
      </c>
      <c r="I72" s="1414">
        <v>107</v>
      </c>
      <c r="J72" s="1414" t="s">
        <v>87</v>
      </c>
      <c r="K72" s="1402">
        <v>1.4E-2</v>
      </c>
      <c r="L72" s="1402" t="s">
        <v>43</v>
      </c>
      <c r="M72" s="1402" t="s">
        <v>43</v>
      </c>
      <c r="N72" s="1402">
        <v>0.27</v>
      </c>
      <c r="O72" s="1402" t="s">
        <v>161</v>
      </c>
      <c r="P72" s="1402" t="s">
        <v>43</v>
      </c>
      <c r="Q72" s="1403" t="s">
        <v>917</v>
      </c>
      <c r="R72" s="1403" t="s">
        <v>917</v>
      </c>
      <c r="S72" s="1414" t="s">
        <v>917</v>
      </c>
    </row>
    <row r="73" spans="1:19" ht="16.5" customHeight="1">
      <c r="A73" s="1510"/>
      <c r="B73" s="1510"/>
      <c r="C73" s="1414">
        <v>67</v>
      </c>
      <c r="D73" s="1414" t="s">
        <v>211</v>
      </c>
      <c r="E73" s="1408" t="s">
        <v>917</v>
      </c>
      <c r="F73" s="1414" t="s">
        <v>917</v>
      </c>
      <c r="G73" s="1414" t="s">
        <v>917</v>
      </c>
      <c r="H73" s="1414">
        <v>27</v>
      </c>
      <c r="I73" s="1414">
        <v>135</v>
      </c>
      <c r="J73" s="1414" t="s">
        <v>87</v>
      </c>
      <c r="K73" s="1402">
        <v>1.2999999999999999E-2</v>
      </c>
      <c r="L73" s="1402" t="s">
        <v>43</v>
      </c>
      <c r="M73" s="1402" t="s">
        <v>43</v>
      </c>
      <c r="N73" s="1402" t="s">
        <v>1140</v>
      </c>
      <c r="O73" s="1402" t="s">
        <v>1120</v>
      </c>
      <c r="P73" s="1402" t="s">
        <v>162</v>
      </c>
      <c r="Q73" s="1403" t="s">
        <v>917</v>
      </c>
      <c r="R73" s="1403" t="s">
        <v>917</v>
      </c>
      <c r="S73" s="1414" t="s">
        <v>917</v>
      </c>
    </row>
    <row r="74" spans="1:19" ht="16.5" customHeight="1">
      <c r="A74" s="1510"/>
      <c r="B74" s="1510" t="s">
        <v>212</v>
      </c>
      <c r="C74" s="1414">
        <v>68</v>
      </c>
      <c r="D74" s="1414" t="s">
        <v>112</v>
      </c>
      <c r="E74" s="1408">
        <v>3.0000000000000001E-3</v>
      </c>
      <c r="F74" s="1414" t="s">
        <v>1026</v>
      </c>
      <c r="G74" s="1414" t="s">
        <v>43</v>
      </c>
      <c r="H74" s="1414">
        <v>56</v>
      </c>
      <c r="I74" s="1414">
        <v>261</v>
      </c>
      <c r="J74" s="1414" t="s">
        <v>87</v>
      </c>
      <c r="K74" s="1402">
        <v>1.9E-2</v>
      </c>
      <c r="L74" s="1402" t="s">
        <v>43</v>
      </c>
      <c r="M74" s="1402" t="s">
        <v>43</v>
      </c>
      <c r="N74" s="1402">
        <v>4.2999999999999997E-2</v>
      </c>
      <c r="O74" s="1402" t="s">
        <v>161</v>
      </c>
      <c r="P74" s="1402" t="s">
        <v>43</v>
      </c>
      <c r="Q74" s="1403">
        <v>8.1999999999999993</v>
      </c>
      <c r="R74" s="1403">
        <v>18.2</v>
      </c>
      <c r="S74" s="1414" t="s">
        <v>43</v>
      </c>
    </row>
    <row r="75" spans="1:19" ht="16.5" customHeight="1">
      <c r="A75" s="1510"/>
      <c r="B75" s="1510"/>
      <c r="C75" s="1414">
        <v>69</v>
      </c>
      <c r="D75" s="1414" t="s">
        <v>115</v>
      </c>
      <c r="E75" s="1408">
        <v>7.0000000000000001E-3</v>
      </c>
      <c r="F75" s="1414" t="s">
        <v>1026</v>
      </c>
      <c r="G75" s="1414" t="s">
        <v>43</v>
      </c>
      <c r="H75" s="1414">
        <v>41</v>
      </c>
      <c r="I75" s="1414">
        <v>164</v>
      </c>
      <c r="J75" s="1414" t="s">
        <v>87</v>
      </c>
      <c r="K75" s="1402">
        <v>2.1999999999999999E-2</v>
      </c>
      <c r="L75" s="1402" t="s">
        <v>43</v>
      </c>
      <c r="M75" s="1402" t="s">
        <v>43</v>
      </c>
      <c r="N75" s="1402">
        <v>2.8000000000000001E-2</v>
      </c>
      <c r="O75" s="1402" t="s">
        <v>161</v>
      </c>
      <c r="P75" s="1402" t="s">
        <v>43</v>
      </c>
      <c r="Q75" s="1403" t="s">
        <v>917</v>
      </c>
      <c r="R75" s="1403" t="s">
        <v>917</v>
      </c>
      <c r="S75" s="1414" t="s">
        <v>917</v>
      </c>
    </row>
    <row r="76" spans="1:19" ht="16.5" customHeight="1">
      <c r="A76" s="1510"/>
      <c r="B76" s="1510"/>
      <c r="C76" s="1414">
        <v>70</v>
      </c>
      <c r="D76" s="1414" t="s">
        <v>117</v>
      </c>
      <c r="E76" s="1408">
        <v>1E-3</v>
      </c>
      <c r="F76" s="1414" t="s">
        <v>1026</v>
      </c>
      <c r="G76" s="1414" t="s">
        <v>43</v>
      </c>
      <c r="H76" s="1414">
        <v>43</v>
      </c>
      <c r="I76" s="1414">
        <v>219</v>
      </c>
      <c r="J76" s="1414" t="s">
        <v>87</v>
      </c>
      <c r="K76" s="1402">
        <v>1.4E-2</v>
      </c>
      <c r="L76" s="1402" t="s">
        <v>43</v>
      </c>
      <c r="M76" s="1402" t="s">
        <v>43</v>
      </c>
      <c r="N76" s="1402">
        <v>2.7E-2</v>
      </c>
      <c r="O76" s="1402" t="s">
        <v>161</v>
      </c>
      <c r="P76" s="1402" t="s">
        <v>43</v>
      </c>
      <c r="Q76" s="1403">
        <v>6.9</v>
      </c>
      <c r="R76" s="1403">
        <v>16.7</v>
      </c>
      <c r="S76" s="1414" t="s">
        <v>43</v>
      </c>
    </row>
    <row r="77" spans="1:19" ht="16.5" customHeight="1">
      <c r="A77" s="1510"/>
      <c r="B77" s="1510"/>
      <c r="C77" s="1414">
        <v>71</v>
      </c>
      <c r="D77" s="1414" t="s">
        <v>119</v>
      </c>
      <c r="E77" s="1408">
        <v>2E-3</v>
      </c>
      <c r="F77" s="1414" t="s">
        <v>1026</v>
      </c>
      <c r="G77" s="1414" t="s">
        <v>43</v>
      </c>
      <c r="H77" s="1414">
        <v>43</v>
      </c>
      <c r="I77" s="1414">
        <v>184</v>
      </c>
      <c r="J77" s="1414" t="s">
        <v>87</v>
      </c>
      <c r="K77" s="1402">
        <v>1.2999999999999999E-2</v>
      </c>
      <c r="L77" s="1402" t="s">
        <v>43</v>
      </c>
      <c r="M77" s="1402" t="s">
        <v>43</v>
      </c>
      <c r="N77" s="1402">
        <v>2.5999999999999999E-2</v>
      </c>
      <c r="O77" s="1402" t="s">
        <v>161</v>
      </c>
      <c r="P77" s="1402" t="s">
        <v>43</v>
      </c>
      <c r="Q77" s="1403" t="s">
        <v>917</v>
      </c>
      <c r="R77" s="1403" t="s">
        <v>917</v>
      </c>
      <c r="S77" s="1414" t="s">
        <v>917</v>
      </c>
    </row>
    <row r="78" spans="1:19" ht="16.5" customHeight="1">
      <c r="A78" s="1510"/>
      <c r="B78" s="1414" t="s">
        <v>213</v>
      </c>
      <c r="C78" s="1414">
        <v>72</v>
      </c>
      <c r="D78" s="1414" t="s">
        <v>121</v>
      </c>
      <c r="E78" s="1408">
        <v>5.0000000000000001E-3</v>
      </c>
      <c r="F78" s="1414" t="s">
        <v>1026</v>
      </c>
      <c r="G78" s="1414" t="s">
        <v>43</v>
      </c>
      <c r="H78" s="1414">
        <v>49</v>
      </c>
      <c r="I78" s="1414">
        <v>191</v>
      </c>
      <c r="J78" s="1414" t="s">
        <v>87</v>
      </c>
      <c r="K78" s="1402">
        <v>1.9E-2</v>
      </c>
      <c r="L78" s="1402" t="s">
        <v>43</v>
      </c>
      <c r="M78" s="1402" t="s">
        <v>43</v>
      </c>
      <c r="N78" s="1402">
        <v>2.9000000000000001E-2</v>
      </c>
      <c r="O78" s="1402" t="s">
        <v>161</v>
      </c>
      <c r="P78" s="1402" t="s">
        <v>43</v>
      </c>
      <c r="Q78" s="1403">
        <v>8.5</v>
      </c>
      <c r="R78" s="1403">
        <v>17.5</v>
      </c>
      <c r="S78" s="1414" t="s">
        <v>43</v>
      </c>
    </row>
    <row r="79" spans="1:19" ht="16.5" customHeight="1">
      <c r="A79" s="1510" t="s">
        <v>214</v>
      </c>
      <c r="B79" s="1510" t="s">
        <v>215</v>
      </c>
      <c r="C79" s="1414">
        <v>73</v>
      </c>
      <c r="D79" s="1414" t="s">
        <v>216</v>
      </c>
      <c r="E79" s="1408" t="s">
        <v>917</v>
      </c>
      <c r="F79" s="1414" t="s">
        <v>917</v>
      </c>
      <c r="G79" s="1414" t="s">
        <v>917</v>
      </c>
      <c r="H79" s="1414">
        <v>45</v>
      </c>
      <c r="I79" s="1414">
        <v>218</v>
      </c>
      <c r="J79" s="1414" t="s">
        <v>87</v>
      </c>
      <c r="K79" s="1402" t="s">
        <v>917</v>
      </c>
      <c r="L79" s="1402" t="s">
        <v>917</v>
      </c>
      <c r="M79" s="1402" t="s">
        <v>917</v>
      </c>
      <c r="N79" s="1402">
        <v>3.1E-2</v>
      </c>
      <c r="O79" s="1402" t="s">
        <v>161</v>
      </c>
      <c r="P79" s="1402" t="s">
        <v>43</v>
      </c>
      <c r="Q79" s="1403" t="s">
        <v>917</v>
      </c>
      <c r="R79" s="1403" t="s">
        <v>917</v>
      </c>
      <c r="S79" s="1414" t="s">
        <v>917</v>
      </c>
    </row>
    <row r="80" spans="1:19" ht="16.5" customHeight="1">
      <c r="A80" s="1510"/>
      <c r="B80" s="1510"/>
      <c r="C80" s="1414">
        <v>74</v>
      </c>
      <c r="D80" s="1414" t="s">
        <v>217</v>
      </c>
      <c r="E80" s="1408" t="s">
        <v>917</v>
      </c>
      <c r="F80" s="1414" t="s">
        <v>917</v>
      </c>
      <c r="G80" s="1414" t="s">
        <v>917</v>
      </c>
      <c r="H80" s="1414">
        <v>38</v>
      </c>
      <c r="I80" s="1414">
        <v>168</v>
      </c>
      <c r="J80" s="1414" t="s">
        <v>87</v>
      </c>
      <c r="K80" s="1402" t="s">
        <v>917</v>
      </c>
      <c r="L80" s="1402" t="s">
        <v>917</v>
      </c>
      <c r="M80" s="1402" t="s">
        <v>917</v>
      </c>
      <c r="N80" s="1402">
        <v>3.6999999999999998E-2</v>
      </c>
      <c r="O80" s="1402" t="s">
        <v>1026</v>
      </c>
      <c r="P80" s="1402" t="s">
        <v>43</v>
      </c>
      <c r="Q80" s="1403" t="s">
        <v>917</v>
      </c>
      <c r="R80" s="1403" t="s">
        <v>917</v>
      </c>
      <c r="S80" s="1414" t="s">
        <v>917</v>
      </c>
    </row>
    <row r="81" spans="1:19" ht="16.5" customHeight="1">
      <c r="A81" s="1510"/>
      <c r="B81" s="1510"/>
      <c r="C81" s="1414">
        <v>75</v>
      </c>
      <c r="D81" s="1414" t="s">
        <v>218</v>
      </c>
      <c r="E81" s="1408">
        <v>5.0000000000000001E-3</v>
      </c>
      <c r="F81" s="1414" t="s">
        <v>1026</v>
      </c>
      <c r="G81" s="1414" t="s">
        <v>43</v>
      </c>
      <c r="H81" s="1414">
        <v>41</v>
      </c>
      <c r="I81" s="1414">
        <v>190</v>
      </c>
      <c r="J81" s="1414" t="s">
        <v>87</v>
      </c>
      <c r="K81" s="1402">
        <v>1.0999999999999999E-2</v>
      </c>
      <c r="L81" s="1402" t="s">
        <v>43</v>
      </c>
      <c r="M81" s="1402" t="s">
        <v>43</v>
      </c>
      <c r="N81" s="1402">
        <v>3.3000000000000002E-2</v>
      </c>
      <c r="O81" s="1402" t="s">
        <v>161</v>
      </c>
      <c r="P81" s="1402" t="s">
        <v>43</v>
      </c>
      <c r="Q81" s="1403" t="s">
        <v>917</v>
      </c>
      <c r="R81" s="1403" t="s">
        <v>917</v>
      </c>
      <c r="S81" s="1414" t="s">
        <v>917</v>
      </c>
    </row>
    <row r="82" spans="1:19" ht="16.5" customHeight="1">
      <c r="A82" s="1510"/>
      <c r="B82" s="1510"/>
      <c r="C82" s="1414">
        <v>76</v>
      </c>
      <c r="D82" s="1414" t="s">
        <v>219</v>
      </c>
      <c r="E82" s="1408">
        <v>3.0000000000000001E-3</v>
      </c>
      <c r="F82" s="1414" t="s">
        <v>1026</v>
      </c>
      <c r="G82" s="1414" t="s">
        <v>43</v>
      </c>
      <c r="H82" s="1414">
        <v>43</v>
      </c>
      <c r="I82" s="1414">
        <v>211</v>
      </c>
      <c r="J82" s="1414" t="s">
        <v>87</v>
      </c>
      <c r="K82" s="1402">
        <v>1.0999999999999999E-2</v>
      </c>
      <c r="L82" s="1402" t="s">
        <v>43</v>
      </c>
      <c r="M82" s="1402" t="s">
        <v>43</v>
      </c>
      <c r="N82" s="1402">
        <v>3.5999999999999997E-2</v>
      </c>
      <c r="O82" s="1402" t="s">
        <v>1026</v>
      </c>
      <c r="P82" s="1402" t="s">
        <v>43</v>
      </c>
      <c r="Q82" s="1403">
        <v>7.6</v>
      </c>
      <c r="R82" s="1403">
        <v>17.399999999999999</v>
      </c>
      <c r="S82" s="1414" t="s">
        <v>43</v>
      </c>
    </row>
    <row r="83" spans="1:19" ht="16.5" customHeight="1">
      <c r="A83" s="1510"/>
      <c r="B83" s="1414" t="s">
        <v>220</v>
      </c>
      <c r="C83" s="1414">
        <v>77</v>
      </c>
      <c r="D83" s="1414" t="s">
        <v>221</v>
      </c>
      <c r="E83" s="1408">
        <v>1E-3</v>
      </c>
      <c r="F83" s="1414" t="s">
        <v>1026</v>
      </c>
      <c r="G83" s="1414" t="s">
        <v>43</v>
      </c>
      <c r="H83" s="1414">
        <v>38</v>
      </c>
      <c r="I83" s="1414">
        <v>214</v>
      </c>
      <c r="J83" s="1414" t="s">
        <v>87</v>
      </c>
      <c r="K83" s="1402" t="s">
        <v>917</v>
      </c>
      <c r="L83" s="1402" t="s">
        <v>917</v>
      </c>
      <c r="M83" s="1402" t="s">
        <v>917</v>
      </c>
      <c r="N83" s="1402">
        <v>4.4999999999999998E-2</v>
      </c>
      <c r="O83" s="1402" t="s">
        <v>1026</v>
      </c>
      <c r="P83" s="1402" t="s">
        <v>43</v>
      </c>
      <c r="Q83" s="1403">
        <v>7.1</v>
      </c>
      <c r="R83" s="1403">
        <v>15.9</v>
      </c>
      <c r="S83" s="1414" t="s">
        <v>43</v>
      </c>
    </row>
    <row r="84" spans="1:19" ht="16.5" customHeight="1">
      <c r="A84" s="1510" t="s">
        <v>222</v>
      </c>
      <c r="B84" s="1510" t="s">
        <v>223</v>
      </c>
      <c r="C84" s="1414">
        <v>78</v>
      </c>
      <c r="D84" s="1414" t="s">
        <v>131</v>
      </c>
      <c r="E84" s="1408">
        <v>2E-3</v>
      </c>
      <c r="F84" s="1414" t="s">
        <v>1026</v>
      </c>
      <c r="G84" s="1414" t="s">
        <v>43</v>
      </c>
      <c r="H84" s="1414">
        <v>52</v>
      </c>
      <c r="I84" s="1414">
        <v>255</v>
      </c>
      <c r="J84" s="1414" t="s">
        <v>87</v>
      </c>
      <c r="K84" s="1402">
        <v>1.4999999999999999E-2</v>
      </c>
      <c r="L84" s="1402" t="s">
        <v>43</v>
      </c>
      <c r="M84" s="1402" t="s">
        <v>43</v>
      </c>
      <c r="N84" s="1402">
        <v>3.1E-2</v>
      </c>
      <c r="O84" s="1402" t="s">
        <v>1026</v>
      </c>
      <c r="P84" s="1402" t="s">
        <v>43</v>
      </c>
      <c r="Q84" s="1403" t="s">
        <v>917</v>
      </c>
      <c r="R84" s="1403" t="s">
        <v>917</v>
      </c>
      <c r="S84" s="1414" t="s">
        <v>917</v>
      </c>
    </row>
    <row r="85" spans="1:19" ht="16.5" customHeight="1">
      <c r="A85" s="1510"/>
      <c r="B85" s="1510"/>
      <c r="C85" s="1414">
        <v>79</v>
      </c>
      <c r="D85" s="1414" t="s">
        <v>133</v>
      </c>
      <c r="E85" s="1408">
        <v>2E-3</v>
      </c>
      <c r="F85" s="1414" t="s">
        <v>1026</v>
      </c>
      <c r="G85" s="1414" t="s">
        <v>43</v>
      </c>
      <c r="H85" s="1414">
        <v>40</v>
      </c>
      <c r="I85" s="1414">
        <v>198</v>
      </c>
      <c r="J85" s="1414" t="s">
        <v>87</v>
      </c>
      <c r="K85" s="1402">
        <v>1.2999999999999999E-2</v>
      </c>
      <c r="L85" s="1402" t="s">
        <v>43</v>
      </c>
      <c r="M85" s="1402" t="s">
        <v>43</v>
      </c>
      <c r="N85" s="1402">
        <v>3.2000000000000001E-2</v>
      </c>
      <c r="O85" s="1402" t="s">
        <v>1026</v>
      </c>
      <c r="P85" s="1402" t="s">
        <v>43</v>
      </c>
      <c r="Q85" s="1403" t="s">
        <v>917</v>
      </c>
      <c r="R85" s="1403" t="s">
        <v>917</v>
      </c>
      <c r="S85" s="1414" t="s">
        <v>917</v>
      </c>
    </row>
    <row r="86" spans="1:19" ht="16.5" customHeight="1">
      <c r="A86" s="1510"/>
      <c r="B86" s="1510"/>
      <c r="C86" s="1414">
        <v>80</v>
      </c>
      <c r="D86" s="1414" t="s">
        <v>134</v>
      </c>
      <c r="E86" s="1408">
        <v>2E-3</v>
      </c>
      <c r="F86" s="1414" t="s">
        <v>1026</v>
      </c>
      <c r="G86" s="1414" t="s">
        <v>43</v>
      </c>
      <c r="H86" s="1414">
        <v>57</v>
      </c>
      <c r="I86" s="1414">
        <v>289</v>
      </c>
      <c r="J86" s="1414" t="s">
        <v>87</v>
      </c>
      <c r="K86" s="1402">
        <v>1.7000000000000001E-2</v>
      </c>
      <c r="L86" s="1402" t="s">
        <v>43</v>
      </c>
      <c r="M86" s="1402" t="s">
        <v>43</v>
      </c>
      <c r="N86" s="1402">
        <v>2.5999999999999999E-2</v>
      </c>
      <c r="O86" s="1402" t="s">
        <v>1026</v>
      </c>
      <c r="P86" s="1402" t="s">
        <v>43</v>
      </c>
      <c r="Q86" s="1403">
        <v>8.1999999999999993</v>
      </c>
      <c r="R86" s="1403">
        <v>18.3</v>
      </c>
      <c r="S86" s="1414" t="s">
        <v>43</v>
      </c>
    </row>
    <row r="87" spans="1:19" ht="16.5" customHeight="1">
      <c r="A87" s="1510"/>
      <c r="B87" s="1510"/>
      <c r="C87" s="1414">
        <v>81</v>
      </c>
      <c r="D87" s="1414" t="s">
        <v>224</v>
      </c>
      <c r="E87" s="1408" t="s">
        <v>917</v>
      </c>
      <c r="F87" s="1414" t="s">
        <v>917</v>
      </c>
      <c r="G87" s="1414" t="s">
        <v>917</v>
      </c>
      <c r="H87" s="1414">
        <v>47</v>
      </c>
      <c r="I87" s="1414">
        <v>228</v>
      </c>
      <c r="J87" s="1414" t="s">
        <v>87</v>
      </c>
      <c r="K87" s="1402">
        <v>1.2999999999999999E-2</v>
      </c>
      <c r="L87" s="1402" t="s">
        <v>43</v>
      </c>
      <c r="M87" s="1402" t="s">
        <v>43</v>
      </c>
      <c r="N87" s="1402" t="s">
        <v>917</v>
      </c>
      <c r="O87" s="1402" t="s">
        <v>917</v>
      </c>
      <c r="P87" s="1402" t="s">
        <v>917</v>
      </c>
      <c r="Q87" s="1403">
        <v>7.7</v>
      </c>
      <c r="R87" s="1403">
        <v>17.2</v>
      </c>
      <c r="S87" s="1414" t="s">
        <v>43</v>
      </c>
    </row>
    <row r="88" spans="1:19" ht="16.5" customHeight="1">
      <c r="A88" s="1510"/>
      <c r="B88" s="1414" t="s">
        <v>225</v>
      </c>
      <c r="C88" s="1414">
        <v>82</v>
      </c>
      <c r="D88" s="1414" t="s">
        <v>226</v>
      </c>
      <c r="E88" s="1408" t="s">
        <v>917</v>
      </c>
      <c r="F88" s="1414" t="s">
        <v>917</v>
      </c>
      <c r="G88" s="1414" t="s">
        <v>917</v>
      </c>
      <c r="H88" s="1414">
        <v>50</v>
      </c>
      <c r="I88" s="1414">
        <v>252</v>
      </c>
      <c r="J88" s="1414" t="s">
        <v>87</v>
      </c>
      <c r="K88" s="1402" t="s">
        <v>917</v>
      </c>
      <c r="L88" s="1402" t="s">
        <v>917</v>
      </c>
      <c r="M88" s="1402" t="s">
        <v>917</v>
      </c>
      <c r="N88" s="1402" t="s">
        <v>917</v>
      </c>
      <c r="O88" s="1402" t="s">
        <v>917</v>
      </c>
      <c r="P88" s="1402" t="s">
        <v>917</v>
      </c>
      <c r="Q88" s="1403" t="s">
        <v>917</v>
      </c>
      <c r="R88" s="1403" t="s">
        <v>917</v>
      </c>
      <c r="S88" s="1414" t="s">
        <v>917</v>
      </c>
    </row>
    <row r="89" spans="1:19" ht="16.5" customHeight="1">
      <c r="A89" s="1510" t="s">
        <v>135</v>
      </c>
      <c r="B89" s="1414" t="s">
        <v>227</v>
      </c>
      <c r="C89" s="1414">
        <v>83</v>
      </c>
      <c r="D89" s="1414" t="s">
        <v>137</v>
      </c>
      <c r="E89" s="1408">
        <v>2E-3</v>
      </c>
      <c r="F89" s="1414" t="s">
        <v>1026</v>
      </c>
      <c r="G89" s="1414" t="s">
        <v>43</v>
      </c>
      <c r="H89" s="1414">
        <v>54</v>
      </c>
      <c r="I89" s="1414">
        <v>277</v>
      </c>
      <c r="J89" s="1414" t="s">
        <v>87</v>
      </c>
      <c r="K89" s="1402">
        <v>2.1000000000000001E-2</v>
      </c>
      <c r="L89" s="1402" t="s">
        <v>43</v>
      </c>
      <c r="M89" s="1402" t="s">
        <v>43</v>
      </c>
      <c r="N89" s="1402">
        <v>0.03</v>
      </c>
      <c r="O89" s="1402" t="s">
        <v>161</v>
      </c>
      <c r="P89" s="1402" t="s">
        <v>43</v>
      </c>
      <c r="Q89" s="1403">
        <v>8.6999999999999993</v>
      </c>
      <c r="R89" s="1403">
        <v>19.100000000000001</v>
      </c>
      <c r="S89" s="1414" t="s">
        <v>43</v>
      </c>
    </row>
    <row r="90" spans="1:19" ht="16.5" customHeight="1">
      <c r="A90" s="1510"/>
      <c r="B90" s="1414" t="s">
        <v>228</v>
      </c>
      <c r="C90" s="1414">
        <v>84</v>
      </c>
      <c r="D90" s="1414" t="s">
        <v>229</v>
      </c>
      <c r="E90" s="1408" t="s">
        <v>917</v>
      </c>
      <c r="F90" s="1414" t="s">
        <v>917</v>
      </c>
      <c r="G90" s="1414" t="s">
        <v>917</v>
      </c>
      <c r="H90" s="1414">
        <v>57</v>
      </c>
      <c r="I90" s="1414">
        <v>289</v>
      </c>
      <c r="J90" s="1414" t="s">
        <v>87</v>
      </c>
      <c r="K90" s="1402">
        <v>0.02</v>
      </c>
      <c r="L90" s="1402" t="s">
        <v>43</v>
      </c>
      <c r="M90" s="1402" t="s">
        <v>43</v>
      </c>
      <c r="N90" s="1402">
        <v>3.4000000000000002E-2</v>
      </c>
      <c r="O90" s="1402" t="s">
        <v>161</v>
      </c>
      <c r="P90" s="1402" t="s">
        <v>43</v>
      </c>
      <c r="Q90" s="1403">
        <v>8.6</v>
      </c>
      <c r="R90" s="1403">
        <v>20.3</v>
      </c>
      <c r="S90" s="1414" t="s">
        <v>43</v>
      </c>
    </row>
    <row r="91" spans="1:19" ht="16.5" customHeight="1">
      <c r="A91" s="1510"/>
      <c r="B91" s="1414" t="s">
        <v>230</v>
      </c>
      <c r="C91" s="1414">
        <v>85</v>
      </c>
      <c r="D91" s="1414" t="s">
        <v>231</v>
      </c>
      <c r="E91" s="1408" t="s">
        <v>917</v>
      </c>
      <c r="F91" s="1414" t="s">
        <v>917</v>
      </c>
      <c r="G91" s="1414" t="s">
        <v>917</v>
      </c>
      <c r="H91" s="1414">
        <v>57</v>
      </c>
      <c r="I91" s="1414">
        <v>304</v>
      </c>
      <c r="J91" s="1414" t="s">
        <v>87</v>
      </c>
      <c r="K91" s="1402">
        <v>2.4E-2</v>
      </c>
      <c r="L91" s="1402" t="s">
        <v>43</v>
      </c>
      <c r="M91" s="1402" t="s">
        <v>43</v>
      </c>
      <c r="N91" s="1402">
        <v>3.1E-2</v>
      </c>
      <c r="O91" s="1402" t="s">
        <v>161</v>
      </c>
      <c r="P91" s="1402" t="s">
        <v>43</v>
      </c>
      <c r="Q91" s="1403">
        <v>9.4</v>
      </c>
      <c r="R91" s="1403">
        <v>20.9</v>
      </c>
      <c r="S91" s="1414" t="s">
        <v>43</v>
      </c>
    </row>
    <row r="92" spans="1:19" ht="16.5" customHeight="1">
      <c r="A92" s="1510"/>
      <c r="B92" s="1414" t="s">
        <v>232</v>
      </c>
      <c r="C92" s="1414">
        <v>86</v>
      </c>
      <c r="D92" s="1414" t="s">
        <v>233</v>
      </c>
      <c r="E92" s="1408" t="s">
        <v>917</v>
      </c>
      <c r="F92" s="1414" t="s">
        <v>917</v>
      </c>
      <c r="G92" s="1414" t="s">
        <v>917</v>
      </c>
      <c r="H92" s="1414">
        <v>59</v>
      </c>
      <c r="I92" s="1414">
        <v>288</v>
      </c>
      <c r="J92" s="1414" t="s">
        <v>87</v>
      </c>
      <c r="K92" s="1402">
        <v>1.4999999999999999E-2</v>
      </c>
      <c r="L92" s="1402" t="s">
        <v>43</v>
      </c>
      <c r="M92" s="1402" t="s">
        <v>43</v>
      </c>
      <c r="N92" s="1402" t="s">
        <v>917</v>
      </c>
      <c r="O92" s="1402" t="s">
        <v>917</v>
      </c>
      <c r="P92" s="1402" t="s">
        <v>917</v>
      </c>
      <c r="Q92" s="1403">
        <v>8</v>
      </c>
      <c r="R92" s="1403">
        <v>18.7</v>
      </c>
      <c r="S92" s="1414" t="s">
        <v>43</v>
      </c>
    </row>
    <row r="93" spans="1:19" ht="16.5" customHeight="1">
      <c r="A93" s="1510" t="s">
        <v>493</v>
      </c>
      <c r="B93" s="1414" t="s">
        <v>234</v>
      </c>
      <c r="C93" s="1414">
        <v>87</v>
      </c>
      <c r="D93" s="1414" t="s">
        <v>235</v>
      </c>
      <c r="E93" s="1408">
        <v>2E-3</v>
      </c>
      <c r="F93" s="1414" t="s">
        <v>1026</v>
      </c>
      <c r="G93" s="1414" t="s">
        <v>43</v>
      </c>
      <c r="H93" s="1414">
        <v>45</v>
      </c>
      <c r="I93" s="1414">
        <v>240</v>
      </c>
      <c r="J93" s="1414" t="s">
        <v>87</v>
      </c>
      <c r="K93" s="1402">
        <v>1.2E-2</v>
      </c>
      <c r="L93" s="1402" t="s">
        <v>43</v>
      </c>
      <c r="M93" s="1402" t="s">
        <v>43</v>
      </c>
      <c r="N93" s="1402">
        <v>3.4000000000000002E-2</v>
      </c>
      <c r="O93" s="1402" t="s">
        <v>161</v>
      </c>
      <c r="P93" s="1402" t="s">
        <v>43</v>
      </c>
      <c r="Q93" s="1482">
        <v>8.6</v>
      </c>
      <c r="R93" s="1403">
        <v>19.3</v>
      </c>
      <c r="S93" s="1414" t="s">
        <v>43</v>
      </c>
    </row>
    <row r="94" spans="1:19" ht="16.5" customHeight="1">
      <c r="A94" s="1510"/>
      <c r="B94" s="1414" t="s">
        <v>236</v>
      </c>
      <c r="C94" s="1414">
        <v>88</v>
      </c>
      <c r="D94" s="1414" t="s">
        <v>237</v>
      </c>
      <c r="E94" s="1408">
        <v>2E-3</v>
      </c>
      <c r="F94" s="1414" t="s">
        <v>1026</v>
      </c>
      <c r="G94" s="1414" t="s">
        <v>43</v>
      </c>
      <c r="H94" s="1414">
        <v>44</v>
      </c>
      <c r="I94" s="1414">
        <v>224</v>
      </c>
      <c r="J94" s="1414" t="s">
        <v>87</v>
      </c>
      <c r="K94" s="1402">
        <v>1.2999999999999999E-2</v>
      </c>
      <c r="L94" s="1402" t="s">
        <v>43</v>
      </c>
      <c r="M94" s="1402" t="s">
        <v>43</v>
      </c>
      <c r="N94" s="1402">
        <v>3.6999999999999998E-2</v>
      </c>
      <c r="O94" s="1402" t="s">
        <v>161</v>
      </c>
      <c r="P94" s="1402" t="s">
        <v>43</v>
      </c>
      <c r="Q94" s="1403">
        <v>8.5</v>
      </c>
      <c r="R94" s="1403">
        <v>19.100000000000001</v>
      </c>
      <c r="S94" s="1414" t="s">
        <v>43</v>
      </c>
    </row>
    <row r="95" spans="1:19" ht="16.5" customHeight="1">
      <c r="A95" s="1510"/>
      <c r="B95" s="1414" t="s">
        <v>238</v>
      </c>
      <c r="C95" s="1414">
        <v>89</v>
      </c>
      <c r="D95" s="1414" t="s">
        <v>239</v>
      </c>
      <c r="E95" s="1408" t="s">
        <v>917</v>
      </c>
      <c r="F95" s="1414" t="s">
        <v>917</v>
      </c>
      <c r="G95" s="1414" t="s">
        <v>917</v>
      </c>
      <c r="H95" s="1414">
        <v>46</v>
      </c>
      <c r="I95" s="1414">
        <v>201</v>
      </c>
      <c r="J95" s="1414" t="s">
        <v>87</v>
      </c>
      <c r="K95" s="1402" t="s">
        <v>917</v>
      </c>
      <c r="L95" s="1402" t="s">
        <v>917</v>
      </c>
      <c r="M95" s="1402" t="s">
        <v>917</v>
      </c>
      <c r="N95" s="1402">
        <v>2.5000000000000001E-2</v>
      </c>
      <c r="O95" s="1402" t="s">
        <v>161</v>
      </c>
      <c r="P95" s="1402" t="s">
        <v>43</v>
      </c>
      <c r="Q95" s="1403">
        <v>8.6999999999999993</v>
      </c>
      <c r="R95" s="1403">
        <v>19.5</v>
      </c>
      <c r="S95" s="1414" t="s">
        <v>43</v>
      </c>
    </row>
    <row r="96" spans="1:19" ht="16.5" customHeight="1">
      <c r="A96" s="1510"/>
      <c r="B96" s="1414" t="s">
        <v>240</v>
      </c>
      <c r="C96" s="1414">
        <v>90</v>
      </c>
      <c r="D96" s="1414" t="s">
        <v>241</v>
      </c>
      <c r="E96" s="1408" t="s">
        <v>917</v>
      </c>
      <c r="F96" s="1414" t="s">
        <v>917</v>
      </c>
      <c r="G96" s="1414" t="s">
        <v>917</v>
      </c>
      <c r="H96" s="1414">
        <v>49</v>
      </c>
      <c r="I96" s="1414">
        <v>216</v>
      </c>
      <c r="J96" s="1414" t="s">
        <v>87</v>
      </c>
      <c r="K96" s="1402">
        <v>1.4E-2</v>
      </c>
      <c r="L96" s="1402" t="s">
        <v>43</v>
      </c>
      <c r="M96" s="1402" t="s">
        <v>43</v>
      </c>
      <c r="N96" s="1402">
        <v>3.1E-2</v>
      </c>
      <c r="O96" s="1402" t="s">
        <v>161</v>
      </c>
      <c r="P96" s="1402" t="s">
        <v>43</v>
      </c>
      <c r="Q96" s="1403">
        <v>7</v>
      </c>
      <c r="R96" s="1403">
        <v>16.2</v>
      </c>
      <c r="S96" s="1414" t="s">
        <v>43</v>
      </c>
    </row>
    <row r="97" spans="1:19" ht="16.5" customHeight="1">
      <c r="A97" s="1506" t="s">
        <v>492</v>
      </c>
      <c r="B97" s="1414" t="s">
        <v>242</v>
      </c>
      <c r="C97" s="1414">
        <v>91</v>
      </c>
      <c r="D97" s="1414" t="s">
        <v>243</v>
      </c>
      <c r="E97" s="1408" t="s">
        <v>917</v>
      </c>
      <c r="F97" s="1414" t="s">
        <v>917</v>
      </c>
      <c r="G97" s="1414" t="s">
        <v>917</v>
      </c>
      <c r="H97" s="1414">
        <v>32</v>
      </c>
      <c r="I97" s="1414">
        <v>147</v>
      </c>
      <c r="J97" s="1414" t="s">
        <v>87</v>
      </c>
      <c r="K97" s="1402">
        <v>1.2E-2</v>
      </c>
      <c r="L97" s="1402" t="s">
        <v>43</v>
      </c>
      <c r="M97" s="1402" t="s">
        <v>43</v>
      </c>
      <c r="N97" s="1402">
        <v>2.9000000000000001E-2</v>
      </c>
      <c r="O97" s="1402" t="s">
        <v>161</v>
      </c>
      <c r="P97" s="1402" t="s">
        <v>43</v>
      </c>
      <c r="Q97" s="1403">
        <v>7.5</v>
      </c>
      <c r="R97" s="1403">
        <v>16.600000000000001</v>
      </c>
      <c r="S97" s="1414" t="s">
        <v>43</v>
      </c>
    </row>
    <row r="98" spans="1:19" ht="16.5" customHeight="1">
      <c r="A98" s="1507"/>
      <c r="B98" s="1414" t="s">
        <v>139</v>
      </c>
      <c r="C98" s="1414">
        <v>92</v>
      </c>
      <c r="D98" s="1414" t="s">
        <v>140</v>
      </c>
      <c r="E98" s="1408">
        <v>2E-3</v>
      </c>
      <c r="F98" s="1414" t="s">
        <v>1026</v>
      </c>
      <c r="G98" s="1414" t="s">
        <v>43</v>
      </c>
      <c r="H98" s="1414">
        <v>49</v>
      </c>
      <c r="I98" s="1414">
        <v>250</v>
      </c>
      <c r="J98" s="1414" t="s">
        <v>87</v>
      </c>
      <c r="K98" s="1402">
        <v>8.9999999999999993E-3</v>
      </c>
      <c r="L98" s="1402" t="s">
        <v>43</v>
      </c>
      <c r="M98" s="1402" t="s">
        <v>43</v>
      </c>
      <c r="N98" s="1402">
        <v>2.5999999999999999E-2</v>
      </c>
      <c r="O98" s="1402" t="s">
        <v>161</v>
      </c>
      <c r="P98" s="1402" t="s">
        <v>43</v>
      </c>
      <c r="Q98" s="1403">
        <v>7.2</v>
      </c>
      <c r="R98" s="1403">
        <v>16.2</v>
      </c>
      <c r="S98" s="1414" t="s">
        <v>43</v>
      </c>
    </row>
    <row r="99" spans="1:19" ht="16.5" customHeight="1">
      <c r="A99" s="1508"/>
      <c r="B99" s="1483" t="s">
        <v>1141</v>
      </c>
      <c r="C99" s="1414">
        <v>93</v>
      </c>
      <c r="D99" s="1414" t="s">
        <v>1033</v>
      </c>
      <c r="E99" s="1408" t="s">
        <v>917</v>
      </c>
      <c r="F99" s="1414" t="s">
        <v>917</v>
      </c>
      <c r="G99" s="1414" t="s">
        <v>917</v>
      </c>
      <c r="H99" s="1414">
        <v>38</v>
      </c>
      <c r="I99" s="1414">
        <v>188</v>
      </c>
      <c r="J99" s="1414" t="s">
        <v>87</v>
      </c>
      <c r="K99" s="1402" t="s">
        <v>917</v>
      </c>
      <c r="L99" s="1402" t="s">
        <v>917</v>
      </c>
      <c r="M99" s="1402" t="s">
        <v>917</v>
      </c>
      <c r="N99" s="1402">
        <v>2.5999999999999999E-2</v>
      </c>
      <c r="O99" s="1402" t="s">
        <v>161</v>
      </c>
      <c r="P99" s="1402" t="s">
        <v>43</v>
      </c>
      <c r="Q99" s="1403">
        <v>6</v>
      </c>
      <c r="R99" s="1403">
        <v>13.6</v>
      </c>
      <c r="S99" s="1414" t="s">
        <v>43</v>
      </c>
    </row>
    <row r="100" spans="1:19" ht="16.5" customHeight="1">
      <c r="A100" s="1509" t="s">
        <v>246</v>
      </c>
      <c r="B100" s="1414" t="s">
        <v>247</v>
      </c>
      <c r="C100" s="1414">
        <v>94</v>
      </c>
      <c r="D100" s="1414" t="s">
        <v>143</v>
      </c>
      <c r="E100" s="1408">
        <v>1E-3</v>
      </c>
      <c r="F100" s="1414" t="s">
        <v>1026</v>
      </c>
      <c r="G100" s="1414" t="s">
        <v>43</v>
      </c>
      <c r="H100" s="1414">
        <v>33</v>
      </c>
      <c r="I100" s="1414">
        <v>179</v>
      </c>
      <c r="J100" s="1414" t="s">
        <v>87</v>
      </c>
      <c r="K100" s="1402">
        <v>8.9999999999999993E-3</v>
      </c>
      <c r="L100" s="1402" t="s">
        <v>43</v>
      </c>
      <c r="M100" s="1402" t="s">
        <v>43</v>
      </c>
      <c r="N100" s="1402">
        <v>2.7E-2</v>
      </c>
      <c r="O100" s="1402" t="s">
        <v>161</v>
      </c>
      <c r="P100" s="1402" t="s">
        <v>43</v>
      </c>
      <c r="Q100" s="1403">
        <v>6.8</v>
      </c>
      <c r="R100" s="1403">
        <v>14.6</v>
      </c>
      <c r="S100" s="1414" t="s">
        <v>43</v>
      </c>
    </row>
    <row r="101" spans="1:19" ht="16.5" customHeight="1">
      <c r="A101" s="1509"/>
      <c r="B101" s="1414" t="s">
        <v>248</v>
      </c>
      <c r="C101" s="1414">
        <v>95</v>
      </c>
      <c r="D101" s="1414" t="s">
        <v>249</v>
      </c>
      <c r="E101" s="1408" t="s">
        <v>917</v>
      </c>
      <c r="F101" s="1414" t="s">
        <v>917</v>
      </c>
      <c r="G101" s="1414" t="s">
        <v>917</v>
      </c>
      <c r="H101" s="1414">
        <v>48</v>
      </c>
      <c r="I101" s="1414">
        <v>216</v>
      </c>
      <c r="J101" s="1414" t="s">
        <v>87</v>
      </c>
      <c r="K101" s="1402" t="s">
        <v>917</v>
      </c>
      <c r="L101" s="1402" t="s">
        <v>917</v>
      </c>
      <c r="M101" s="1402" t="s">
        <v>917</v>
      </c>
      <c r="N101" s="1402">
        <v>2.9000000000000001E-2</v>
      </c>
      <c r="O101" s="1402" t="s">
        <v>161</v>
      </c>
      <c r="P101" s="1402" t="s">
        <v>43</v>
      </c>
      <c r="Q101" s="1403">
        <v>7.1</v>
      </c>
      <c r="R101" s="1403">
        <v>15.3</v>
      </c>
      <c r="S101" s="1414" t="s">
        <v>43</v>
      </c>
    </row>
    <row r="102" spans="1:19">
      <c r="A102" s="796" t="s">
        <v>486</v>
      </c>
      <c r="B102" s="801" t="s">
        <v>487</v>
      </c>
    </row>
    <row r="103" spans="1:19">
      <c r="A103" s="796" t="s">
        <v>488</v>
      </c>
      <c r="B103" s="801" t="s">
        <v>490</v>
      </c>
    </row>
    <row r="104" spans="1:19">
      <c r="A104" s="796"/>
      <c r="B104" s="801" t="s">
        <v>491</v>
      </c>
    </row>
    <row r="105" spans="1:19">
      <c r="A105" s="796"/>
      <c r="B105" s="801" t="s">
        <v>913</v>
      </c>
    </row>
    <row r="106" spans="1:19">
      <c r="A106" s="796" t="s">
        <v>489</v>
      </c>
      <c r="B106" s="801" t="s">
        <v>914</v>
      </c>
    </row>
  </sheetData>
  <mergeCells count="50">
    <mergeCell ref="B3:B6"/>
    <mergeCell ref="C3:C6"/>
    <mergeCell ref="D3:D6"/>
    <mergeCell ref="E3:G3"/>
    <mergeCell ref="H3:J3"/>
    <mergeCell ref="K3:M3"/>
    <mergeCell ref="N3:P3"/>
    <mergeCell ref="Q3:S3"/>
    <mergeCell ref="E4:E6"/>
    <mergeCell ref="F4:F6"/>
    <mergeCell ref="G4:G6"/>
    <mergeCell ref="H4:H6"/>
    <mergeCell ref="I4:I6"/>
    <mergeCell ref="J4:J6"/>
    <mergeCell ref="K4:K6"/>
    <mergeCell ref="A34:A48"/>
    <mergeCell ref="B34:B46"/>
    <mergeCell ref="R4:R6"/>
    <mergeCell ref="S4:S6"/>
    <mergeCell ref="A7:A8"/>
    <mergeCell ref="B7:B8"/>
    <mergeCell ref="A9:A14"/>
    <mergeCell ref="B10:B11"/>
    <mergeCell ref="B12:B14"/>
    <mergeCell ref="L4:L6"/>
    <mergeCell ref="M4:M6"/>
    <mergeCell ref="N4:N6"/>
    <mergeCell ref="O4:O6"/>
    <mergeCell ref="P4:P6"/>
    <mergeCell ref="Q4:Q6"/>
    <mergeCell ref="A3:A6"/>
    <mergeCell ref="A15:A33"/>
    <mergeCell ref="B15:B18"/>
    <mergeCell ref="B20:B27"/>
    <mergeCell ref="B29:B30"/>
    <mergeCell ref="B31:B33"/>
    <mergeCell ref="A49:A68"/>
    <mergeCell ref="B49:B60"/>
    <mergeCell ref="B61:B68"/>
    <mergeCell ref="A69:A78"/>
    <mergeCell ref="B69:B73"/>
    <mergeCell ref="B74:B77"/>
    <mergeCell ref="A97:A99"/>
    <mergeCell ref="A100:A101"/>
    <mergeCell ref="A79:A83"/>
    <mergeCell ref="B79:B82"/>
    <mergeCell ref="A84:A88"/>
    <mergeCell ref="B84:B87"/>
    <mergeCell ref="A89:A92"/>
    <mergeCell ref="A93:A96"/>
  </mergeCells>
  <phoneticPr fontId="2"/>
  <pageMargins left="0.59055118110236215" right="0.59055118110236215" top="0.59055118110236215" bottom="0.59055118110236215" header="0.31496062992125984" footer="0.31496062992125984"/>
  <pageSetup paperSize="9" scale="92" firstPageNumber="42" fitToHeight="0" orientation="portrait" useFirstPageNumber="1" r:id="rId1"/>
  <rowBreaks count="2" manualBreakCount="2">
    <brk id="48" max="18" man="1"/>
    <brk id="96" max="1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EB48A-FB5C-4DCF-BCB8-E0CC5EFD0338}">
  <sheetPr>
    <pageSetUpPr fitToPage="1"/>
  </sheetPr>
  <dimension ref="A1:W38"/>
  <sheetViews>
    <sheetView view="pageBreakPreview" zoomScaleNormal="100" zoomScaleSheetLayoutView="100" workbookViewId="0"/>
  </sheetViews>
  <sheetFormatPr defaultRowHeight="13.2"/>
  <cols>
    <col min="1" max="1" width="4.88671875" customWidth="1"/>
    <col min="2" max="2" width="7.33203125" style="229" customWidth="1"/>
    <col min="3" max="3" width="3.21875" customWidth="1"/>
    <col min="4" max="4" width="12.21875" customWidth="1"/>
    <col min="5" max="6" width="6.21875" customWidth="1"/>
    <col min="7" max="7" width="3.21875" customWidth="1"/>
    <col min="8" max="8" width="6.21875" customWidth="1"/>
    <col min="9" max="10" width="3.109375" customWidth="1"/>
    <col min="11" max="12" width="6.21875" customWidth="1"/>
    <col min="13" max="13" width="3.21875" customWidth="1"/>
    <col min="14" max="15" width="6.33203125" customWidth="1"/>
    <col min="16" max="16" width="3.21875" customWidth="1"/>
    <col min="17" max="18" width="6.21875" customWidth="1"/>
    <col min="19" max="19" width="3.21875" customWidth="1"/>
  </cols>
  <sheetData>
    <row r="1" spans="1:20" ht="14.4">
      <c r="A1" s="806" t="s">
        <v>911</v>
      </c>
    </row>
    <row r="2" spans="1:20" ht="13.5" customHeight="1">
      <c r="A2" s="1515" t="s">
        <v>144</v>
      </c>
      <c r="B2" s="1515" t="s">
        <v>12</v>
      </c>
      <c r="C2" s="1515" t="s">
        <v>145</v>
      </c>
      <c r="D2" s="1515" t="s">
        <v>14</v>
      </c>
      <c r="E2" s="1520" t="s">
        <v>526</v>
      </c>
      <c r="F2" s="1521"/>
      <c r="G2" s="1522"/>
      <c r="H2" s="1520" t="s">
        <v>527</v>
      </c>
      <c r="I2" s="1521"/>
      <c r="J2" s="1522"/>
      <c r="K2" s="1520" t="s">
        <v>528</v>
      </c>
      <c r="L2" s="1521"/>
      <c r="M2" s="1522"/>
      <c r="N2" s="1520" t="s">
        <v>529</v>
      </c>
      <c r="O2" s="1521"/>
      <c r="P2" s="1522"/>
      <c r="Q2" s="1520" t="s">
        <v>530</v>
      </c>
      <c r="R2" s="1521"/>
      <c r="S2" s="1522"/>
      <c r="T2" s="228"/>
    </row>
    <row r="3" spans="1:20" ht="47.25" customHeight="1">
      <c r="A3" s="1515"/>
      <c r="B3" s="1515"/>
      <c r="C3" s="1515"/>
      <c r="D3" s="1515"/>
      <c r="E3" s="1511" t="s">
        <v>586</v>
      </c>
      <c r="F3" s="1512" t="s">
        <v>250</v>
      </c>
      <c r="G3" s="1511" t="s">
        <v>151</v>
      </c>
      <c r="H3" s="1511" t="s">
        <v>587</v>
      </c>
      <c r="I3" s="1511" t="s">
        <v>583</v>
      </c>
      <c r="J3" s="1511" t="s">
        <v>584</v>
      </c>
      <c r="K3" s="1511" t="s">
        <v>582</v>
      </c>
      <c r="L3" s="1511" t="s">
        <v>585</v>
      </c>
      <c r="M3" s="1511" t="s">
        <v>583</v>
      </c>
      <c r="N3" s="1511" t="s">
        <v>156</v>
      </c>
      <c r="O3" s="1512" t="s">
        <v>251</v>
      </c>
      <c r="P3" s="1511" t="s">
        <v>151</v>
      </c>
      <c r="Q3" s="1512" t="s">
        <v>252</v>
      </c>
      <c r="R3" s="1511" t="s">
        <v>157</v>
      </c>
      <c r="S3" s="1511" t="s">
        <v>151</v>
      </c>
      <c r="T3" s="228"/>
    </row>
    <row r="4" spans="1:20" ht="13.8">
      <c r="A4" s="1515"/>
      <c r="B4" s="1515"/>
      <c r="C4" s="1515"/>
      <c r="D4" s="1515"/>
      <c r="E4" s="1511"/>
      <c r="F4" s="1513"/>
      <c r="G4" s="1511"/>
      <c r="H4" s="1511"/>
      <c r="I4" s="1511"/>
      <c r="J4" s="1511"/>
      <c r="K4" s="1511"/>
      <c r="L4" s="1511"/>
      <c r="M4" s="1511"/>
      <c r="N4" s="1511"/>
      <c r="O4" s="1513"/>
      <c r="P4" s="1511"/>
      <c r="Q4" s="1513"/>
      <c r="R4" s="1511"/>
      <c r="S4" s="1511"/>
      <c r="T4" s="228"/>
    </row>
    <row r="5" spans="1:20" ht="13.8">
      <c r="A5" s="1515"/>
      <c r="B5" s="1515"/>
      <c r="C5" s="1515"/>
      <c r="D5" s="1515"/>
      <c r="E5" s="1511"/>
      <c r="F5" s="1514"/>
      <c r="G5" s="1511"/>
      <c r="H5" s="1511"/>
      <c r="I5" s="1511"/>
      <c r="J5" s="1511"/>
      <c r="K5" s="1511"/>
      <c r="L5" s="1511"/>
      <c r="M5" s="1511"/>
      <c r="N5" s="1511"/>
      <c r="O5" s="1514"/>
      <c r="P5" s="1511"/>
      <c r="Q5" s="1514"/>
      <c r="R5" s="1511"/>
      <c r="S5" s="1511"/>
      <c r="T5" s="228"/>
    </row>
    <row r="6" spans="1:20" s="807" customFormat="1" ht="15.75" customHeight="1">
      <c r="A6" s="1415" t="s">
        <v>531</v>
      </c>
      <c r="B6" s="1415" t="s">
        <v>532</v>
      </c>
      <c r="C6" s="1415">
        <v>1</v>
      </c>
      <c r="D6" s="1409" t="s">
        <v>533</v>
      </c>
      <c r="E6" s="1407" t="s">
        <v>917</v>
      </c>
      <c r="F6" s="1407" t="s">
        <v>917</v>
      </c>
      <c r="G6" s="1407" t="s">
        <v>917</v>
      </c>
      <c r="H6" s="1404">
        <v>3.2000000000000001E-2</v>
      </c>
      <c r="I6" s="1404" t="s">
        <v>43</v>
      </c>
      <c r="J6" s="1404" t="s">
        <v>43</v>
      </c>
      <c r="K6" s="1405">
        <v>0.5</v>
      </c>
      <c r="L6" s="1405" t="s">
        <v>1026</v>
      </c>
      <c r="M6" s="1405" t="s">
        <v>43</v>
      </c>
      <c r="N6" s="1404">
        <v>3.5000000000000003E-2</v>
      </c>
      <c r="O6" s="1404" t="s">
        <v>1026</v>
      </c>
      <c r="P6" s="1404" t="s">
        <v>43</v>
      </c>
      <c r="Q6" s="1406">
        <v>10.199999999999999</v>
      </c>
      <c r="R6" s="1406">
        <v>25</v>
      </c>
      <c r="S6" s="1406" t="s">
        <v>43</v>
      </c>
    </row>
    <row r="7" spans="1:20" s="807" customFormat="1" ht="15.75" customHeight="1">
      <c r="A7" s="1517" t="s">
        <v>535</v>
      </c>
      <c r="B7" s="1415" t="s">
        <v>536</v>
      </c>
      <c r="C7" s="1415">
        <v>2</v>
      </c>
      <c r="D7" s="1409" t="s">
        <v>537</v>
      </c>
      <c r="E7" s="1407" t="s">
        <v>917</v>
      </c>
      <c r="F7" s="1407" t="s">
        <v>917</v>
      </c>
      <c r="G7" s="1407" t="s">
        <v>917</v>
      </c>
      <c r="H7" s="1404">
        <v>2.7E-2</v>
      </c>
      <c r="I7" s="1404" t="s">
        <v>43</v>
      </c>
      <c r="J7" s="1404" t="s">
        <v>43</v>
      </c>
      <c r="K7" s="1405" t="s">
        <v>918</v>
      </c>
      <c r="L7" s="1405" t="s">
        <v>918</v>
      </c>
      <c r="M7" s="1405" t="s">
        <v>162</v>
      </c>
      <c r="N7" s="1404">
        <v>2.5000000000000001E-2</v>
      </c>
      <c r="O7" s="1404" t="s">
        <v>1026</v>
      </c>
      <c r="P7" s="1404" t="s">
        <v>43</v>
      </c>
      <c r="Q7" s="1406" t="s">
        <v>917</v>
      </c>
      <c r="R7" s="1406" t="s">
        <v>917</v>
      </c>
      <c r="S7" s="1406" t="s">
        <v>917</v>
      </c>
    </row>
    <row r="8" spans="1:20" s="807" customFormat="1" ht="15.75" customHeight="1">
      <c r="A8" s="1518"/>
      <c r="B8" s="1517" t="s">
        <v>538</v>
      </c>
      <c r="C8" s="1415">
        <v>3</v>
      </c>
      <c r="D8" s="1409" t="s">
        <v>539</v>
      </c>
      <c r="E8" s="1407" t="s">
        <v>917</v>
      </c>
      <c r="F8" s="1407" t="s">
        <v>917</v>
      </c>
      <c r="G8" s="1407" t="s">
        <v>917</v>
      </c>
      <c r="H8" s="1404">
        <v>2.9000000000000001E-2</v>
      </c>
      <c r="I8" s="1404" t="s">
        <v>43</v>
      </c>
      <c r="J8" s="1404" t="s">
        <v>43</v>
      </c>
      <c r="K8" s="1405">
        <v>0.4</v>
      </c>
      <c r="L8" s="1405" t="s">
        <v>1026</v>
      </c>
      <c r="M8" s="1405" t="s">
        <v>43</v>
      </c>
      <c r="N8" s="1404" t="s">
        <v>917</v>
      </c>
      <c r="O8" s="1404" t="s">
        <v>917</v>
      </c>
      <c r="P8" s="1404" t="s">
        <v>917</v>
      </c>
      <c r="Q8" s="1406" t="s">
        <v>917</v>
      </c>
      <c r="R8" s="1406" t="s">
        <v>917</v>
      </c>
      <c r="S8" s="1406" t="s">
        <v>917</v>
      </c>
    </row>
    <row r="9" spans="1:20" s="807" customFormat="1" ht="15.75" customHeight="1">
      <c r="A9" s="1518"/>
      <c r="B9" s="1517"/>
      <c r="C9" s="1415">
        <v>4</v>
      </c>
      <c r="D9" s="1409" t="s">
        <v>540</v>
      </c>
      <c r="E9" s="1407" t="s">
        <v>917</v>
      </c>
      <c r="F9" s="1407" t="s">
        <v>917</v>
      </c>
      <c r="G9" s="1407" t="s">
        <v>917</v>
      </c>
      <c r="H9" s="1404">
        <v>2.7E-2</v>
      </c>
      <c r="I9" s="1404" t="s">
        <v>43</v>
      </c>
      <c r="J9" s="1404" t="s">
        <v>43</v>
      </c>
      <c r="K9" s="1405" t="s">
        <v>917</v>
      </c>
      <c r="L9" s="1405" t="s">
        <v>917</v>
      </c>
      <c r="M9" s="1405" t="s">
        <v>917</v>
      </c>
      <c r="N9" s="1404">
        <v>2.5000000000000001E-2</v>
      </c>
      <c r="O9" s="1404" t="s">
        <v>1026</v>
      </c>
      <c r="P9" s="1404" t="s">
        <v>43</v>
      </c>
      <c r="Q9" s="1406" t="s">
        <v>917</v>
      </c>
      <c r="R9" s="1406" t="s">
        <v>917</v>
      </c>
      <c r="S9" s="1406" t="s">
        <v>917</v>
      </c>
    </row>
    <row r="10" spans="1:20" s="807" customFormat="1" ht="15.75" customHeight="1">
      <c r="A10" s="1518"/>
      <c r="B10" s="1517"/>
      <c r="C10" s="1415">
        <v>5</v>
      </c>
      <c r="D10" s="1409" t="s">
        <v>541</v>
      </c>
      <c r="E10" s="1407" t="s">
        <v>917</v>
      </c>
      <c r="F10" s="1407" t="s">
        <v>917</v>
      </c>
      <c r="G10" s="1407" t="s">
        <v>917</v>
      </c>
      <c r="H10" s="1404">
        <v>3.2000000000000001E-2</v>
      </c>
      <c r="I10" s="1404" t="s">
        <v>43</v>
      </c>
      <c r="J10" s="1404" t="s">
        <v>43</v>
      </c>
      <c r="K10" s="1405">
        <v>0.5</v>
      </c>
      <c r="L10" s="1405" t="s">
        <v>1026</v>
      </c>
      <c r="M10" s="1405" t="s">
        <v>43</v>
      </c>
      <c r="N10" s="1404">
        <v>3.5999999999999997E-2</v>
      </c>
      <c r="O10" s="1404" t="s">
        <v>1026</v>
      </c>
      <c r="P10" s="1404" t="s">
        <v>43</v>
      </c>
      <c r="Q10" s="1406">
        <v>9.1</v>
      </c>
      <c r="R10" s="1406">
        <v>20.3</v>
      </c>
      <c r="S10" s="1406" t="s">
        <v>43</v>
      </c>
    </row>
    <row r="11" spans="1:20" s="807" customFormat="1" ht="15.75" customHeight="1">
      <c r="A11" s="1518"/>
      <c r="B11" s="1415" t="s">
        <v>542</v>
      </c>
      <c r="C11" s="1415">
        <v>6</v>
      </c>
      <c r="D11" s="1409" t="s">
        <v>543</v>
      </c>
      <c r="E11" s="1407" t="s">
        <v>917</v>
      </c>
      <c r="F11" s="1407" t="s">
        <v>917</v>
      </c>
      <c r="G11" s="1407" t="s">
        <v>917</v>
      </c>
      <c r="H11" s="1404">
        <v>3.5000000000000003E-2</v>
      </c>
      <c r="I11" s="1404" t="s">
        <v>43</v>
      </c>
      <c r="J11" s="1404" t="s">
        <v>43</v>
      </c>
      <c r="K11" s="1405">
        <v>0.6</v>
      </c>
      <c r="L11" s="1405" t="s">
        <v>1026</v>
      </c>
      <c r="M11" s="1405" t="s">
        <v>43</v>
      </c>
      <c r="N11" s="1404">
        <v>2.7E-2</v>
      </c>
      <c r="O11" s="1404" t="s">
        <v>1026</v>
      </c>
      <c r="P11" s="1404" t="s">
        <v>43</v>
      </c>
      <c r="Q11" s="1406">
        <v>8.6999999999999993</v>
      </c>
      <c r="R11" s="1406">
        <v>19.899999999999999</v>
      </c>
      <c r="S11" s="1406" t="s">
        <v>43</v>
      </c>
    </row>
    <row r="12" spans="1:20" s="807" customFormat="1" ht="15.75" customHeight="1">
      <c r="A12" s="1517" t="s">
        <v>544</v>
      </c>
      <c r="B12" s="1517" t="s">
        <v>545</v>
      </c>
      <c r="C12" s="1415">
        <v>7</v>
      </c>
      <c r="D12" s="1409" t="s">
        <v>546</v>
      </c>
      <c r="E12" s="1407" t="s">
        <v>917</v>
      </c>
      <c r="F12" s="1407" t="s">
        <v>917</v>
      </c>
      <c r="G12" s="1407" t="s">
        <v>917</v>
      </c>
      <c r="H12" s="1404">
        <v>0.03</v>
      </c>
      <c r="I12" s="1404" t="s">
        <v>43</v>
      </c>
      <c r="J12" s="1404" t="s">
        <v>43</v>
      </c>
      <c r="K12" s="1405">
        <v>0.5</v>
      </c>
      <c r="L12" s="1405" t="s">
        <v>1026</v>
      </c>
      <c r="M12" s="1405" t="s">
        <v>43</v>
      </c>
      <c r="N12" s="1404">
        <v>2.5000000000000001E-2</v>
      </c>
      <c r="O12" s="1404" t="s">
        <v>1026</v>
      </c>
      <c r="P12" s="1404" t="s">
        <v>43</v>
      </c>
      <c r="Q12" s="1406" t="s">
        <v>917</v>
      </c>
      <c r="R12" s="1406" t="s">
        <v>917</v>
      </c>
      <c r="S12" s="1406" t="s">
        <v>917</v>
      </c>
    </row>
    <row r="13" spans="1:20" s="807" customFormat="1" ht="15.75" customHeight="1">
      <c r="A13" s="1517"/>
      <c r="B13" s="1517"/>
      <c r="C13" s="1415">
        <v>8</v>
      </c>
      <c r="D13" s="1409" t="s">
        <v>547</v>
      </c>
      <c r="E13" s="1407" t="s">
        <v>917</v>
      </c>
      <c r="F13" s="1407" t="s">
        <v>917</v>
      </c>
      <c r="G13" s="1407" t="s">
        <v>917</v>
      </c>
      <c r="H13" s="1404">
        <v>3.5000000000000003E-2</v>
      </c>
      <c r="I13" s="1404" t="s">
        <v>43</v>
      </c>
      <c r="J13" s="1404" t="s">
        <v>43</v>
      </c>
      <c r="K13" s="1405">
        <v>0.5</v>
      </c>
      <c r="L13" s="1405" t="s">
        <v>1026</v>
      </c>
      <c r="M13" s="1405" t="s">
        <v>43</v>
      </c>
      <c r="N13" s="1404">
        <v>3.1E-2</v>
      </c>
      <c r="O13" s="1404" t="s">
        <v>1026</v>
      </c>
      <c r="P13" s="1404" t="s">
        <v>43</v>
      </c>
      <c r="Q13" s="1406">
        <v>7.5</v>
      </c>
      <c r="R13" s="1406">
        <v>17.899999999999999</v>
      </c>
      <c r="S13" s="1406" t="s">
        <v>43</v>
      </c>
    </row>
    <row r="14" spans="1:20" s="807" customFormat="1" ht="15.75" customHeight="1">
      <c r="A14" s="1517"/>
      <c r="B14" s="1517"/>
      <c r="C14" s="1415">
        <v>9</v>
      </c>
      <c r="D14" s="1409" t="s">
        <v>548</v>
      </c>
      <c r="E14" s="1407" t="s">
        <v>917</v>
      </c>
      <c r="F14" s="1407" t="s">
        <v>917</v>
      </c>
      <c r="G14" s="1407" t="s">
        <v>917</v>
      </c>
      <c r="H14" s="1404">
        <v>3.4000000000000002E-2</v>
      </c>
      <c r="I14" s="1404" t="s">
        <v>43</v>
      </c>
      <c r="J14" s="1404" t="s">
        <v>43</v>
      </c>
      <c r="K14" s="1405">
        <v>0.5</v>
      </c>
      <c r="L14" s="1405" t="s">
        <v>1026</v>
      </c>
      <c r="M14" s="1405" t="s">
        <v>43</v>
      </c>
      <c r="N14" s="1404">
        <v>3.2000000000000001E-2</v>
      </c>
      <c r="O14" s="1404" t="s">
        <v>1026</v>
      </c>
      <c r="P14" s="1404" t="s">
        <v>43</v>
      </c>
      <c r="Q14" s="1406">
        <v>9.6999999999999993</v>
      </c>
      <c r="R14" s="1406">
        <v>20.8</v>
      </c>
      <c r="S14" s="1406" t="s">
        <v>43</v>
      </c>
    </row>
    <row r="15" spans="1:20" s="807" customFormat="1" ht="15.75" customHeight="1">
      <c r="A15" s="1517"/>
      <c r="B15" s="1415" t="s">
        <v>549</v>
      </c>
      <c r="C15" s="1415">
        <v>10</v>
      </c>
      <c r="D15" s="1409" t="s">
        <v>550</v>
      </c>
      <c r="E15" s="1407" t="s">
        <v>917</v>
      </c>
      <c r="F15" s="1407" t="s">
        <v>917</v>
      </c>
      <c r="G15" s="1407" t="s">
        <v>917</v>
      </c>
      <c r="H15" s="1404">
        <v>3.5000000000000003E-2</v>
      </c>
      <c r="I15" s="1404" t="s">
        <v>43</v>
      </c>
      <c r="J15" s="1404" t="s">
        <v>43</v>
      </c>
      <c r="K15" s="1405" t="s">
        <v>917</v>
      </c>
      <c r="L15" s="1405" t="s">
        <v>917</v>
      </c>
      <c r="M15" s="1405" t="s">
        <v>917</v>
      </c>
      <c r="N15" s="1404">
        <v>0.04</v>
      </c>
      <c r="O15" s="1404" t="s">
        <v>1026</v>
      </c>
      <c r="P15" s="1404" t="s">
        <v>43</v>
      </c>
      <c r="Q15" s="1406">
        <v>8.6</v>
      </c>
      <c r="R15" s="1406">
        <v>18.8</v>
      </c>
      <c r="S15" s="1406" t="s">
        <v>43</v>
      </c>
    </row>
    <row r="16" spans="1:20" s="807" customFormat="1" ht="15.75" customHeight="1">
      <c r="A16" s="1517"/>
      <c r="B16" s="1517" t="s">
        <v>551</v>
      </c>
      <c r="C16" s="1415">
        <v>11</v>
      </c>
      <c r="D16" s="1409" t="s">
        <v>552</v>
      </c>
      <c r="E16" s="1407" t="s">
        <v>917</v>
      </c>
      <c r="F16" s="1407" t="s">
        <v>917</v>
      </c>
      <c r="G16" s="1407" t="s">
        <v>917</v>
      </c>
      <c r="H16" s="1404">
        <v>3.5999999999999997E-2</v>
      </c>
      <c r="I16" s="1404" t="s">
        <v>43</v>
      </c>
      <c r="J16" s="1404" t="s">
        <v>43</v>
      </c>
      <c r="K16" s="1405">
        <v>0.5</v>
      </c>
      <c r="L16" s="1405" t="s">
        <v>1026</v>
      </c>
      <c r="M16" s="1405" t="s">
        <v>43</v>
      </c>
      <c r="N16" s="1404">
        <v>3.1E-2</v>
      </c>
      <c r="O16" s="1404" t="s">
        <v>1026</v>
      </c>
      <c r="P16" s="1404" t="s">
        <v>43</v>
      </c>
      <c r="Q16" s="1406" t="s">
        <v>917</v>
      </c>
      <c r="R16" s="1406" t="s">
        <v>917</v>
      </c>
      <c r="S16" s="1406" t="s">
        <v>917</v>
      </c>
    </row>
    <row r="17" spans="1:23" s="807" customFormat="1" ht="15.75" customHeight="1">
      <c r="A17" s="1517"/>
      <c r="B17" s="1517"/>
      <c r="C17" s="1415">
        <v>12</v>
      </c>
      <c r="D17" s="1409" t="s">
        <v>553</v>
      </c>
      <c r="E17" s="1407" t="s">
        <v>917</v>
      </c>
      <c r="F17" s="1407" t="s">
        <v>917</v>
      </c>
      <c r="G17" s="1407" t="s">
        <v>917</v>
      </c>
      <c r="H17" s="1404">
        <v>4.2000000000000003E-2</v>
      </c>
      <c r="I17" s="1404" t="s">
        <v>43</v>
      </c>
      <c r="J17" s="1404" t="s">
        <v>87</v>
      </c>
      <c r="K17" s="1405">
        <v>0.4</v>
      </c>
      <c r="L17" s="1405" t="s">
        <v>1026</v>
      </c>
      <c r="M17" s="1405" t="s">
        <v>43</v>
      </c>
      <c r="N17" s="1404">
        <v>3.7999999999999999E-2</v>
      </c>
      <c r="O17" s="1404" t="s">
        <v>1026</v>
      </c>
      <c r="P17" s="1404" t="s">
        <v>43</v>
      </c>
      <c r="Q17" s="1406">
        <v>8.6999999999999993</v>
      </c>
      <c r="R17" s="1406">
        <v>19.399999999999999</v>
      </c>
      <c r="S17" s="1406" t="s">
        <v>43</v>
      </c>
    </row>
    <row r="18" spans="1:23" s="807" customFormat="1" ht="15.75" customHeight="1">
      <c r="A18" s="1517"/>
      <c r="B18" s="1416" t="s">
        <v>554</v>
      </c>
      <c r="C18" s="1415">
        <v>13</v>
      </c>
      <c r="D18" s="1409" t="s">
        <v>555</v>
      </c>
      <c r="E18" s="1407" t="s">
        <v>917</v>
      </c>
      <c r="F18" s="1407" t="s">
        <v>917</v>
      </c>
      <c r="G18" s="1407" t="s">
        <v>917</v>
      </c>
      <c r="H18" s="1404" t="s">
        <v>917</v>
      </c>
      <c r="I18" s="1404" t="s">
        <v>917</v>
      </c>
      <c r="J18" s="1404" t="s">
        <v>917</v>
      </c>
      <c r="K18" s="1405" t="s">
        <v>917</v>
      </c>
      <c r="L18" s="1405" t="s">
        <v>917</v>
      </c>
      <c r="M18" s="1405" t="s">
        <v>917</v>
      </c>
      <c r="N18" s="1404" t="s">
        <v>917</v>
      </c>
      <c r="O18" s="1404" t="s">
        <v>917</v>
      </c>
      <c r="P18" s="1404" t="s">
        <v>917</v>
      </c>
      <c r="Q18" s="1406" t="s">
        <v>917</v>
      </c>
      <c r="R18" s="1406" t="s">
        <v>917</v>
      </c>
      <c r="S18" s="1406" t="s">
        <v>917</v>
      </c>
    </row>
    <row r="19" spans="1:23" s="807" customFormat="1" ht="15.75" customHeight="1">
      <c r="A19" s="1517"/>
      <c r="B19" s="1416" t="s">
        <v>556</v>
      </c>
      <c r="C19" s="1415">
        <v>14</v>
      </c>
      <c r="D19" s="1409" t="s">
        <v>557</v>
      </c>
      <c r="E19" s="1407" t="s">
        <v>917</v>
      </c>
      <c r="F19" s="1407" t="s">
        <v>917</v>
      </c>
      <c r="G19" s="1407" t="s">
        <v>917</v>
      </c>
      <c r="H19" s="1404">
        <v>2.3E-2</v>
      </c>
      <c r="I19" s="1404" t="s">
        <v>43</v>
      </c>
      <c r="J19" s="1404" t="s">
        <v>43</v>
      </c>
      <c r="K19" s="1405">
        <v>0.5</v>
      </c>
      <c r="L19" s="1405" t="s">
        <v>1026</v>
      </c>
      <c r="M19" s="1405" t="s">
        <v>43</v>
      </c>
      <c r="N19" s="1404" t="s">
        <v>917</v>
      </c>
      <c r="O19" s="1404" t="s">
        <v>917</v>
      </c>
      <c r="P19" s="1404" t="s">
        <v>917</v>
      </c>
      <c r="Q19" s="1406">
        <v>9</v>
      </c>
      <c r="R19" s="1406">
        <v>20.5</v>
      </c>
      <c r="S19" s="1406" t="s">
        <v>43</v>
      </c>
    </row>
    <row r="20" spans="1:23" s="807" customFormat="1" ht="15.75" customHeight="1">
      <c r="A20" s="1517"/>
      <c r="B20" s="1416" t="s">
        <v>558</v>
      </c>
      <c r="C20" s="1415">
        <v>15</v>
      </c>
      <c r="D20" s="1409" t="s">
        <v>559</v>
      </c>
      <c r="E20" s="1407" t="s">
        <v>917</v>
      </c>
      <c r="F20" s="1407" t="s">
        <v>917</v>
      </c>
      <c r="G20" s="1407" t="s">
        <v>917</v>
      </c>
      <c r="H20" s="1404">
        <v>3.3000000000000002E-2</v>
      </c>
      <c r="I20" s="1404" t="s">
        <v>43</v>
      </c>
      <c r="J20" s="1404" t="s">
        <v>43</v>
      </c>
      <c r="K20" s="1405" t="s">
        <v>917</v>
      </c>
      <c r="L20" s="1405" t="s">
        <v>917</v>
      </c>
      <c r="M20" s="1405" t="s">
        <v>917</v>
      </c>
      <c r="N20" s="1404">
        <v>2.9000000000000001E-2</v>
      </c>
      <c r="O20" s="1404" t="s">
        <v>1029</v>
      </c>
      <c r="P20" s="1404" t="s">
        <v>43</v>
      </c>
      <c r="Q20" s="1406">
        <v>8.6</v>
      </c>
      <c r="R20" s="1406">
        <v>20.2</v>
      </c>
      <c r="S20" s="1406" t="s">
        <v>43</v>
      </c>
    </row>
    <row r="21" spans="1:23" s="807" customFormat="1" ht="15.75" customHeight="1">
      <c r="A21" s="1517" t="s">
        <v>560</v>
      </c>
      <c r="B21" s="1517" t="s">
        <v>561</v>
      </c>
      <c r="C21" s="1415">
        <v>16</v>
      </c>
      <c r="D21" s="1409" t="s">
        <v>562</v>
      </c>
      <c r="E21" s="1407" t="s">
        <v>917</v>
      </c>
      <c r="F21" s="1407" t="s">
        <v>917</v>
      </c>
      <c r="G21" s="1407" t="s">
        <v>917</v>
      </c>
      <c r="H21" s="1404">
        <v>3.1E-2</v>
      </c>
      <c r="I21" s="1404" t="s">
        <v>43</v>
      </c>
      <c r="J21" s="1404" t="s">
        <v>43</v>
      </c>
      <c r="K21" s="1405" t="s">
        <v>1142</v>
      </c>
      <c r="L21" s="1405" t="s">
        <v>1143</v>
      </c>
      <c r="M21" s="1405" t="s">
        <v>162</v>
      </c>
      <c r="N21" s="1404">
        <v>2.5999999999999999E-2</v>
      </c>
      <c r="O21" s="1404" t="s">
        <v>1026</v>
      </c>
      <c r="P21" s="1404" t="s">
        <v>43</v>
      </c>
      <c r="Q21" s="1406" t="s">
        <v>917</v>
      </c>
      <c r="R21" s="1406" t="s">
        <v>917</v>
      </c>
      <c r="S21" s="1406" t="s">
        <v>917</v>
      </c>
      <c r="U21" s="804"/>
      <c r="V21" s="804"/>
      <c r="W21" s="804"/>
    </row>
    <row r="22" spans="1:23" s="807" customFormat="1" ht="15.75" customHeight="1">
      <c r="A22" s="1517"/>
      <c r="B22" s="1517"/>
      <c r="C22" s="1415">
        <v>17</v>
      </c>
      <c r="D22" s="1409" t="s">
        <v>563</v>
      </c>
      <c r="E22" s="1407" t="s">
        <v>917</v>
      </c>
      <c r="F22" s="1407" t="s">
        <v>917</v>
      </c>
      <c r="G22" s="1407" t="s">
        <v>917</v>
      </c>
      <c r="H22" s="1404">
        <v>3.4000000000000002E-2</v>
      </c>
      <c r="I22" s="1404" t="s">
        <v>43</v>
      </c>
      <c r="J22" s="1404" t="s">
        <v>43</v>
      </c>
      <c r="K22" s="1405">
        <v>0.6</v>
      </c>
      <c r="L22" s="1405" t="s">
        <v>1026</v>
      </c>
      <c r="M22" s="1405" t="s">
        <v>43</v>
      </c>
      <c r="N22" s="1404">
        <v>2.7E-2</v>
      </c>
      <c r="O22" s="1404" t="s">
        <v>1026</v>
      </c>
      <c r="P22" s="1404" t="s">
        <v>43</v>
      </c>
      <c r="Q22" s="1406">
        <v>8.4</v>
      </c>
      <c r="R22" s="1406">
        <v>18.399999999999999</v>
      </c>
      <c r="S22" s="1406" t="s">
        <v>43</v>
      </c>
      <c r="U22" s="804"/>
      <c r="V22" s="804"/>
      <c r="W22" s="804"/>
    </row>
    <row r="23" spans="1:23" s="807" customFormat="1" ht="15.75" customHeight="1">
      <c r="A23" s="1517"/>
      <c r="B23" s="1517"/>
      <c r="C23" s="1415">
        <v>18</v>
      </c>
      <c r="D23" s="1409" t="s">
        <v>564</v>
      </c>
      <c r="E23" s="1407" t="s">
        <v>917</v>
      </c>
      <c r="F23" s="1407" t="s">
        <v>917</v>
      </c>
      <c r="G23" s="1407" t="s">
        <v>917</v>
      </c>
      <c r="H23" s="1404">
        <v>3.2000000000000001E-2</v>
      </c>
      <c r="I23" s="1404" t="s">
        <v>43</v>
      </c>
      <c r="J23" s="1404" t="s">
        <v>43</v>
      </c>
      <c r="K23" s="1405" t="s">
        <v>917</v>
      </c>
      <c r="L23" s="1405" t="s">
        <v>917</v>
      </c>
      <c r="M23" s="1405" t="s">
        <v>917</v>
      </c>
      <c r="N23" s="1404">
        <v>3.1E-2</v>
      </c>
      <c r="O23" s="1404" t="s">
        <v>1026</v>
      </c>
      <c r="P23" s="1404" t="s">
        <v>43</v>
      </c>
      <c r="Q23" s="1406" t="s">
        <v>917</v>
      </c>
      <c r="R23" s="1406" t="s">
        <v>917</v>
      </c>
      <c r="S23" s="1406" t="s">
        <v>917</v>
      </c>
      <c r="U23" s="804"/>
      <c r="V23" s="804"/>
      <c r="W23" s="804"/>
    </row>
    <row r="24" spans="1:23" s="807" customFormat="1" ht="15.75" customHeight="1">
      <c r="A24" s="1517"/>
      <c r="B24" s="1517"/>
      <c r="C24" s="1415">
        <v>19</v>
      </c>
      <c r="D24" s="1409" t="s">
        <v>565</v>
      </c>
      <c r="E24" s="1407" t="s">
        <v>917</v>
      </c>
      <c r="F24" s="1407" t="s">
        <v>917</v>
      </c>
      <c r="G24" s="1407" t="s">
        <v>917</v>
      </c>
      <c r="H24" s="1404">
        <v>3.1E-2</v>
      </c>
      <c r="I24" s="1404" t="s">
        <v>43</v>
      </c>
      <c r="J24" s="1404" t="s">
        <v>43</v>
      </c>
      <c r="K24" s="1405" t="s">
        <v>917</v>
      </c>
      <c r="L24" s="1405" t="s">
        <v>917</v>
      </c>
      <c r="M24" s="1405" t="s">
        <v>917</v>
      </c>
      <c r="N24" s="1404">
        <v>2.8000000000000001E-2</v>
      </c>
      <c r="O24" s="1404" t="s">
        <v>1026</v>
      </c>
      <c r="P24" s="1404" t="s">
        <v>43</v>
      </c>
      <c r="Q24" s="1406" t="s">
        <v>917</v>
      </c>
      <c r="R24" s="1406" t="s">
        <v>917</v>
      </c>
      <c r="S24" s="1406" t="s">
        <v>917</v>
      </c>
      <c r="U24" s="804"/>
      <c r="V24" s="804"/>
      <c r="W24" s="804"/>
    </row>
    <row r="25" spans="1:23" s="807" customFormat="1" ht="15.75" customHeight="1">
      <c r="A25" s="1517"/>
      <c r="B25" s="1517"/>
      <c r="C25" s="1415">
        <v>20</v>
      </c>
      <c r="D25" s="1409" t="s">
        <v>566</v>
      </c>
      <c r="E25" s="1407" t="s">
        <v>917</v>
      </c>
      <c r="F25" s="1407" t="s">
        <v>917</v>
      </c>
      <c r="G25" s="1407" t="s">
        <v>917</v>
      </c>
      <c r="H25" s="1404">
        <v>3.4000000000000002E-2</v>
      </c>
      <c r="I25" s="1404" t="s">
        <v>43</v>
      </c>
      <c r="J25" s="1404" t="s">
        <v>43</v>
      </c>
      <c r="K25" s="1405">
        <v>0.5</v>
      </c>
      <c r="L25" s="1405" t="s">
        <v>1026</v>
      </c>
      <c r="M25" s="1405" t="s">
        <v>43</v>
      </c>
      <c r="N25" s="1404">
        <v>2.8000000000000001E-2</v>
      </c>
      <c r="O25" s="1404" t="s">
        <v>1026</v>
      </c>
      <c r="P25" s="1404" t="s">
        <v>43</v>
      </c>
      <c r="Q25" s="1406">
        <v>8</v>
      </c>
      <c r="R25" s="1406">
        <v>20.399999999999999</v>
      </c>
      <c r="S25" s="1406" t="s">
        <v>43</v>
      </c>
      <c r="U25" s="804"/>
      <c r="V25" s="804"/>
      <c r="W25" s="804"/>
    </row>
    <row r="26" spans="1:23" s="807" customFormat="1" ht="15.75" customHeight="1">
      <c r="A26" s="1517"/>
      <c r="B26" s="1415" t="s">
        <v>567</v>
      </c>
      <c r="C26" s="1415">
        <v>21</v>
      </c>
      <c r="D26" s="1409" t="s">
        <v>568</v>
      </c>
      <c r="E26" s="1407" t="s">
        <v>917</v>
      </c>
      <c r="F26" s="1407" t="s">
        <v>917</v>
      </c>
      <c r="G26" s="1407" t="s">
        <v>917</v>
      </c>
      <c r="H26" s="1404">
        <v>2.7E-2</v>
      </c>
      <c r="I26" s="1404" t="s">
        <v>43</v>
      </c>
      <c r="J26" s="1404" t="s">
        <v>43</v>
      </c>
      <c r="K26" s="1405">
        <v>0.4</v>
      </c>
      <c r="L26" s="1405" t="s">
        <v>1026</v>
      </c>
      <c r="M26" s="1405" t="s">
        <v>43</v>
      </c>
      <c r="N26" s="1404">
        <v>2.5999999999999999E-2</v>
      </c>
      <c r="O26" s="1404" t="s">
        <v>1026</v>
      </c>
      <c r="P26" s="1404" t="s">
        <v>43</v>
      </c>
      <c r="Q26" s="1406">
        <v>8.6</v>
      </c>
      <c r="R26" s="1406">
        <v>18.7</v>
      </c>
      <c r="S26" s="1406" t="s">
        <v>43</v>
      </c>
    </row>
    <row r="27" spans="1:23" s="807" customFormat="1" ht="15.75" customHeight="1">
      <c r="A27" s="1518" t="s">
        <v>589</v>
      </c>
      <c r="B27" s="1415" t="s">
        <v>588</v>
      </c>
      <c r="C27" s="1415">
        <v>22</v>
      </c>
      <c r="D27" s="1409" t="s">
        <v>569</v>
      </c>
      <c r="E27" s="1407">
        <v>5.0000000000000001E-3</v>
      </c>
      <c r="F27" s="1407" t="s">
        <v>764</v>
      </c>
      <c r="G27" s="1407" t="s">
        <v>43</v>
      </c>
      <c r="H27" s="1404">
        <v>2.4E-2</v>
      </c>
      <c r="I27" s="1404" t="s">
        <v>43</v>
      </c>
      <c r="J27" s="1404" t="s">
        <v>43</v>
      </c>
      <c r="K27" s="1405">
        <v>0.5</v>
      </c>
      <c r="L27" s="1405" t="s">
        <v>1144</v>
      </c>
      <c r="M27" s="1405" t="s">
        <v>43</v>
      </c>
      <c r="N27" s="1404">
        <v>2.9000000000000001E-2</v>
      </c>
      <c r="O27" s="1404" t="s">
        <v>1144</v>
      </c>
      <c r="P27" s="1404" t="s">
        <v>43</v>
      </c>
      <c r="Q27" s="1406" t="s">
        <v>917</v>
      </c>
      <c r="R27" s="1406" t="s">
        <v>917</v>
      </c>
      <c r="S27" s="1406" t="s">
        <v>917</v>
      </c>
    </row>
    <row r="28" spans="1:23" s="807" customFormat="1" ht="15.75" customHeight="1">
      <c r="A28" s="1517"/>
      <c r="B28" s="1519" t="s">
        <v>570</v>
      </c>
      <c r="C28" s="1415">
        <v>23</v>
      </c>
      <c r="D28" s="1409" t="s">
        <v>571</v>
      </c>
      <c r="E28" s="1407">
        <v>3.0000000000000001E-3</v>
      </c>
      <c r="F28" s="1407" t="s">
        <v>34</v>
      </c>
      <c r="G28" s="1407" t="s">
        <v>43</v>
      </c>
      <c r="H28" s="1404">
        <v>2.3E-2</v>
      </c>
      <c r="I28" s="1404" t="s">
        <v>43</v>
      </c>
      <c r="J28" s="1404" t="s">
        <v>43</v>
      </c>
      <c r="K28" s="1405">
        <v>0.4</v>
      </c>
      <c r="L28" s="1405" t="s">
        <v>1026</v>
      </c>
      <c r="M28" s="1405" t="s">
        <v>43</v>
      </c>
      <c r="N28" s="1404">
        <v>2.5999999999999999E-2</v>
      </c>
      <c r="O28" s="1404" t="s">
        <v>1026</v>
      </c>
      <c r="P28" s="1404" t="s">
        <v>43</v>
      </c>
      <c r="Q28" s="1406" t="s">
        <v>917</v>
      </c>
      <c r="R28" s="1406" t="s">
        <v>917</v>
      </c>
      <c r="S28" s="1406" t="s">
        <v>917</v>
      </c>
    </row>
    <row r="29" spans="1:23" s="807" customFormat="1" ht="15.75" customHeight="1">
      <c r="A29" s="1517"/>
      <c r="B29" s="1519"/>
      <c r="C29" s="1415">
        <v>24</v>
      </c>
      <c r="D29" s="1409" t="s">
        <v>572</v>
      </c>
      <c r="E29" s="1407" t="s">
        <v>917</v>
      </c>
      <c r="F29" s="1407" t="s">
        <v>917</v>
      </c>
      <c r="G29" s="1407" t="s">
        <v>917</v>
      </c>
      <c r="H29" s="1404" t="s">
        <v>917</v>
      </c>
      <c r="I29" s="1404" t="s">
        <v>917</v>
      </c>
      <c r="J29" s="1404" t="s">
        <v>917</v>
      </c>
      <c r="K29" s="1405">
        <v>0.4</v>
      </c>
      <c r="L29" s="1405" t="s">
        <v>1026</v>
      </c>
      <c r="M29" s="1405" t="s">
        <v>43</v>
      </c>
      <c r="N29" s="1404" t="s">
        <v>917</v>
      </c>
      <c r="O29" s="1404" t="s">
        <v>917</v>
      </c>
      <c r="P29" s="1404" t="s">
        <v>917</v>
      </c>
      <c r="Q29" s="1406">
        <v>7</v>
      </c>
      <c r="R29" s="1406">
        <v>16.600000000000001</v>
      </c>
      <c r="S29" s="1406" t="s">
        <v>43</v>
      </c>
    </row>
    <row r="30" spans="1:23" s="807" customFormat="1" ht="15.75" customHeight="1">
      <c r="A30" s="1517" t="s">
        <v>573</v>
      </c>
      <c r="B30" s="1519" t="s">
        <v>574</v>
      </c>
      <c r="C30" s="1415">
        <v>25</v>
      </c>
      <c r="D30" s="1409" t="s">
        <v>575</v>
      </c>
      <c r="E30" s="1407" t="s">
        <v>917</v>
      </c>
      <c r="F30" s="1407" t="s">
        <v>917</v>
      </c>
      <c r="G30" s="1407" t="s">
        <v>917</v>
      </c>
      <c r="H30" s="1404">
        <v>2.1000000000000001E-2</v>
      </c>
      <c r="I30" s="1404" t="s">
        <v>43</v>
      </c>
      <c r="J30" s="1404" t="s">
        <v>43</v>
      </c>
      <c r="K30" s="1405" t="s">
        <v>917</v>
      </c>
      <c r="L30" s="1405" t="s">
        <v>917</v>
      </c>
      <c r="M30" s="1405" t="s">
        <v>917</v>
      </c>
      <c r="N30" s="1404">
        <v>3.2000000000000001E-2</v>
      </c>
      <c r="O30" s="1404" t="s">
        <v>1026</v>
      </c>
      <c r="P30" s="1404" t="s">
        <v>43</v>
      </c>
      <c r="Q30" s="1406" t="s">
        <v>917</v>
      </c>
      <c r="R30" s="1406" t="s">
        <v>917</v>
      </c>
      <c r="S30" s="1406" t="s">
        <v>917</v>
      </c>
    </row>
    <row r="31" spans="1:23" s="807" customFormat="1" ht="15.75" customHeight="1">
      <c r="A31" s="1517"/>
      <c r="B31" s="1519"/>
      <c r="C31" s="1415">
        <v>26</v>
      </c>
      <c r="D31" s="1409" t="s">
        <v>576</v>
      </c>
      <c r="E31" s="1407" t="s">
        <v>917</v>
      </c>
      <c r="F31" s="1407" t="s">
        <v>917</v>
      </c>
      <c r="G31" s="1407" t="s">
        <v>917</v>
      </c>
      <c r="H31" s="1404">
        <v>0.02</v>
      </c>
      <c r="I31" s="1404" t="s">
        <v>43</v>
      </c>
      <c r="J31" s="1404" t="s">
        <v>43</v>
      </c>
      <c r="K31" s="1405">
        <v>0.4</v>
      </c>
      <c r="L31" s="1405" t="s">
        <v>1026</v>
      </c>
      <c r="M31" s="1405" t="s">
        <v>43</v>
      </c>
      <c r="N31" s="1404">
        <v>0.03</v>
      </c>
      <c r="O31" s="1404" t="s">
        <v>1026</v>
      </c>
      <c r="P31" s="1404" t="s">
        <v>43</v>
      </c>
      <c r="Q31" s="1406">
        <v>8.6</v>
      </c>
      <c r="R31" s="1406">
        <v>19.399999999999999</v>
      </c>
      <c r="S31" s="1406" t="s">
        <v>43</v>
      </c>
    </row>
    <row r="32" spans="1:23" s="807" customFormat="1" ht="15.75" customHeight="1">
      <c r="A32" s="1415" t="s">
        <v>577</v>
      </c>
      <c r="B32" s="1415" t="s">
        <v>578</v>
      </c>
      <c r="C32" s="1415">
        <v>27</v>
      </c>
      <c r="D32" s="1409" t="s">
        <v>579</v>
      </c>
      <c r="E32" s="1407" t="s">
        <v>917</v>
      </c>
      <c r="F32" s="1407" t="s">
        <v>917</v>
      </c>
      <c r="G32" s="1407" t="s">
        <v>917</v>
      </c>
      <c r="H32" s="1404">
        <v>2.5000000000000001E-2</v>
      </c>
      <c r="I32" s="1404" t="s">
        <v>43</v>
      </c>
      <c r="J32" s="1404" t="s">
        <v>43</v>
      </c>
      <c r="K32" s="1405">
        <v>0.6</v>
      </c>
      <c r="L32" s="1405" t="s">
        <v>1026</v>
      </c>
      <c r="M32" s="1405" t="s">
        <v>43</v>
      </c>
      <c r="N32" s="1404">
        <v>0.03</v>
      </c>
      <c r="O32" s="1404" t="s">
        <v>1026</v>
      </c>
      <c r="P32" s="1404" t="s">
        <v>43</v>
      </c>
      <c r="Q32" s="1406">
        <v>8.6</v>
      </c>
      <c r="R32" s="1406">
        <v>19.600000000000001</v>
      </c>
      <c r="S32" s="1406" t="s">
        <v>43</v>
      </c>
    </row>
    <row r="33" spans="1:19" s="807" customFormat="1" ht="19.5" customHeight="1">
      <c r="A33" s="808" t="s">
        <v>580</v>
      </c>
      <c r="B33" s="808"/>
      <c r="C33" s="808"/>
      <c r="D33" s="809"/>
      <c r="E33" s="810"/>
      <c r="F33" s="809"/>
      <c r="G33" s="809"/>
      <c r="H33" s="808"/>
      <c r="I33" s="808"/>
      <c r="J33" s="808"/>
      <c r="K33" s="808"/>
      <c r="L33" s="808"/>
      <c r="M33" s="808"/>
      <c r="N33" s="811"/>
      <c r="O33" s="812"/>
      <c r="P33" s="812"/>
      <c r="Q33" s="808"/>
      <c r="R33" s="808"/>
      <c r="S33" s="808"/>
    </row>
    <row r="34" spans="1:19" s="807" customFormat="1" ht="19.5" customHeight="1">
      <c r="A34" s="1516" t="s">
        <v>581</v>
      </c>
      <c r="B34" s="1516"/>
      <c r="C34" s="1516"/>
      <c r="D34" s="1516"/>
      <c r="E34" s="1516"/>
      <c r="F34" s="1516"/>
      <c r="G34" s="1516"/>
      <c r="H34" s="1516"/>
      <c r="I34" s="1516"/>
      <c r="J34" s="1516"/>
      <c r="K34" s="1516"/>
      <c r="L34" s="1516"/>
      <c r="M34" s="1516"/>
      <c r="N34" s="1516"/>
      <c r="O34" s="1516"/>
      <c r="P34" s="1516"/>
      <c r="Q34" s="1516"/>
      <c r="R34" s="1516"/>
      <c r="S34" s="1516"/>
    </row>
    <row r="35" spans="1:19" s="807" customFormat="1" ht="14.4">
      <c r="A35" s="808" t="s">
        <v>912</v>
      </c>
      <c r="B35" s="808"/>
      <c r="C35" s="808"/>
      <c r="D35" s="809"/>
      <c r="E35" s="810"/>
      <c r="F35" s="809"/>
      <c r="G35" s="809"/>
      <c r="H35" s="813"/>
      <c r="I35" s="813"/>
      <c r="J35" s="812"/>
      <c r="K35" s="814"/>
      <c r="L35" s="808"/>
      <c r="M35" s="808"/>
      <c r="N35" s="811"/>
      <c r="O35" s="812"/>
      <c r="P35" s="812"/>
      <c r="Q35" s="808"/>
      <c r="R35" s="808"/>
      <c r="S35" s="808"/>
    </row>
    <row r="36" spans="1:19" s="807" customFormat="1" ht="14.4">
      <c r="A36" s="815" t="s">
        <v>915</v>
      </c>
      <c r="B36" s="808"/>
      <c r="C36" s="808"/>
      <c r="D36" s="809"/>
      <c r="E36" s="810"/>
      <c r="F36" s="809"/>
      <c r="G36" s="809"/>
      <c r="H36" s="811"/>
      <c r="I36" s="813"/>
      <c r="J36" s="812"/>
      <c r="K36" s="814"/>
      <c r="L36" s="808"/>
      <c r="M36" s="808"/>
      <c r="N36" s="811"/>
      <c r="O36" s="812"/>
      <c r="P36" s="812"/>
      <c r="Q36" s="808"/>
      <c r="R36" s="808"/>
      <c r="S36" s="808"/>
    </row>
    <row r="37" spans="1:19" s="807" customFormat="1" ht="14.4">
      <c r="A37" s="808" t="s">
        <v>590</v>
      </c>
      <c r="B37" s="816"/>
      <c r="C37" s="808"/>
      <c r="D37" s="809"/>
      <c r="E37" s="810"/>
      <c r="F37" s="809"/>
      <c r="G37" s="809"/>
      <c r="H37" s="811"/>
      <c r="I37" s="813"/>
      <c r="J37" s="812"/>
      <c r="K37" s="814"/>
      <c r="L37" s="808"/>
      <c r="M37" s="808"/>
      <c r="N37" s="811"/>
      <c r="O37" s="813"/>
      <c r="P37" s="812"/>
      <c r="Q37" s="808"/>
      <c r="R37" s="808"/>
      <c r="S37" s="808"/>
    </row>
    <row r="38" spans="1:19">
      <c r="A38" s="817"/>
      <c r="B38" s="818"/>
      <c r="C38" s="817"/>
      <c r="D38" s="817"/>
      <c r="E38" s="817"/>
      <c r="F38" s="817"/>
      <c r="G38" s="817"/>
      <c r="H38" s="817"/>
      <c r="I38" s="817"/>
      <c r="J38" s="817"/>
      <c r="K38" s="817"/>
      <c r="L38" s="817"/>
      <c r="M38" s="817"/>
      <c r="N38" s="817"/>
      <c r="O38" s="817"/>
      <c r="P38" s="817"/>
      <c r="Q38" s="817"/>
      <c r="R38" s="817"/>
      <c r="S38" s="817"/>
    </row>
  </sheetData>
  <mergeCells count="36">
    <mergeCell ref="D2:D5"/>
    <mergeCell ref="E2:G2"/>
    <mergeCell ref="H2:J2"/>
    <mergeCell ref="K2:M2"/>
    <mergeCell ref="N2:P2"/>
    <mergeCell ref="Q2:S2"/>
    <mergeCell ref="E3:E5"/>
    <mergeCell ref="F3:F5"/>
    <mergeCell ref="G3:G5"/>
    <mergeCell ref="H3:H5"/>
    <mergeCell ref="I3:I5"/>
    <mergeCell ref="J3:J5"/>
    <mergeCell ref="K3:K5"/>
    <mergeCell ref="R3:R5"/>
    <mergeCell ref="S3:S5"/>
    <mergeCell ref="A7:A11"/>
    <mergeCell ref="B8:B10"/>
    <mergeCell ref="A12:A20"/>
    <mergeCell ref="B12:B14"/>
    <mergeCell ref="B16:B17"/>
    <mergeCell ref="L3:L5"/>
    <mergeCell ref="M3:M5"/>
    <mergeCell ref="N3:N5"/>
    <mergeCell ref="O3:O5"/>
    <mergeCell ref="P3:P5"/>
    <mergeCell ref="Q3:Q5"/>
    <mergeCell ref="A2:A5"/>
    <mergeCell ref="B2:B5"/>
    <mergeCell ref="C2:C5"/>
    <mergeCell ref="A34:S34"/>
    <mergeCell ref="A21:A26"/>
    <mergeCell ref="B21:B25"/>
    <mergeCell ref="A27:A29"/>
    <mergeCell ref="B28:B29"/>
    <mergeCell ref="A30:A31"/>
    <mergeCell ref="B30:B31"/>
  </mergeCells>
  <phoneticPr fontId="2"/>
  <pageMargins left="0.59055118110236215" right="0.3" top="0.59055118110236215" bottom="0.59055118110236215" header="0.31496062992125984" footer="0.31496062992125984"/>
  <pageSetup paperSize="9" scale="93" firstPageNumber="42" fitToHeight="0" orientation="portrait" useFirstPageNumber="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8B9DA-E338-4E08-A3D9-8CC19D4C8B92}">
  <dimension ref="A1:G14"/>
  <sheetViews>
    <sheetView view="pageBreakPreview" zoomScale="130" zoomScaleNormal="100" zoomScaleSheetLayoutView="130" workbookViewId="0"/>
  </sheetViews>
  <sheetFormatPr defaultRowHeight="13.2"/>
  <cols>
    <col min="1" max="1" width="24.88671875" customWidth="1"/>
    <col min="2" max="2" width="11" customWidth="1"/>
    <col min="3" max="3" width="11.109375" customWidth="1"/>
    <col min="6" max="6" width="19.88671875" customWidth="1"/>
    <col min="7" max="7" width="5.6640625" customWidth="1"/>
  </cols>
  <sheetData>
    <row r="1" spans="1:7">
      <c r="A1" t="s">
        <v>1145</v>
      </c>
    </row>
    <row r="2" spans="1:7">
      <c r="A2" s="1427" t="s">
        <v>954</v>
      </c>
    </row>
    <row r="3" spans="1:7">
      <c r="F3" s="1434" t="s">
        <v>972</v>
      </c>
    </row>
    <row r="4" spans="1:7" ht="36">
      <c r="A4" s="1433" t="s">
        <v>971</v>
      </c>
      <c r="B4" s="1433" t="s">
        <v>970</v>
      </c>
      <c r="C4" s="1422" t="s">
        <v>956</v>
      </c>
      <c r="D4" s="1422" t="s">
        <v>957</v>
      </c>
      <c r="E4" s="1422" t="s">
        <v>958</v>
      </c>
      <c r="F4" s="1422" t="s">
        <v>1146</v>
      </c>
      <c r="G4" s="1428"/>
    </row>
    <row r="5" spans="1:7" ht="21" customHeight="1">
      <c r="A5" s="1431" t="s">
        <v>959</v>
      </c>
      <c r="B5" s="1432">
        <v>32</v>
      </c>
      <c r="C5" s="1432" t="s">
        <v>960</v>
      </c>
      <c r="D5" s="1456">
        <v>0.5</v>
      </c>
      <c r="E5" s="1457">
        <v>9.0999999999999998E-2</v>
      </c>
      <c r="F5" s="1481" t="s">
        <v>1147</v>
      </c>
      <c r="G5" s="1428"/>
    </row>
    <row r="6" spans="1:7">
      <c r="A6" s="1431" t="s">
        <v>961</v>
      </c>
      <c r="B6" s="1432">
        <v>3</v>
      </c>
      <c r="C6" s="1457">
        <v>7.0000000000000007E-2</v>
      </c>
      <c r="D6" s="1456">
        <v>0.28000000000000003</v>
      </c>
      <c r="E6" s="1456">
        <v>0.13</v>
      </c>
      <c r="F6" s="1481" t="s">
        <v>1148</v>
      </c>
      <c r="G6" s="1428"/>
    </row>
    <row r="7" spans="1:7">
      <c r="A7" s="1431" t="s">
        <v>962</v>
      </c>
      <c r="B7" s="1432">
        <v>1</v>
      </c>
      <c r="C7" s="1457">
        <v>5.6000000000000001E-2</v>
      </c>
      <c r="D7" s="1457">
        <v>7.0000000000000007E-2</v>
      </c>
      <c r="E7" s="1432">
        <v>6.2E-2</v>
      </c>
      <c r="F7" s="1481" t="s">
        <v>1149</v>
      </c>
      <c r="G7" s="1428"/>
    </row>
    <row r="8" spans="1:7">
      <c r="A8" s="1431" t="s">
        <v>963</v>
      </c>
      <c r="B8" s="1432">
        <v>4</v>
      </c>
      <c r="C8" s="1432">
        <v>5.6000000000000001E-2</v>
      </c>
      <c r="D8" s="1456">
        <v>0.32</v>
      </c>
      <c r="E8" s="1432">
        <v>0.12</v>
      </c>
      <c r="F8" s="1481" t="s">
        <v>1032</v>
      </c>
      <c r="G8" s="1428"/>
    </row>
    <row r="9" spans="1:7">
      <c r="A9" s="1431" t="s">
        <v>964</v>
      </c>
      <c r="B9" s="1432">
        <v>1</v>
      </c>
      <c r="C9" s="1456">
        <v>0.16</v>
      </c>
      <c r="D9" s="1456">
        <v>0.19</v>
      </c>
      <c r="E9" s="1432">
        <v>0.18</v>
      </c>
      <c r="F9" s="1420" t="s">
        <v>1149</v>
      </c>
      <c r="G9" s="1428"/>
    </row>
    <row r="10" spans="1:7">
      <c r="A10" s="1431" t="s">
        <v>965</v>
      </c>
      <c r="B10" s="1432">
        <v>1</v>
      </c>
      <c r="C10" s="1432">
        <v>0.23</v>
      </c>
      <c r="D10" s="1456">
        <v>0.23</v>
      </c>
      <c r="E10" s="1432">
        <v>0.23</v>
      </c>
      <c r="F10" s="1420" t="s">
        <v>1150</v>
      </c>
      <c r="G10" s="1428"/>
    </row>
    <row r="11" spans="1:7" ht="21.75" customHeight="1">
      <c r="A11" s="1431" t="s">
        <v>966</v>
      </c>
      <c r="B11" s="1432">
        <v>42</v>
      </c>
      <c r="C11" s="1432" t="s">
        <v>960</v>
      </c>
      <c r="D11" s="1456">
        <v>0.5</v>
      </c>
      <c r="E11" s="1432" t="s">
        <v>967</v>
      </c>
      <c r="F11" s="1420" t="s">
        <v>967</v>
      </c>
      <c r="G11" s="1428"/>
    </row>
    <row r="12" spans="1:7">
      <c r="A12" s="1430" t="s">
        <v>968</v>
      </c>
    </row>
    <row r="13" spans="1:7">
      <c r="A13" s="1429" t="s">
        <v>1151</v>
      </c>
    </row>
    <row r="14" spans="1:7">
      <c r="A14" s="1429" t="s">
        <v>969</v>
      </c>
    </row>
  </sheetData>
  <phoneticPr fontId="2"/>
  <pageMargins left="0.7" right="0.7" top="0.75" bottom="0.75" header="0.3" footer="0.3"/>
  <pageSetup paperSize="9" scale="9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3140C-AD02-492F-BF93-AE65372A74E7}">
  <sheetPr>
    <pageSetUpPr fitToPage="1"/>
  </sheetPr>
  <dimension ref="A1:Q51"/>
  <sheetViews>
    <sheetView showGridLines="0" view="pageBreakPreview" zoomScaleNormal="100" zoomScaleSheetLayoutView="100" workbookViewId="0">
      <selection activeCell="B1" sqref="B1"/>
    </sheetView>
  </sheetViews>
  <sheetFormatPr defaultColWidth="9" defaultRowHeight="13.2"/>
  <cols>
    <col min="1" max="1" width="1" style="1439" customWidth="1"/>
    <col min="2" max="2" width="3.21875" style="1439" customWidth="1"/>
    <col min="3" max="3" width="17" style="1450" customWidth="1"/>
    <col min="4" max="4" width="6.6640625" style="1439" customWidth="1"/>
    <col min="5" max="5" width="13.88671875" style="1439" bestFit="1" customWidth="1"/>
    <col min="6" max="6" width="14.109375" style="1439" bestFit="1" customWidth="1"/>
    <col min="7" max="7" width="1.109375" style="1439" customWidth="1"/>
    <col min="8" max="8" width="7.6640625" style="1439" bestFit="1" customWidth="1"/>
    <col min="9" max="9" width="1.6640625" style="1439" customWidth="1"/>
    <col min="10" max="10" width="3.21875" style="1439" customWidth="1"/>
    <col min="11" max="11" width="17.88671875" style="1439" customWidth="1"/>
    <col min="12" max="12" width="6.77734375" style="1439" customWidth="1"/>
    <col min="13" max="13" width="24.88671875" style="1439" bestFit="1" customWidth="1"/>
    <col min="14" max="14" width="13.109375" style="1439" bestFit="1" customWidth="1"/>
    <col min="15" max="15" width="1.109375" style="1439" customWidth="1"/>
    <col min="16" max="16" width="6.77734375" style="1439" customWidth="1"/>
    <col min="17" max="16384" width="9" style="1439"/>
  </cols>
  <sheetData>
    <row r="1" spans="2:17" ht="23.25" customHeight="1">
      <c r="B1" s="1435" t="s">
        <v>1160</v>
      </c>
      <c r="C1" s="1436"/>
      <c r="D1" s="1437"/>
      <c r="E1" s="1437"/>
      <c r="F1" s="1437"/>
      <c r="G1" s="1437"/>
      <c r="H1" s="1437"/>
      <c r="I1" s="1437"/>
      <c r="J1" s="1437"/>
      <c r="K1" s="1437"/>
      <c r="L1" s="1438"/>
      <c r="M1" s="1437"/>
      <c r="N1" s="1437"/>
      <c r="O1" s="1437"/>
      <c r="P1" s="1437"/>
    </row>
    <row r="2" spans="2:17" ht="13.8" thickBot="1">
      <c r="B2" s="1553" t="s">
        <v>973</v>
      </c>
      <c r="C2" s="1553"/>
      <c r="D2" s="1553"/>
      <c r="E2" s="1553"/>
      <c r="F2" s="1553"/>
      <c r="G2" s="1553"/>
      <c r="H2" s="1553"/>
      <c r="I2" s="1437"/>
      <c r="J2" s="1437"/>
      <c r="K2" s="1437"/>
      <c r="L2" s="1437"/>
      <c r="M2" s="1437"/>
      <c r="N2" s="1440"/>
      <c r="O2" s="1437"/>
      <c r="P2" s="1441" t="s">
        <v>974</v>
      </c>
      <c r="Q2" s="1442"/>
    </row>
    <row r="3" spans="2:17" ht="30" customHeight="1" thickBot="1">
      <c r="B3" s="1443" t="s">
        <v>253</v>
      </c>
      <c r="C3" s="1444" t="s">
        <v>975</v>
      </c>
      <c r="D3" s="1445" t="s">
        <v>976</v>
      </c>
      <c r="E3" s="1446" t="s">
        <v>955</v>
      </c>
      <c r="F3" s="1446" t="s">
        <v>977</v>
      </c>
      <c r="G3" s="1447"/>
      <c r="H3" s="1448" t="s">
        <v>978</v>
      </c>
      <c r="I3" s="1449"/>
      <c r="J3" s="1443" t="s">
        <v>979</v>
      </c>
      <c r="K3" s="1444" t="s">
        <v>975</v>
      </c>
      <c r="L3" s="1445" t="s">
        <v>976</v>
      </c>
      <c r="M3" s="1446" t="s">
        <v>955</v>
      </c>
      <c r="N3" s="1446" t="s">
        <v>977</v>
      </c>
      <c r="O3" s="1447"/>
      <c r="P3" s="1448" t="s">
        <v>978</v>
      </c>
    </row>
    <row r="4" spans="2:17" ht="15" customHeight="1" thickTop="1">
      <c r="B4" s="1554">
        <v>1</v>
      </c>
      <c r="C4" s="1555" t="s">
        <v>980</v>
      </c>
      <c r="D4" s="1552" t="s">
        <v>981</v>
      </c>
      <c r="E4" s="1552" t="s">
        <v>959</v>
      </c>
      <c r="F4" s="1494" t="s">
        <v>1153</v>
      </c>
      <c r="G4" s="1458"/>
      <c r="H4" s="1465">
        <v>7.9000000000000001E-2</v>
      </c>
      <c r="I4" s="1460"/>
      <c r="J4" s="1554">
        <v>23</v>
      </c>
      <c r="K4" s="1550" t="s">
        <v>982</v>
      </c>
      <c r="L4" s="1551" t="s">
        <v>169</v>
      </c>
      <c r="M4" s="1552" t="s">
        <v>959</v>
      </c>
      <c r="N4" s="1493" t="s">
        <v>1153</v>
      </c>
      <c r="O4" s="1461"/>
      <c r="P4" s="1465">
        <v>7.0000000000000007E-2</v>
      </c>
    </row>
    <row r="5" spans="2:17" ht="15" customHeight="1">
      <c r="B5" s="1524"/>
      <c r="C5" s="1526"/>
      <c r="D5" s="1528"/>
      <c r="E5" s="1528"/>
      <c r="F5" s="1486" t="s">
        <v>1152</v>
      </c>
      <c r="G5" s="1462"/>
      <c r="H5" s="1463">
        <v>0.25</v>
      </c>
      <c r="I5" s="1460"/>
      <c r="J5" s="1524"/>
      <c r="K5" s="1539"/>
      <c r="L5" s="1535"/>
      <c r="M5" s="1528"/>
      <c r="N5" s="1486" t="s">
        <v>1159</v>
      </c>
      <c r="O5" s="1462"/>
      <c r="P5" s="1464">
        <v>8.6999999999999994E-2</v>
      </c>
    </row>
    <row r="6" spans="2:17" ht="15" customHeight="1">
      <c r="B6" s="1523">
        <v>2</v>
      </c>
      <c r="C6" s="1525" t="s">
        <v>983</v>
      </c>
      <c r="D6" s="1527" t="s">
        <v>981</v>
      </c>
      <c r="E6" s="1529" t="s">
        <v>963</v>
      </c>
      <c r="F6" s="1468" t="s">
        <v>1153</v>
      </c>
      <c r="G6" s="1461"/>
      <c r="H6" s="1459">
        <v>0.19</v>
      </c>
      <c r="I6" s="1460"/>
      <c r="J6" s="1523">
        <v>24</v>
      </c>
      <c r="K6" s="1536" t="s">
        <v>984</v>
      </c>
      <c r="L6" s="1534" t="s">
        <v>169</v>
      </c>
      <c r="M6" s="1527" t="s">
        <v>961</v>
      </c>
      <c r="N6" s="1468" t="s">
        <v>1153</v>
      </c>
      <c r="O6" s="1461"/>
      <c r="P6" s="1465">
        <v>7.0000000000000007E-2</v>
      </c>
    </row>
    <row r="7" spans="2:17" ht="15" customHeight="1">
      <c r="B7" s="1524"/>
      <c r="C7" s="1526"/>
      <c r="D7" s="1528"/>
      <c r="E7" s="1530"/>
      <c r="F7" s="1486" t="s">
        <v>1152</v>
      </c>
      <c r="G7" s="1461"/>
      <c r="H7" s="1463">
        <v>0.1</v>
      </c>
      <c r="I7" s="1460"/>
      <c r="J7" s="1524"/>
      <c r="K7" s="1539"/>
      <c r="L7" s="1535"/>
      <c r="M7" s="1528"/>
      <c r="N7" s="1486" t="s">
        <v>1159</v>
      </c>
      <c r="O7" s="1462"/>
      <c r="P7" s="1463">
        <v>0.1</v>
      </c>
    </row>
    <row r="8" spans="2:17" ht="15" customHeight="1">
      <c r="B8" s="1523">
        <v>3</v>
      </c>
      <c r="C8" s="1525" t="s">
        <v>1030</v>
      </c>
      <c r="D8" s="1527" t="s">
        <v>981</v>
      </c>
      <c r="E8" s="1529" t="s">
        <v>963</v>
      </c>
      <c r="F8" s="1468" t="s">
        <v>1153</v>
      </c>
      <c r="G8" s="1466"/>
      <c r="H8" s="1459">
        <v>0.32</v>
      </c>
      <c r="I8" s="1460"/>
      <c r="J8" s="1523">
        <v>25</v>
      </c>
      <c r="K8" s="1536" t="s">
        <v>985</v>
      </c>
      <c r="L8" s="1534" t="s">
        <v>169</v>
      </c>
      <c r="M8" s="1527" t="s">
        <v>959</v>
      </c>
      <c r="N8" s="1468" t="s">
        <v>1153</v>
      </c>
      <c r="O8" s="1461"/>
      <c r="P8" s="1465">
        <v>7.0000000000000007E-2</v>
      </c>
    </row>
    <row r="9" spans="2:17" ht="15" customHeight="1">
      <c r="B9" s="1524"/>
      <c r="C9" s="1526"/>
      <c r="D9" s="1528"/>
      <c r="E9" s="1530"/>
      <c r="F9" s="1486" t="s">
        <v>1152</v>
      </c>
      <c r="G9" s="1461"/>
      <c r="H9" s="1463">
        <v>0.11</v>
      </c>
      <c r="I9" s="1460"/>
      <c r="J9" s="1524"/>
      <c r="K9" s="1539"/>
      <c r="L9" s="1535"/>
      <c r="M9" s="1528"/>
      <c r="N9" s="1486" t="s">
        <v>1159</v>
      </c>
      <c r="O9" s="1462"/>
      <c r="P9" s="1463">
        <v>0.12</v>
      </c>
    </row>
    <row r="10" spans="2:17" ht="15" customHeight="1">
      <c r="B10" s="1523">
        <v>4</v>
      </c>
      <c r="C10" s="1525" t="s">
        <v>986</v>
      </c>
      <c r="D10" s="1527" t="s">
        <v>981</v>
      </c>
      <c r="E10" s="1529" t="s">
        <v>961</v>
      </c>
      <c r="F10" s="1468" t="s">
        <v>1153</v>
      </c>
      <c r="G10" s="1466"/>
      <c r="H10" s="1459">
        <v>0.24</v>
      </c>
      <c r="I10" s="1460"/>
      <c r="J10" s="1523">
        <v>26</v>
      </c>
      <c r="K10" s="1536" t="s">
        <v>987</v>
      </c>
      <c r="L10" s="1534" t="s">
        <v>169</v>
      </c>
      <c r="M10" s="1527" t="s">
        <v>959</v>
      </c>
      <c r="N10" s="1468" t="s">
        <v>1153</v>
      </c>
      <c r="O10" s="1461"/>
      <c r="P10" s="1465">
        <v>5.6000000000000001E-2</v>
      </c>
    </row>
    <row r="11" spans="2:17" ht="15" customHeight="1">
      <c r="B11" s="1524"/>
      <c r="C11" s="1526"/>
      <c r="D11" s="1528"/>
      <c r="E11" s="1530"/>
      <c r="F11" s="1486" t="s">
        <v>1152</v>
      </c>
      <c r="G11" s="1461"/>
      <c r="H11" s="1463">
        <v>0.11</v>
      </c>
      <c r="I11" s="1460"/>
      <c r="J11" s="1524"/>
      <c r="K11" s="1539"/>
      <c r="L11" s="1535"/>
      <c r="M11" s="1528"/>
      <c r="N11" s="1486" t="s">
        <v>1159</v>
      </c>
      <c r="O11" s="1462"/>
      <c r="P11" s="1463">
        <v>0.1</v>
      </c>
    </row>
    <row r="12" spans="2:17" ht="15" customHeight="1">
      <c r="B12" s="1523">
        <v>5</v>
      </c>
      <c r="C12" s="1525" t="s">
        <v>988</v>
      </c>
      <c r="D12" s="1527" t="s">
        <v>981</v>
      </c>
      <c r="E12" s="1529" t="s">
        <v>961</v>
      </c>
      <c r="F12" s="1468" t="s">
        <v>1153</v>
      </c>
      <c r="G12" s="1466"/>
      <c r="H12" s="1459">
        <v>0.28000000000000003</v>
      </c>
      <c r="I12" s="1460"/>
      <c r="J12" s="1523">
        <v>27</v>
      </c>
      <c r="K12" s="1536" t="s">
        <v>989</v>
      </c>
      <c r="L12" s="1540" t="s">
        <v>165</v>
      </c>
      <c r="M12" s="1527" t="s">
        <v>959</v>
      </c>
      <c r="N12" s="1536" t="s">
        <v>1158</v>
      </c>
      <c r="O12" s="1466"/>
      <c r="P12" s="1542" t="s">
        <v>960</v>
      </c>
    </row>
    <row r="13" spans="2:17" ht="15" customHeight="1">
      <c r="B13" s="1524"/>
      <c r="C13" s="1526"/>
      <c r="D13" s="1528"/>
      <c r="E13" s="1530"/>
      <c r="F13" s="1486" t="s">
        <v>1152</v>
      </c>
      <c r="G13" s="1462"/>
      <c r="H13" s="1464">
        <v>9.7000000000000003E-2</v>
      </c>
      <c r="I13" s="1460"/>
      <c r="J13" s="1524"/>
      <c r="K13" s="1539"/>
      <c r="L13" s="1541"/>
      <c r="M13" s="1528"/>
      <c r="N13" s="1539"/>
      <c r="O13" s="1467"/>
      <c r="P13" s="1543"/>
    </row>
    <row r="14" spans="2:17" ht="15" customHeight="1">
      <c r="B14" s="1523">
        <v>6</v>
      </c>
      <c r="C14" s="1525" t="s">
        <v>990</v>
      </c>
      <c r="D14" s="1527" t="s">
        <v>981</v>
      </c>
      <c r="E14" s="1529" t="s">
        <v>959</v>
      </c>
      <c r="F14" s="1468" t="s">
        <v>1153</v>
      </c>
      <c r="G14" s="1461"/>
      <c r="H14" s="1459">
        <v>0.41</v>
      </c>
      <c r="I14" s="1460"/>
      <c r="J14" s="1523">
        <v>28</v>
      </c>
      <c r="K14" s="1536" t="s">
        <v>991</v>
      </c>
      <c r="L14" s="1540" t="s">
        <v>165</v>
      </c>
      <c r="M14" s="1527" t="s">
        <v>959</v>
      </c>
      <c r="N14" s="1536" t="s">
        <v>1158</v>
      </c>
      <c r="O14" s="1466"/>
      <c r="P14" s="1542" t="s">
        <v>960</v>
      </c>
    </row>
    <row r="15" spans="2:17" ht="15" customHeight="1">
      <c r="B15" s="1524"/>
      <c r="C15" s="1526"/>
      <c r="D15" s="1528"/>
      <c r="E15" s="1530"/>
      <c r="F15" s="1486" t="s">
        <v>1152</v>
      </c>
      <c r="G15" s="1462"/>
      <c r="H15" s="1463">
        <v>0.11</v>
      </c>
      <c r="I15" s="1460"/>
      <c r="J15" s="1524"/>
      <c r="K15" s="1539"/>
      <c r="L15" s="1541"/>
      <c r="M15" s="1528"/>
      <c r="N15" s="1539"/>
      <c r="O15" s="1467"/>
      <c r="P15" s="1543"/>
    </row>
    <row r="16" spans="2:17" ht="15" customHeight="1">
      <c r="B16" s="1523">
        <v>7</v>
      </c>
      <c r="C16" s="1525" t="s">
        <v>992</v>
      </c>
      <c r="D16" s="1527" t="s">
        <v>981</v>
      </c>
      <c r="E16" s="1529" t="s">
        <v>959</v>
      </c>
      <c r="F16" s="1468" t="s">
        <v>1153</v>
      </c>
      <c r="G16" s="1461"/>
      <c r="H16" s="1459">
        <v>0.26</v>
      </c>
      <c r="I16" s="1460"/>
      <c r="J16" s="1523">
        <v>29</v>
      </c>
      <c r="K16" s="1536" t="s">
        <v>993</v>
      </c>
      <c r="L16" s="1540" t="s">
        <v>165</v>
      </c>
      <c r="M16" s="1527" t="s">
        <v>963</v>
      </c>
      <c r="N16" s="1536" t="s">
        <v>1158</v>
      </c>
      <c r="O16" s="1466"/>
      <c r="P16" s="1542">
        <v>5.6000000000000001E-2</v>
      </c>
    </row>
    <row r="17" spans="2:16" ht="15" customHeight="1">
      <c r="B17" s="1524"/>
      <c r="C17" s="1526"/>
      <c r="D17" s="1528"/>
      <c r="E17" s="1530"/>
      <c r="F17" s="1486" t="s">
        <v>1152</v>
      </c>
      <c r="G17" s="1462"/>
      <c r="H17" s="1464">
        <v>8.6999999999999994E-2</v>
      </c>
      <c r="I17" s="1460"/>
      <c r="J17" s="1524"/>
      <c r="K17" s="1539"/>
      <c r="L17" s="1541"/>
      <c r="M17" s="1528"/>
      <c r="N17" s="1539"/>
      <c r="O17" s="1467"/>
      <c r="P17" s="1543"/>
    </row>
    <row r="18" spans="2:16" ht="15" customHeight="1">
      <c r="B18" s="1523">
        <v>8</v>
      </c>
      <c r="C18" s="1525" t="s">
        <v>994</v>
      </c>
      <c r="D18" s="1527" t="s">
        <v>981</v>
      </c>
      <c r="E18" s="1529" t="s">
        <v>959</v>
      </c>
      <c r="F18" s="1468" t="s">
        <v>1153</v>
      </c>
      <c r="G18" s="1461"/>
      <c r="H18" s="1459">
        <v>0.1</v>
      </c>
      <c r="I18" s="1460"/>
      <c r="J18" s="1523">
        <v>30</v>
      </c>
      <c r="K18" s="1525" t="s">
        <v>995</v>
      </c>
      <c r="L18" s="1540" t="s">
        <v>165</v>
      </c>
      <c r="M18" s="1529" t="s">
        <v>965</v>
      </c>
      <c r="N18" s="1536" t="s">
        <v>1158</v>
      </c>
      <c r="O18" s="1466"/>
      <c r="P18" s="1548">
        <v>0.23</v>
      </c>
    </row>
    <row r="19" spans="2:16" ht="15" customHeight="1">
      <c r="B19" s="1524"/>
      <c r="C19" s="1526"/>
      <c r="D19" s="1528"/>
      <c r="E19" s="1530"/>
      <c r="F19" s="1486" t="s">
        <v>1152</v>
      </c>
      <c r="G19" s="1461"/>
      <c r="H19" s="1463">
        <v>0.13</v>
      </c>
      <c r="I19" s="1460"/>
      <c r="J19" s="1524"/>
      <c r="K19" s="1526"/>
      <c r="L19" s="1541"/>
      <c r="M19" s="1530"/>
      <c r="N19" s="1539"/>
      <c r="O19" s="1467"/>
      <c r="P19" s="1549"/>
    </row>
    <row r="20" spans="2:16" ht="15" customHeight="1">
      <c r="B20" s="1523">
        <v>9</v>
      </c>
      <c r="C20" s="1525" t="s">
        <v>996</v>
      </c>
      <c r="D20" s="1527" t="s">
        <v>981</v>
      </c>
      <c r="E20" s="1529" t="s">
        <v>959</v>
      </c>
      <c r="F20" s="1468" t="s">
        <v>1153</v>
      </c>
      <c r="G20" s="1466"/>
      <c r="H20" s="1459">
        <v>0.35</v>
      </c>
      <c r="I20" s="1460"/>
      <c r="J20" s="1523">
        <v>31</v>
      </c>
      <c r="K20" s="1536" t="s">
        <v>997</v>
      </c>
      <c r="L20" s="1540" t="s">
        <v>165</v>
      </c>
      <c r="M20" s="1527" t="s">
        <v>959</v>
      </c>
      <c r="N20" s="1536" t="s">
        <v>1158</v>
      </c>
      <c r="O20" s="1546"/>
      <c r="P20" s="1542">
        <v>7.0000000000000007E-2</v>
      </c>
    </row>
    <row r="21" spans="2:16" ht="15" customHeight="1">
      <c r="B21" s="1524"/>
      <c r="C21" s="1526"/>
      <c r="D21" s="1528"/>
      <c r="E21" s="1530"/>
      <c r="F21" s="1486" t="s">
        <v>1152</v>
      </c>
      <c r="G21" s="1461"/>
      <c r="H21" s="1464">
        <v>9.9000000000000005E-2</v>
      </c>
      <c r="I21" s="1460"/>
      <c r="J21" s="1524"/>
      <c r="K21" s="1539"/>
      <c r="L21" s="1541"/>
      <c r="M21" s="1528"/>
      <c r="N21" s="1539"/>
      <c r="O21" s="1547"/>
      <c r="P21" s="1543"/>
    </row>
    <row r="22" spans="2:16" ht="15" customHeight="1">
      <c r="B22" s="1523">
        <v>10</v>
      </c>
      <c r="C22" s="1525" t="s">
        <v>998</v>
      </c>
      <c r="D22" s="1527" t="s">
        <v>981</v>
      </c>
      <c r="E22" s="1529" t="s">
        <v>959</v>
      </c>
      <c r="F22" s="1468" t="s">
        <v>1153</v>
      </c>
      <c r="G22" s="1466"/>
      <c r="H22" s="1459">
        <v>0.5</v>
      </c>
      <c r="I22" s="1460"/>
      <c r="J22" s="1523">
        <v>32</v>
      </c>
      <c r="K22" s="1536" t="s">
        <v>999</v>
      </c>
      <c r="L22" s="1540" t="s">
        <v>165</v>
      </c>
      <c r="M22" s="1527" t="s">
        <v>959</v>
      </c>
      <c r="N22" s="1536" t="s">
        <v>1158</v>
      </c>
      <c r="O22" s="1466"/>
      <c r="P22" s="1542">
        <v>5.6000000000000001E-2</v>
      </c>
    </row>
    <row r="23" spans="2:16" ht="15" customHeight="1">
      <c r="B23" s="1524"/>
      <c r="C23" s="1526"/>
      <c r="D23" s="1528"/>
      <c r="E23" s="1530"/>
      <c r="F23" s="1486" t="s">
        <v>1152</v>
      </c>
      <c r="G23" s="1462"/>
      <c r="H23" s="1464">
        <v>9.9000000000000005E-2</v>
      </c>
      <c r="I23" s="1460"/>
      <c r="J23" s="1524"/>
      <c r="K23" s="1539"/>
      <c r="L23" s="1541"/>
      <c r="M23" s="1528"/>
      <c r="N23" s="1539"/>
      <c r="O23" s="1467"/>
      <c r="P23" s="1543"/>
    </row>
    <row r="24" spans="2:16" ht="15" customHeight="1">
      <c r="B24" s="1523">
        <v>11</v>
      </c>
      <c r="C24" s="1525" t="s">
        <v>1000</v>
      </c>
      <c r="D24" s="1527" t="s">
        <v>188</v>
      </c>
      <c r="E24" s="1527" t="s">
        <v>959</v>
      </c>
      <c r="F24" s="1484" t="s">
        <v>1156</v>
      </c>
      <c r="G24" s="1461"/>
      <c r="H24" s="1459">
        <v>0.11</v>
      </c>
      <c r="I24" s="1460"/>
      <c r="J24" s="1523">
        <v>33</v>
      </c>
      <c r="K24" s="1536" t="s">
        <v>1001</v>
      </c>
      <c r="L24" s="1540" t="s">
        <v>165</v>
      </c>
      <c r="M24" s="1527" t="s">
        <v>959</v>
      </c>
      <c r="N24" s="1536" t="s">
        <v>1158</v>
      </c>
      <c r="O24" s="1544"/>
      <c r="P24" s="1542">
        <v>5.6000000000000001E-2</v>
      </c>
    </row>
    <row r="25" spans="2:16" ht="15" customHeight="1">
      <c r="B25" s="1524"/>
      <c r="C25" s="1526"/>
      <c r="D25" s="1528"/>
      <c r="E25" s="1528"/>
      <c r="F25" s="1468" t="s">
        <v>1155</v>
      </c>
      <c r="G25" s="1461"/>
      <c r="H25" s="1464">
        <v>7.0000000000000007E-2</v>
      </c>
      <c r="I25" s="1460"/>
      <c r="J25" s="1524"/>
      <c r="K25" s="1539"/>
      <c r="L25" s="1541"/>
      <c r="M25" s="1528"/>
      <c r="N25" s="1539"/>
      <c r="O25" s="1545"/>
      <c r="P25" s="1543"/>
    </row>
    <row r="26" spans="2:16" ht="15" customHeight="1">
      <c r="B26" s="1523">
        <v>12</v>
      </c>
      <c r="C26" s="1536" t="s">
        <v>1002</v>
      </c>
      <c r="D26" s="1527" t="s">
        <v>188</v>
      </c>
      <c r="E26" s="1527" t="s">
        <v>959</v>
      </c>
      <c r="F26" s="1484" t="s">
        <v>1156</v>
      </c>
      <c r="G26" s="1466"/>
      <c r="H26" s="1465">
        <v>5.6000000000000001E-2</v>
      </c>
      <c r="I26" s="1460"/>
      <c r="J26" s="1523">
        <v>34</v>
      </c>
      <c r="K26" s="1536" t="s">
        <v>1003</v>
      </c>
      <c r="L26" s="1540" t="s">
        <v>165</v>
      </c>
      <c r="M26" s="1527" t="s">
        <v>959</v>
      </c>
      <c r="N26" s="1536" t="s">
        <v>1158</v>
      </c>
      <c r="O26" s="1466"/>
      <c r="P26" s="1542" t="s">
        <v>960</v>
      </c>
    </row>
    <row r="27" spans="2:16" ht="15" customHeight="1">
      <c r="B27" s="1524"/>
      <c r="C27" s="1539"/>
      <c r="D27" s="1528"/>
      <c r="E27" s="1528"/>
      <c r="F27" s="1468" t="s">
        <v>1155</v>
      </c>
      <c r="G27" s="1461"/>
      <c r="H27" s="1465">
        <v>7.0000000000000007E-2</v>
      </c>
      <c r="I27" s="1460"/>
      <c r="J27" s="1524"/>
      <c r="K27" s="1539"/>
      <c r="L27" s="1541"/>
      <c r="M27" s="1528"/>
      <c r="N27" s="1539"/>
      <c r="O27" s="1467"/>
      <c r="P27" s="1543"/>
    </row>
    <row r="28" spans="2:16" ht="15" customHeight="1">
      <c r="B28" s="1523">
        <v>13</v>
      </c>
      <c r="C28" s="1536" t="s">
        <v>1004</v>
      </c>
      <c r="D28" s="1527" t="s">
        <v>188</v>
      </c>
      <c r="E28" s="1527" t="s">
        <v>959</v>
      </c>
      <c r="F28" s="1484" t="s">
        <v>1156</v>
      </c>
      <c r="G28" s="1466"/>
      <c r="H28" s="1471">
        <v>5.6000000000000001E-2</v>
      </c>
      <c r="I28" s="1460"/>
      <c r="J28" s="1523">
        <v>35</v>
      </c>
      <c r="K28" s="1536" t="s">
        <v>1005</v>
      </c>
      <c r="L28" s="1534" t="s">
        <v>194</v>
      </c>
      <c r="M28" s="1529" t="s">
        <v>959</v>
      </c>
      <c r="N28" s="1484" t="s">
        <v>1153</v>
      </c>
      <c r="O28" s="1466"/>
      <c r="P28" s="1471">
        <v>7.0000000000000007E-2</v>
      </c>
    </row>
    <row r="29" spans="2:16" ht="15" customHeight="1">
      <c r="B29" s="1524"/>
      <c r="C29" s="1539"/>
      <c r="D29" s="1528"/>
      <c r="E29" s="1528"/>
      <c r="F29" s="1468" t="s">
        <v>1155</v>
      </c>
      <c r="G29" s="1462"/>
      <c r="H29" s="1464">
        <v>7.0000000000000007E-2</v>
      </c>
      <c r="I29" s="1460"/>
      <c r="J29" s="1524"/>
      <c r="K29" s="1539"/>
      <c r="L29" s="1535"/>
      <c r="M29" s="1530"/>
      <c r="N29" s="1486" t="s">
        <v>1152</v>
      </c>
      <c r="O29" s="1462"/>
      <c r="P29" s="1464">
        <v>5.6000000000000001E-2</v>
      </c>
    </row>
    <row r="30" spans="2:16" ht="15" customHeight="1">
      <c r="B30" s="1523">
        <v>14</v>
      </c>
      <c r="C30" s="1536" t="s">
        <v>1006</v>
      </c>
      <c r="D30" s="1527" t="s">
        <v>188</v>
      </c>
      <c r="E30" s="1527" t="s">
        <v>959</v>
      </c>
      <c r="F30" s="1484" t="s">
        <v>1156</v>
      </c>
      <c r="G30" s="1461"/>
      <c r="H30" s="1465">
        <v>8.6999999999999994E-2</v>
      </c>
      <c r="I30" s="1460"/>
      <c r="J30" s="1523">
        <v>36</v>
      </c>
      <c r="K30" s="1536" t="s">
        <v>1007</v>
      </c>
      <c r="L30" s="1534" t="s">
        <v>194</v>
      </c>
      <c r="M30" s="1529" t="s">
        <v>959</v>
      </c>
      <c r="N30" s="1468" t="s">
        <v>1153</v>
      </c>
      <c r="O30" s="1461"/>
      <c r="P30" s="1465">
        <v>7.0000000000000007E-2</v>
      </c>
    </row>
    <row r="31" spans="2:16" ht="15" customHeight="1">
      <c r="B31" s="1524"/>
      <c r="C31" s="1539"/>
      <c r="D31" s="1528"/>
      <c r="E31" s="1528"/>
      <c r="F31" s="1468" t="s">
        <v>1155</v>
      </c>
      <c r="G31" s="1461"/>
      <c r="H31" s="1465">
        <v>8.1000000000000003E-2</v>
      </c>
      <c r="I31" s="1460"/>
      <c r="J31" s="1524"/>
      <c r="K31" s="1539"/>
      <c r="L31" s="1535"/>
      <c r="M31" s="1530"/>
      <c r="N31" s="1486" t="s">
        <v>1152</v>
      </c>
      <c r="O31" s="1462"/>
      <c r="P31" s="1464">
        <v>7.0000000000000007E-2</v>
      </c>
    </row>
    <row r="32" spans="2:16" ht="15" customHeight="1">
      <c r="B32" s="1523">
        <v>15</v>
      </c>
      <c r="C32" s="1536" t="s">
        <v>1008</v>
      </c>
      <c r="D32" s="1527" t="s">
        <v>188</v>
      </c>
      <c r="E32" s="1527" t="s">
        <v>959</v>
      </c>
      <c r="F32" s="1484" t="s">
        <v>1157</v>
      </c>
      <c r="G32" s="1466"/>
      <c r="H32" s="1471">
        <v>7.0000000000000007E-2</v>
      </c>
      <c r="I32" s="1460"/>
      <c r="J32" s="1523">
        <v>37</v>
      </c>
      <c r="K32" s="1536" t="s">
        <v>1009</v>
      </c>
      <c r="L32" s="1534" t="s">
        <v>194</v>
      </c>
      <c r="M32" s="1529" t="s">
        <v>959</v>
      </c>
      <c r="N32" s="1468" t="s">
        <v>1153</v>
      </c>
      <c r="O32" s="1461"/>
      <c r="P32" s="1465">
        <v>5.6000000000000001E-2</v>
      </c>
    </row>
    <row r="33" spans="1:16" ht="15" customHeight="1">
      <c r="B33" s="1524"/>
      <c r="C33" s="1539"/>
      <c r="D33" s="1528"/>
      <c r="E33" s="1528"/>
      <c r="F33" s="1468" t="s">
        <v>1155</v>
      </c>
      <c r="G33" s="1462"/>
      <c r="H33" s="1464">
        <v>5.6000000000000001E-2</v>
      </c>
      <c r="I33" s="1460"/>
      <c r="J33" s="1524"/>
      <c r="K33" s="1539"/>
      <c r="L33" s="1535"/>
      <c r="M33" s="1530"/>
      <c r="N33" s="1486" t="s">
        <v>1152</v>
      </c>
      <c r="O33" s="1462"/>
      <c r="P33" s="1463">
        <v>0.1</v>
      </c>
    </row>
    <row r="34" spans="1:16" ht="15" customHeight="1">
      <c r="B34" s="1523">
        <v>16</v>
      </c>
      <c r="C34" s="1536" t="s">
        <v>1010</v>
      </c>
      <c r="D34" s="1527" t="s">
        <v>188</v>
      </c>
      <c r="E34" s="1527" t="s">
        <v>959</v>
      </c>
      <c r="F34" s="1484" t="s">
        <v>1156</v>
      </c>
      <c r="G34" s="1461"/>
      <c r="H34" s="1465">
        <v>8.1000000000000003E-2</v>
      </c>
      <c r="I34" s="1460"/>
      <c r="J34" s="1523">
        <v>38</v>
      </c>
      <c r="K34" s="1536" t="s">
        <v>1011</v>
      </c>
      <c r="L34" s="1534" t="s">
        <v>194</v>
      </c>
      <c r="M34" s="1529" t="s">
        <v>959</v>
      </c>
      <c r="N34" s="1468" t="s">
        <v>1153</v>
      </c>
      <c r="O34" s="1461"/>
      <c r="P34" s="1465">
        <v>5.6000000000000001E-2</v>
      </c>
    </row>
    <row r="35" spans="1:16" ht="15" customHeight="1">
      <c r="B35" s="1524"/>
      <c r="C35" s="1539"/>
      <c r="D35" s="1528"/>
      <c r="E35" s="1528"/>
      <c r="F35" s="1468" t="s">
        <v>1155</v>
      </c>
      <c r="G35" s="1461"/>
      <c r="H35" s="1465" t="s">
        <v>960</v>
      </c>
      <c r="I35" s="1460"/>
      <c r="J35" s="1524"/>
      <c r="K35" s="1539"/>
      <c r="L35" s="1535"/>
      <c r="M35" s="1530"/>
      <c r="N35" s="1486" t="s">
        <v>1152</v>
      </c>
      <c r="O35" s="1462"/>
      <c r="P35" s="1463">
        <v>0.11</v>
      </c>
    </row>
    <row r="36" spans="1:16" ht="15" customHeight="1">
      <c r="B36" s="1523">
        <v>17</v>
      </c>
      <c r="C36" s="1525" t="s">
        <v>1012</v>
      </c>
      <c r="D36" s="1527" t="s">
        <v>174</v>
      </c>
      <c r="E36" s="1529" t="s">
        <v>959</v>
      </c>
      <c r="F36" s="1484" t="s">
        <v>1153</v>
      </c>
      <c r="G36" s="1466"/>
      <c r="H36" s="1469">
        <v>0.22</v>
      </c>
      <c r="I36" s="1460"/>
      <c r="J36" s="1523">
        <v>39</v>
      </c>
      <c r="K36" s="1536" t="s">
        <v>1013</v>
      </c>
      <c r="L36" s="1534" t="s">
        <v>194</v>
      </c>
      <c r="M36" s="1529" t="s">
        <v>962</v>
      </c>
      <c r="N36" s="1468" t="s">
        <v>1153</v>
      </c>
      <c r="O36" s="1461"/>
      <c r="P36" s="1465">
        <v>5.6000000000000001E-2</v>
      </c>
    </row>
    <row r="37" spans="1:16" ht="15" customHeight="1">
      <c r="B37" s="1524"/>
      <c r="C37" s="1526"/>
      <c r="D37" s="1528"/>
      <c r="E37" s="1530"/>
      <c r="F37" s="1486" t="s">
        <v>1152</v>
      </c>
      <c r="G37" s="1462"/>
      <c r="H37" s="1463">
        <v>0.28999999999999998</v>
      </c>
      <c r="I37" s="1460"/>
      <c r="J37" s="1524"/>
      <c r="K37" s="1539"/>
      <c r="L37" s="1535"/>
      <c r="M37" s="1530"/>
      <c r="N37" s="1486" t="s">
        <v>1154</v>
      </c>
      <c r="O37" s="1462"/>
      <c r="P37" s="1464">
        <v>7.0000000000000007E-2</v>
      </c>
    </row>
    <row r="38" spans="1:16" ht="15" customHeight="1">
      <c r="B38" s="1523">
        <v>18</v>
      </c>
      <c r="C38" s="1525" t="s">
        <v>1014</v>
      </c>
      <c r="D38" s="1527" t="s">
        <v>174</v>
      </c>
      <c r="E38" s="1529" t="s">
        <v>959</v>
      </c>
      <c r="F38" s="1484" t="s">
        <v>1153</v>
      </c>
      <c r="G38" s="1461"/>
      <c r="H38" s="1459">
        <v>0.16</v>
      </c>
      <c r="I38" s="1460"/>
      <c r="J38" s="1523">
        <v>40</v>
      </c>
      <c r="K38" s="1536" t="s">
        <v>1015</v>
      </c>
      <c r="L38" s="1534" t="s">
        <v>173</v>
      </c>
      <c r="M38" s="1529" t="s">
        <v>959</v>
      </c>
      <c r="N38" s="1468" t="s">
        <v>1153</v>
      </c>
      <c r="O38" s="1461"/>
      <c r="P38" s="1465">
        <v>7.9000000000000001E-2</v>
      </c>
    </row>
    <row r="39" spans="1:16" ht="15" customHeight="1">
      <c r="B39" s="1524"/>
      <c r="C39" s="1526"/>
      <c r="D39" s="1528"/>
      <c r="E39" s="1530"/>
      <c r="F39" s="1486" t="s">
        <v>1152</v>
      </c>
      <c r="G39" s="1462"/>
      <c r="H39" s="1463">
        <v>0.21</v>
      </c>
      <c r="I39" s="1460"/>
      <c r="J39" s="1524"/>
      <c r="K39" s="1539"/>
      <c r="L39" s="1535"/>
      <c r="M39" s="1530"/>
      <c r="N39" s="1486" t="s">
        <v>1152</v>
      </c>
      <c r="O39" s="1462"/>
      <c r="P39" s="1464">
        <v>5.6000000000000001E-2</v>
      </c>
    </row>
    <row r="40" spans="1:16" ht="15" customHeight="1">
      <c r="B40" s="1523">
        <v>19</v>
      </c>
      <c r="C40" s="1525" t="s">
        <v>1016</v>
      </c>
      <c r="D40" s="1527" t="s">
        <v>174</v>
      </c>
      <c r="E40" s="1529" t="s">
        <v>964</v>
      </c>
      <c r="F40" s="1484" t="s">
        <v>1153</v>
      </c>
      <c r="G40" s="1466"/>
      <c r="H40" s="1459">
        <v>0.16</v>
      </c>
      <c r="I40" s="1460"/>
      <c r="J40" s="1523">
        <v>41</v>
      </c>
      <c r="K40" s="1536" t="s">
        <v>1017</v>
      </c>
      <c r="L40" s="1534" t="s">
        <v>173</v>
      </c>
      <c r="M40" s="1527" t="s">
        <v>959</v>
      </c>
      <c r="N40" s="1484" t="s">
        <v>1153</v>
      </c>
      <c r="O40" s="1466"/>
      <c r="P40" s="1471">
        <v>5.6000000000000001E-2</v>
      </c>
    </row>
    <row r="41" spans="1:16" ht="15" customHeight="1">
      <c r="B41" s="1524"/>
      <c r="C41" s="1526"/>
      <c r="D41" s="1528"/>
      <c r="E41" s="1530"/>
      <c r="F41" s="1486" t="s">
        <v>1152</v>
      </c>
      <c r="G41" s="1462"/>
      <c r="H41" s="1463">
        <v>0.19</v>
      </c>
      <c r="I41" s="1460"/>
      <c r="J41" s="1524"/>
      <c r="K41" s="1539"/>
      <c r="L41" s="1535"/>
      <c r="M41" s="1528"/>
      <c r="N41" s="1486" t="s">
        <v>1152</v>
      </c>
      <c r="O41" s="1462"/>
      <c r="P41" s="1464">
        <v>7.0000000000000007E-2</v>
      </c>
    </row>
    <row r="42" spans="1:16" ht="15" customHeight="1">
      <c r="B42" s="1523">
        <v>20</v>
      </c>
      <c r="C42" s="1525" t="s">
        <v>1018</v>
      </c>
      <c r="D42" s="1527" t="s">
        <v>174</v>
      </c>
      <c r="E42" s="1529" t="s">
        <v>959</v>
      </c>
      <c r="F42" s="1484" t="s">
        <v>1153</v>
      </c>
      <c r="G42" s="1461"/>
      <c r="H42" s="1459">
        <v>0.22</v>
      </c>
      <c r="I42" s="1460"/>
      <c r="J42" s="1523">
        <v>42</v>
      </c>
      <c r="K42" s="1536" t="s">
        <v>1019</v>
      </c>
      <c r="L42" s="1534" t="s">
        <v>173</v>
      </c>
      <c r="M42" s="1527" t="s">
        <v>959</v>
      </c>
      <c r="N42" s="1468" t="s">
        <v>1153</v>
      </c>
      <c r="O42" s="1461"/>
      <c r="P42" s="1465">
        <v>7.0000000000000007E-2</v>
      </c>
    </row>
    <row r="43" spans="1:16" ht="15" customHeight="1" thickBot="1">
      <c r="B43" s="1524"/>
      <c r="C43" s="1526"/>
      <c r="D43" s="1528"/>
      <c r="E43" s="1530"/>
      <c r="F43" s="1486" t="s">
        <v>1152</v>
      </c>
      <c r="G43" s="1462"/>
      <c r="H43" s="1463">
        <v>0.12</v>
      </c>
      <c r="I43" s="1460"/>
      <c r="J43" s="1531"/>
      <c r="K43" s="1537"/>
      <c r="L43" s="1538"/>
      <c r="M43" s="1533"/>
      <c r="N43" s="1485" t="s">
        <v>1152</v>
      </c>
      <c r="O43" s="1472"/>
      <c r="P43" s="1480">
        <v>5.6000000000000001E-2</v>
      </c>
    </row>
    <row r="44" spans="1:16" ht="15" customHeight="1">
      <c r="B44" s="1523">
        <v>21</v>
      </c>
      <c r="C44" s="1525" t="s">
        <v>1020</v>
      </c>
      <c r="D44" s="1527" t="s">
        <v>174</v>
      </c>
      <c r="E44" s="1529" t="s">
        <v>963</v>
      </c>
      <c r="F44" s="1484" t="s">
        <v>1153</v>
      </c>
      <c r="G44" s="1466"/>
      <c r="H44" s="1459">
        <v>0.16</v>
      </c>
      <c r="I44" s="1460"/>
      <c r="J44" s="1474"/>
      <c r="K44" s="1475"/>
      <c r="L44" s="1476"/>
      <c r="M44" s="1475"/>
      <c r="N44" s="1429"/>
      <c r="O44" s="1429"/>
      <c r="P44" s="1470"/>
    </row>
    <row r="45" spans="1:16" ht="15" customHeight="1">
      <c r="B45" s="1524"/>
      <c r="C45" s="1526"/>
      <c r="D45" s="1528"/>
      <c r="E45" s="1530"/>
      <c r="F45" s="1486" t="s">
        <v>1152</v>
      </c>
      <c r="G45" s="1462"/>
      <c r="H45" s="1463">
        <v>0.13</v>
      </c>
      <c r="I45" s="1460"/>
      <c r="J45" s="1477"/>
      <c r="K45" s="1477"/>
      <c r="L45" s="1477"/>
      <c r="M45" s="1477"/>
      <c r="N45" s="1477"/>
      <c r="O45" s="1477"/>
      <c r="P45" s="1477"/>
    </row>
    <row r="46" spans="1:16" ht="15" customHeight="1">
      <c r="B46" s="1523">
        <v>22</v>
      </c>
      <c r="C46" s="1525" t="s">
        <v>1021</v>
      </c>
      <c r="D46" s="1527" t="s">
        <v>174</v>
      </c>
      <c r="E46" s="1527" t="s">
        <v>959</v>
      </c>
      <c r="F46" s="1484" t="s">
        <v>1153</v>
      </c>
      <c r="G46" s="1466"/>
      <c r="H46" s="1459">
        <v>0.12</v>
      </c>
      <c r="I46" s="1460"/>
      <c r="J46" s="1478"/>
      <c r="K46" s="1479"/>
      <c r="L46" s="1479"/>
      <c r="M46" s="1479"/>
      <c r="N46" s="1479"/>
      <c r="O46" s="1479"/>
      <c r="P46" s="1479"/>
    </row>
    <row r="47" spans="1:16" ht="15" customHeight="1" thickBot="1">
      <c r="B47" s="1531"/>
      <c r="C47" s="1532"/>
      <c r="D47" s="1533"/>
      <c r="E47" s="1533"/>
      <c r="F47" s="1485" t="s">
        <v>1152</v>
      </c>
      <c r="G47" s="1472"/>
      <c r="H47" s="1473">
        <v>0.28000000000000003</v>
      </c>
      <c r="I47" s="1460"/>
      <c r="J47" s="1478"/>
      <c r="K47" s="1479"/>
      <c r="L47" s="1479"/>
      <c r="M47" s="1479"/>
      <c r="N47" s="1479"/>
      <c r="O47" s="1479"/>
      <c r="P47" s="1479"/>
    </row>
    <row r="48" spans="1:16" ht="15" customHeight="1">
      <c r="A48" s="954" t="s">
        <v>1031</v>
      </c>
      <c r="B48" s="1453"/>
      <c r="C48" s="1454"/>
      <c r="D48" s="1453"/>
      <c r="E48" s="1453"/>
      <c r="F48" s="1453"/>
      <c r="G48" s="1453"/>
      <c r="H48" s="1453"/>
      <c r="I48" s="1451"/>
    </row>
    <row r="49" spans="1:16" ht="15" customHeight="1">
      <c r="A49" s="954" t="s">
        <v>1022</v>
      </c>
      <c r="B49" s="1453"/>
      <c r="C49" s="1454"/>
      <c r="D49" s="1453"/>
      <c r="E49" s="1453"/>
      <c r="F49" s="1453"/>
      <c r="G49" s="1453"/>
      <c r="H49" s="1453"/>
      <c r="I49" s="1451"/>
      <c r="K49" s="1452"/>
      <c r="L49" s="1452"/>
      <c r="M49" s="1452"/>
      <c r="N49" s="1452"/>
      <c r="O49" s="1452"/>
      <c r="P49" s="1452"/>
    </row>
    <row r="50" spans="1:16" ht="15" customHeight="1">
      <c r="A50" s="954" t="s">
        <v>1023</v>
      </c>
      <c r="B50" s="1453"/>
      <c r="C50" s="1454"/>
      <c r="D50" s="1453"/>
      <c r="E50" s="1453"/>
      <c r="F50" s="1453"/>
      <c r="G50" s="1453"/>
      <c r="H50" s="1453"/>
      <c r="I50" s="1451"/>
      <c r="J50" s="1455"/>
      <c r="K50" s="1452"/>
      <c r="L50" s="1452"/>
      <c r="M50" s="1452"/>
      <c r="N50" s="1452"/>
      <c r="O50" s="1452"/>
      <c r="P50" s="1452"/>
    </row>
    <row r="51" spans="1:16" ht="15" customHeight="1">
      <c r="A51" s="954" t="s">
        <v>1024</v>
      </c>
      <c r="B51" s="1453"/>
      <c r="C51" s="1454"/>
      <c r="D51" s="1453"/>
      <c r="E51" s="1453"/>
      <c r="F51" s="1453"/>
      <c r="G51" s="1453"/>
      <c r="H51" s="1453"/>
      <c r="I51" s="1451"/>
      <c r="J51" s="1451"/>
      <c r="K51" s="1451"/>
      <c r="L51" s="1451"/>
      <c r="M51" s="1451"/>
      <c r="N51" s="1451"/>
      <c r="O51" s="1451"/>
      <c r="P51" s="1451"/>
    </row>
  </sheetData>
  <mergeCells count="187">
    <mergeCell ref="B2:H2"/>
    <mergeCell ref="B4:B5"/>
    <mergeCell ref="C4:C5"/>
    <mergeCell ref="D4:D5"/>
    <mergeCell ref="E4:E5"/>
    <mergeCell ref="J4:J5"/>
    <mergeCell ref="K4:K5"/>
    <mergeCell ref="L4:L5"/>
    <mergeCell ref="M4:M5"/>
    <mergeCell ref="B6:B7"/>
    <mergeCell ref="C6:C7"/>
    <mergeCell ref="D6:D7"/>
    <mergeCell ref="E6:E7"/>
    <mergeCell ref="J6:J7"/>
    <mergeCell ref="K6:K7"/>
    <mergeCell ref="L6:L7"/>
    <mergeCell ref="M6:M7"/>
    <mergeCell ref="B8:B9"/>
    <mergeCell ref="C8:C9"/>
    <mergeCell ref="D8:D9"/>
    <mergeCell ref="E8:E9"/>
    <mergeCell ref="J8:J9"/>
    <mergeCell ref="K8:K9"/>
    <mergeCell ref="L8:L9"/>
    <mergeCell ref="M8:M9"/>
    <mergeCell ref="L10:L11"/>
    <mergeCell ref="M10:M11"/>
    <mergeCell ref="B12:B13"/>
    <mergeCell ref="C12:C13"/>
    <mergeCell ref="D12:D13"/>
    <mergeCell ref="E12:E13"/>
    <mergeCell ref="J12:J13"/>
    <mergeCell ref="K12:K13"/>
    <mergeCell ref="L12:L13"/>
    <mergeCell ref="M12:M13"/>
    <mergeCell ref="B10:B11"/>
    <mergeCell ref="C10:C11"/>
    <mergeCell ref="D10:D11"/>
    <mergeCell ref="E10:E11"/>
    <mergeCell ref="J10:J11"/>
    <mergeCell ref="K10:K11"/>
    <mergeCell ref="N12:N13"/>
    <mergeCell ref="P12:P13"/>
    <mergeCell ref="B14:B15"/>
    <mergeCell ref="C14:C15"/>
    <mergeCell ref="D14:D15"/>
    <mergeCell ref="E14:E15"/>
    <mergeCell ref="J14:J15"/>
    <mergeCell ref="K14:K15"/>
    <mergeCell ref="L14:L15"/>
    <mergeCell ref="M14:M15"/>
    <mergeCell ref="N14:N15"/>
    <mergeCell ref="P14:P15"/>
    <mergeCell ref="B16:B17"/>
    <mergeCell ref="C16:C17"/>
    <mergeCell ref="D16:D17"/>
    <mergeCell ref="E16:E17"/>
    <mergeCell ref="J16:J17"/>
    <mergeCell ref="K16:K17"/>
    <mergeCell ref="L16:L17"/>
    <mergeCell ref="M16:M17"/>
    <mergeCell ref="N16:N17"/>
    <mergeCell ref="P16:P17"/>
    <mergeCell ref="B18:B19"/>
    <mergeCell ref="C18:C19"/>
    <mergeCell ref="D18:D19"/>
    <mergeCell ref="E18:E19"/>
    <mergeCell ref="J18:J19"/>
    <mergeCell ref="K18:K19"/>
    <mergeCell ref="L18:L19"/>
    <mergeCell ref="M18:M19"/>
    <mergeCell ref="N18:N19"/>
    <mergeCell ref="P18:P19"/>
    <mergeCell ref="B20:B21"/>
    <mergeCell ref="C20:C21"/>
    <mergeCell ref="D20:D21"/>
    <mergeCell ref="E20:E21"/>
    <mergeCell ref="J20:J21"/>
    <mergeCell ref="K20:K21"/>
    <mergeCell ref="L20:L21"/>
    <mergeCell ref="M20:M21"/>
    <mergeCell ref="N20:N21"/>
    <mergeCell ref="O20:O21"/>
    <mergeCell ref="P20:P21"/>
    <mergeCell ref="B22:B23"/>
    <mergeCell ref="C22:C23"/>
    <mergeCell ref="D22:D23"/>
    <mergeCell ref="E22:E23"/>
    <mergeCell ref="J22:J23"/>
    <mergeCell ref="K22:K23"/>
    <mergeCell ref="L22:L23"/>
    <mergeCell ref="M22:M23"/>
    <mergeCell ref="N22:N23"/>
    <mergeCell ref="P22:P23"/>
    <mergeCell ref="B24:B25"/>
    <mergeCell ref="C24:C25"/>
    <mergeCell ref="D24:D25"/>
    <mergeCell ref="E24:E25"/>
    <mergeCell ref="J24:J25"/>
    <mergeCell ref="K24:K25"/>
    <mergeCell ref="L24:L25"/>
    <mergeCell ref="M24:M25"/>
    <mergeCell ref="N24:N25"/>
    <mergeCell ref="O24:O25"/>
    <mergeCell ref="P24:P25"/>
    <mergeCell ref="B26:B27"/>
    <mergeCell ref="C26:C27"/>
    <mergeCell ref="D26:D27"/>
    <mergeCell ref="E26:E27"/>
    <mergeCell ref="J26:J27"/>
    <mergeCell ref="K26:K27"/>
    <mergeCell ref="L26:L27"/>
    <mergeCell ref="M26:M27"/>
    <mergeCell ref="N26:N27"/>
    <mergeCell ref="P26:P27"/>
    <mergeCell ref="B28:B29"/>
    <mergeCell ref="C28:C29"/>
    <mergeCell ref="D28:D29"/>
    <mergeCell ref="E28:E29"/>
    <mergeCell ref="J28:J29"/>
    <mergeCell ref="K28:K29"/>
    <mergeCell ref="L28:L29"/>
    <mergeCell ref="M28:M29"/>
    <mergeCell ref="B30:B31"/>
    <mergeCell ref="C30:C31"/>
    <mergeCell ref="D30:D31"/>
    <mergeCell ref="E30:E31"/>
    <mergeCell ref="J30:J31"/>
    <mergeCell ref="K30:K31"/>
    <mergeCell ref="L30:L31"/>
    <mergeCell ref="M30:M31"/>
    <mergeCell ref="L32:L33"/>
    <mergeCell ref="M32:M33"/>
    <mergeCell ref="B34:B35"/>
    <mergeCell ref="C34:C35"/>
    <mergeCell ref="D34:D35"/>
    <mergeCell ref="E34:E35"/>
    <mergeCell ref="J34:J35"/>
    <mergeCell ref="K34:K35"/>
    <mergeCell ref="L34:L35"/>
    <mergeCell ref="M34:M35"/>
    <mergeCell ref="B32:B33"/>
    <mergeCell ref="C32:C33"/>
    <mergeCell ref="D32:D33"/>
    <mergeCell ref="E32:E33"/>
    <mergeCell ref="J32:J33"/>
    <mergeCell ref="K32:K33"/>
    <mergeCell ref="L36:L37"/>
    <mergeCell ref="M36:M37"/>
    <mergeCell ref="B38:B39"/>
    <mergeCell ref="C38:C39"/>
    <mergeCell ref="D38:D39"/>
    <mergeCell ref="E38:E39"/>
    <mergeCell ref="J38:J39"/>
    <mergeCell ref="K38:K39"/>
    <mergeCell ref="L38:L39"/>
    <mergeCell ref="M38:M39"/>
    <mergeCell ref="B36:B37"/>
    <mergeCell ref="C36:C37"/>
    <mergeCell ref="D36:D37"/>
    <mergeCell ref="E36:E37"/>
    <mergeCell ref="J36:J37"/>
    <mergeCell ref="K36:K37"/>
    <mergeCell ref="M40:M41"/>
    <mergeCell ref="B42:B43"/>
    <mergeCell ref="C42:C43"/>
    <mergeCell ref="D42:D43"/>
    <mergeCell ref="E42:E43"/>
    <mergeCell ref="J42:J43"/>
    <mergeCell ref="K42:K43"/>
    <mergeCell ref="L42:L43"/>
    <mergeCell ref="M42:M43"/>
    <mergeCell ref="B40:B41"/>
    <mergeCell ref="C40:C41"/>
    <mergeCell ref="D40:D41"/>
    <mergeCell ref="E40:E41"/>
    <mergeCell ref="J40:J41"/>
    <mergeCell ref="K40:K41"/>
    <mergeCell ref="B44:B45"/>
    <mergeCell ref="C44:C45"/>
    <mergeCell ref="D44:D45"/>
    <mergeCell ref="E44:E45"/>
    <mergeCell ref="B46:B47"/>
    <mergeCell ref="C46:C47"/>
    <mergeCell ref="D46:D47"/>
    <mergeCell ref="E46:E47"/>
    <mergeCell ref="L40:L41"/>
  </mergeCells>
  <phoneticPr fontId="2"/>
  <pageMargins left="0.56999999999999995" right="0.39" top="0.84" bottom="0.74803149606299213" header="0.31496062992125984" footer="0.31496062992125984"/>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5.2～5.3環境基準、環境目標値</vt:lpstr>
      <vt:lpstr>5.1</vt:lpstr>
      <vt:lpstr>5.2</vt:lpstr>
      <vt:lpstr>5.3</vt:lpstr>
      <vt:lpstr>5.4</vt:lpstr>
      <vt:lpstr>5.5.1</vt:lpstr>
      <vt:lpstr>5.5.2</vt:lpstr>
      <vt:lpstr>5.6.1</vt:lpstr>
      <vt:lpstr>5.6.2</vt:lpstr>
      <vt:lpstr>5.8</vt:lpstr>
      <vt:lpstr>SO2</vt:lpstr>
      <vt:lpstr>Ox</vt:lpstr>
      <vt:lpstr>NO2</vt:lpstr>
      <vt:lpstr>SPM</vt:lpstr>
      <vt:lpstr>PM2.5</vt:lpstr>
      <vt:lpstr>CO</vt:lpstr>
      <vt:lpstr>'5.2～5.3環境基準、環境目標値'!Print_Area</vt:lpstr>
      <vt:lpstr>'5.5.1'!Print_Area</vt:lpstr>
      <vt:lpstr>'5.5.2'!Print_Area</vt:lpstr>
      <vt:lpstr>'5.6.1'!Print_Area</vt:lpstr>
      <vt:lpstr>'5.6.2'!Print_Area</vt:lpstr>
      <vt:lpstr>CO!Print_Area</vt:lpstr>
      <vt:lpstr>'NO2'!Print_Area</vt:lpstr>
      <vt:lpstr>Ox!Print_Area</vt:lpstr>
      <vt:lpstr>PM2.5!Print_Area</vt:lpstr>
      <vt:lpstr>'SO2'!Print_Area</vt:lpstr>
      <vt:lpstr>SPM!Print_Area</vt:lpstr>
      <vt:lpstr>'5.5.1'!Print_Titles</vt:lpstr>
      <vt:lpstr>'5.5.2'!Print_Titles</vt:lpstr>
      <vt:lpstr>'SO2'!Print_Titles</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Printed>2024-02-20T02:43:46Z</cp:lastPrinted>
  <dcterms:created xsi:type="dcterms:W3CDTF">2019-11-27T02:07:10Z</dcterms:created>
  <dcterms:modified xsi:type="dcterms:W3CDTF">2024-02-20T02:43:49Z</dcterms:modified>
</cp:coreProperties>
</file>