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設備整備" sheetId="2" r:id="rId1"/>
  </sheets>
  <definedNames>
    <definedName name="_xlnm.Print_Area" localSheetId="0">設備整備!$A$1:$AB$32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" i="2" l="1"/>
  <c r="AA19" i="2" s="1"/>
  <c r="Z25" i="2" l="1"/>
  <c r="Z26" i="2" l="1"/>
  <c r="S26" i="2" l="1"/>
  <c r="S22" i="2" l="1"/>
  <c r="Z22" i="2" l="1"/>
  <c r="AA25" i="2"/>
  <c r="AA28" i="2" s="1"/>
  <c r="X24" i="2"/>
  <c r="S25" i="2"/>
  <c r="S19" i="2"/>
  <c r="X20" i="2" l="1"/>
  <c r="Q24" i="2"/>
  <c r="S24" i="2" s="1"/>
  <c r="R28" i="2"/>
  <c r="X27" i="2"/>
  <c r="Z27" i="2" s="1"/>
  <c r="Q27" i="2"/>
  <c r="S27" i="2" s="1"/>
  <c r="AA26" i="2"/>
  <c r="Z24" i="2"/>
  <c r="Q23" i="2"/>
  <c r="Z23" i="2" s="1"/>
  <c r="AA22" i="2"/>
  <c r="X21" i="2"/>
  <c r="Z21" i="2" s="1"/>
  <c r="Q21" i="2"/>
  <c r="S21" i="2" s="1"/>
  <c r="Z20" i="2"/>
  <c r="Q20" i="2"/>
  <c r="AA20" i="2" s="1"/>
  <c r="X18" i="2"/>
  <c r="Z18" i="2" s="1"/>
  <c r="Q18" i="2"/>
  <c r="S18" i="2" s="1"/>
  <c r="S20" i="2" l="1"/>
  <c r="Z28" i="2"/>
  <c r="AA24" i="2"/>
  <c r="S23" i="2"/>
  <c r="AA23" i="2"/>
  <c r="AA21" i="2"/>
  <c r="AA27" i="2"/>
  <c r="Q28" i="2"/>
  <c r="AA18" i="2"/>
  <c r="S28" i="2" l="1"/>
</calcChain>
</file>

<file path=xl/comments1.xml><?xml version="1.0" encoding="utf-8"?>
<comments xmlns="http://schemas.openxmlformats.org/spreadsheetml/2006/main">
  <authors>
    <author>作成者</author>
  </authors>
  <commentList>
    <comment ref="X19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想定しているコロナ疑い患者の受入人数を記入してください。</t>
        </r>
      </text>
    </comment>
  </commentList>
</comments>
</file>

<file path=xl/sharedStrings.xml><?xml version="1.0" encoding="utf-8"?>
<sst xmlns="http://schemas.openxmlformats.org/spreadsheetml/2006/main" count="83" uniqueCount="44">
  <si>
    <t>内容</t>
    <rPh sb="0" eb="2">
      <t>ナイヨウ</t>
    </rPh>
    <phoneticPr fontId="1"/>
  </si>
  <si>
    <t>左記支出に対する本補助金以外の寄付金・その他の収入見込額
(B)</t>
    <rPh sb="0" eb="2">
      <t>サキ</t>
    </rPh>
    <rPh sb="2" eb="4">
      <t>シシュツ</t>
    </rPh>
    <rPh sb="5" eb="6">
      <t>タイ</t>
    </rPh>
    <rPh sb="8" eb="9">
      <t>ホン</t>
    </rPh>
    <rPh sb="9" eb="12">
      <t>ホジョキン</t>
    </rPh>
    <rPh sb="12" eb="14">
      <t>イガイ</t>
    </rPh>
    <rPh sb="15" eb="18">
      <t>キフキン</t>
    </rPh>
    <rPh sb="21" eb="22">
      <t>タ</t>
    </rPh>
    <rPh sb="23" eb="25">
      <t>シュウニュウ</t>
    </rPh>
    <rPh sb="25" eb="27">
      <t>ミコ</t>
    </rPh>
    <rPh sb="27" eb="28">
      <t>ガク</t>
    </rPh>
    <phoneticPr fontId="1"/>
  </si>
  <si>
    <t>差引事業額
(A)-(B)=(C)</t>
    <rPh sb="0" eb="2">
      <t>サシヒキ</t>
    </rPh>
    <rPh sb="2" eb="4">
      <t>ジギョウ</t>
    </rPh>
    <rPh sb="4" eb="5">
      <t>ガク</t>
    </rPh>
    <phoneticPr fontId="1"/>
  </si>
  <si>
    <t>①</t>
    <phoneticPr fontId="1"/>
  </si>
  <si>
    <t>新設、増設に伴う初度設備を購入するために必要な需要品（消耗品）及び備品購入費</t>
    <phoneticPr fontId="1"/>
  </si>
  <si>
    <t>②</t>
    <phoneticPr fontId="1"/>
  </si>
  <si>
    <t>③</t>
    <phoneticPr fontId="1"/>
  </si>
  <si>
    <t>簡易陰圧装置</t>
    <phoneticPr fontId="1"/>
  </si>
  <si>
    <t>④</t>
    <phoneticPr fontId="1"/>
  </si>
  <si>
    <t>簡易ベッド</t>
    <phoneticPr fontId="1"/>
  </si>
  <si>
    <t>⑤</t>
    <phoneticPr fontId="1"/>
  </si>
  <si>
    <t>簡易診察室及び付帯する備品</t>
    <phoneticPr fontId="1"/>
  </si>
  <si>
    <t>⑥</t>
    <phoneticPr fontId="1"/>
  </si>
  <si>
    <t>ＨＥＰＡフィルター付き空気清浄機（陰圧対応可能なものに限る）</t>
    <phoneticPr fontId="1"/>
  </si>
  <si>
    <t>⑦</t>
    <phoneticPr fontId="1"/>
  </si>
  <si>
    <t>ＨＥＰＡフィルター付きパーテーション</t>
    <phoneticPr fontId="1"/>
  </si>
  <si>
    <t>⑧</t>
    <phoneticPr fontId="1"/>
  </si>
  <si>
    <t>救急医療を担う医療機関において、疑い患者の診療に要する備品</t>
    <phoneticPr fontId="1"/>
  </si>
  <si>
    <t>周産期医療又は小児医療を担う医療機関において、疑い患者に使用する保育器</t>
    <rPh sb="3" eb="5">
      <t>イリョウ</t>
    </rPh>
    <phoneticPr fontId="1"/>
  </si>
  <si>
    <t>合計</t>
    <rPh sb="0" eb="2">
      <t>ゴウケイ</t>
    </rPh>
    <phoneticPr fontId="1"/>
  </si>
  <si>
    <t>床分</t>
    <rPh sb="0" eb="1">
      <t>ユカ</t>
    </rPh>
    <rPh sb="1" eb="2">
      <t>ブン</t>
    </rPh>
    <phoneticPr fontId="1"/>
  </si>
  <si>
    <t>×</t>
    <phoneticPr fontId="1"/>
  </si>
  <si>
    <t>=</t>
    <phoneticPr fontId="1"/>
  </si>
  <si>
    <t>－</t>
    <phoneticPr fontId="1"/>
  </si>
  <si>
    <t>台分</t>
    <rPh sb="0" eb="1">
      <t>ダイ</t>
    </rPh>
    <rPh sb="1" eb="2">
      <t>ブン</t>
    </rPh>
    <phoneticPr fontId="1"/>
  </si>
  <si>
    <t>－(実費相当額)</t>
    <phoneticPr fontId="1"/>
  </si>
  <si>
    <t>台</t>
    <rPh sb="0" eb="1">
      <t>ダイ</t>
    </rPh>
    <phoneticPr fontId="1"/>
  </si>
  <si>
    <t>台分</t>
    <rPh sb="0" eb="2">
      <t>ダイブン</t>
    </rPh>
    <phoneticPr fontId="1"/>
  </si>
  <si>
    <t>補助対象経費の支出予定額
(A)</t>
    <rPh sb="0" eb="2">
      <t>ホジョ</t>
    </rPh>
    <rPh sb="2" eb="4">
      <t>タイショウ</t>
    </rPh>
    <rPh sb="4" eb="6">
      <t>ケイヒ</t>
    </rPh>
    <rPh sb="7" eb="9">
      <t>シシュツ</t>
    </rPh>
    <rPh sb="9" eb="11">
      <t>ヨテイ</t>
    </rPh>
    <rPh sb="11" eb="12">
      <t>ガク</t>
    </rPh>
    <phoneticPr fontId="1"/>
  </si>
  <si>
    <t>基準額
(D)</t>
    <rPh sb="0" eb="2">
      <t>キジュン</t>
    </rPh>
    <rPh sb="2" eb="3">
      <t>ガク</t>
    </rPh>
    <phoneticPr fontId="1"/>
  </si>
  <si>
    <t>補助額
（E）
(C)と(D)とを比較して少ない方の額</t>
    <rPh sb="0" eb="2">
      <t>ホジョ</t>
    </rPh>
    <rPh sb="2" eb="3">
      <t>ガク</t>
    </rPh>
    <phoneticPr fontId="1"/>
  </si>
  <si>
    <t>・事業者が実施する設備整備事業の概要</t>
    <phoneticPr fontId="1"/>
  </si>
  <si>
    <t>消毒経費</t>
    <rPh sb="0" eb="2">
      <t>ショウドク</t>
    </rPh>
    <rPh sb="2" eb="4">
      <t>ケイヒ</t>
    </rPh>
    <phoneticPr fontId="1"/>
  </si>
  <si>
    <t>⑨</t>
    <phoneticPr fontId="1"/>
  </si>
  <si>
    <t>⑩</t>
    <phoneticPr fontId="1"/>
  </si>
  <si>
    <t>－</t>
  </si>
  <si>
    <t>－</t>
    <phoneticPr fontId="1"/>
  </si>
  <si>
    <t>※事業の対象については、救急・周産期・小児医療において疑い患を受け入れるために要するものに限る。</t>
    <phoneticPr fontId="1"/>
  </si>
  <si>
    <t>○事業計画書＿新型コロナウイルス感染症を疑う患者受入れのための救急・周産期・小児医療体制確保事業</t>
    <phoneticPr fontId="1"/>
  </si>
  <si>
    <t>別紙(2）</t>
    <rPh sb="0" eb="2">
      <t>ベッシ</t>
    </rPh>
    <phoneticPr fontId="1"/>
  </si>
  <si>
    <t>－</t>
    <phoneticPr fontId="1"/>
  </si>
  <si>
    <t>※①、③～⑦、⑨、⑩については、見積書を提出すること。</t>
    <rPh sb="16" eb="19">
      <t>ミツモリショ</t>
    </rPh>
    <rPh sb="20" eb="22">
      <t>テイシュツ</t>
    </rPh>
    <phoneticPr fontId="1"/>
  </si>
  <si>
    <t>※②、⑧について、継続して納品されるものについては契約書、単発で購入するものについては見積書を提出すること。</t>
    <rPh sb="9" eb="11">
      <t>ケイゾク</t>
    </rPh>
    <rPh sb="13" eb="15">
      <t>ノウヒン</t>
    </rPh>
    <rPh sb="25" eb="28">
      <t>ケイヤクショ</t>
    </rPh>
    <rPh sb="29" eb="31">
      <t>タンパツ</t>
    </rPh>
    <rPh sb="32" eb="34">
      <t>コウニュウ</t>
    </rPh>
    <rPh sb="43" eb="46">
      <t>ミツモリショ</t>
    </rPh>
    <rPh sb="47" eb="49">
      <t>テイシュツ</t>
    </rPh>
    <phoneticPr fontId="1"/>
  </si>
  <si>
    <t>個人防護具 (マスク、ゴーグル、ガウン、グローブ、キャップ、フェイスシールド)</t>
    <rPh sb="0" eb="2">
      <t>コジン</t>
    </rPh>
    <rPh sb="2" eb="4">
      <t>ボウゴ</t>
    </rPh>
    <rPh sb="4" eb="5">
      <t>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</si>
</sst>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游ゴシック"/>
      <family val="2"/>
      <scheme val="minor"/>
    </font>
    <font>
      <b/>
      <sz val="16"/>
      <color indexed="81"/>
      <name val="MS P ゴシック"/>
      <family val="3"/>
      <charset val="128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12" fillId="3" borderId="4" xfId="0" applyNumberFormat="1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3" borderId="20" xfId="0" applyNumberFormat="1" applyFont="1" applyFill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3" borderId="2" xfId="0" applyNumberFormat="1" applyFont="1" applyFill="1" applyBorder="1" applyAlignment="1">
      <alignment horizontal="center" vertical="center" wrapText="1"/>
    </xf>
    <xf numFmtId="176" fontId="12" fillId="3" borderId="3" xfId="0" applyNumberFormat="1" applyFont="1" applyFill="1" applyBorder="1" applyAlignment="1">
      <alignment horizontal="center" vertical="center" wrapText="1"/>
    </xf>
    <xf numFmtId="176" fontId="12" fillId="3" borderId="3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 wrapText="1"/>
    </xf>
    <xf numFmtId="176" fontId="12" fillId="0" borderId="16" xfId="0" applyNumberFormat="1" applyFont="1" applyBorder="1" applyAlignment="1">
      <alignment horizontal="center" vertical="center" wrapText="1"/>
    </xf>
    <xf numFmtId="176" fontId="12" fillId="0" borderId="16" xfId="0" applyNumberFormat="1" applyFont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horizontal="center" vertical="center" wrapText="1"/>
    </xf>
    <xf numFmtId="176" fontId="12" fillId="0" borderId="17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176" fontId="12" fillId="0" borderId="4" xfId="0" quotePrefix="1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2" xfId="0" quotePrefix="1" applyNumberFormat="1" applyFont="1" applyBorder="1" applyAlignment="1">
      <alignment horizontal="center" vertical="center"/>
    </xf>
    <xf numFmtId="176" fontId="12" fillId="0" borderId="3" xfId="0" quotePrefix="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12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view="pageBreakPreview" topLeftCell="A11" zoomScale="62" zoomScaleNormal="66" zoomScaleSheetLayoutView="62" workbookViewId="0">
      <selection activeCell="G9" sqref="G9:AA15"/>
    </sheetView>
  </sheetViews>
  <sheetFormatPr defaultRowHeight="18.75"/>
  <cols>
    <col min="1" max="1" width="0.25" customWidth="1"/>
    <col min="2" max="2" width="0.625" customWidth="1"/>
    <col min="3" max="3" width="0.375" customWidth="1"/>
    <col min="4" max="4" width="0.5" customWidth="1"/>
    <col min="5" max="5" width="3.625" hidden="1" customWidth="1"/>
    <col min="6" max="11" width="7.625" customWidth="1"/>
    <col min="12" max="12" width="11.75" customWidth="1"/>
    <col min="13" max="14" width="7.625" customWidth="1"/>
    <col min="15" max="15" width="18.375" customWidth="1"/>
    <col min="16" max="16" width="7.625" customWidth="1"/>
    <col min="17" max="17" width="22.25" customWidth="1"/>
    <col min="18" max="18" width="23.375" customWidth="1"/>
    <col min="19" max="19" width="23.25" customWidth="1"/>
    <col min="20" max="20" width="15.5" customWidth="1"/>
    <col min="21" max="23" width="7.625" customWidth="1"/>
    <col min="24" max="24" width="17.375" customWidth="1"/>
    <col min="25" max="25" width="7.625" customWidth="1"/>
    <col min="26" max="26" width="23.375" customWidth="1"/>
    <col min="27" max="27" width="26" customWidth="1"/>
    <col min="28" max="28" width="9.625" customWidth="1"/>
    <col min="29" max="90" width="3.625" customWidth="1"/>
  </cols>
  <sheetData>
    <row r="1" spans="1:27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.25" customHeight="1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</row>
    <row r="7" spans="1:27" ht="42" customHeight="1">
      <c r="A7" s="1"/>
      <c r="B7" s="1"/>
      <c r="C7" s="1"/>
      <c r="D7" s="1"/>
      <c r="E7" s="1"/>
      <c r="F7" s="3"/>
      <c r="G7" s="7" t="s">
        <v>38</v>
      </c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3"/>
      <c r="U7" s="3"/>
      <c r="V7" s="3"/>
      <c r="W7" s="3"/>
      <c r="X7" s="3"/>
      <c r="Y7" s="3"/>
      <c r="Z7" s="3"/>
      <c r="AA7" s="10" t="s">
        <v>39</v>
      </c>
    </row>
    <row r="8" spans="1:27" ht="34.5" customHeight="1" thickBot="1">
      <c r="A8" s="1"/>
      <c r="B8" s="1"/>
      <c r="C8" s="1"/>
      <c r="D8" s="1"/>
      <c r="E8" s="1"/>
      <c r="F8" s="3"/>
      <c r="G8" s="48" t="s">
        <v>31</v>
      </c>
      <c r="H8" s="48"/>
      <c r="I8" s="48"/>
      <c r="J8" s="48"/>
      <c r="K8" s="48"/>
      <c r="L8" s="48"/>
      <c r="M8" s="48"/>
      <c r="N8" s="4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4.95" customHeight="1">
      <c r="A9" s="1"/>
      <c r="B9" s="1"/>
      <c r="C9" s="1"/>
      <c r="D9" s="1"/>
      <c r="E9" s="1"/>
      <c r="F9" s="3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</row>
    <row r="10" spans="1:27" ht="24.95" customHeight="1">
      <c r="A10" s="1"/>
      <c r="B10" s="1"/>
      <c r="C10" s="1"/>
      <c r="D10" s="1"/>
      <c r="E10" s="1"/>
      <c r="F10" s="3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</row>
    <row r="11" spans="1:27" ht="24.95" customHeight="1">
      <c r="A11" s="1"/>
      <c r="B11" s="1"/>
      <c r="C11" s="1"/>
      <c r="D11" s="1"/>
      <c r="E11" s="1"/>
      <c r="F11" s="3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3"/>
    </row>
    <row r="12" spans="1:27" ht="9.75" customHeight="1">
      <c r="A12" s="1"/>
      <c r="B12" s="1"/>
      <c r="C12" s="1"/>
      <c r="D12" s="1"/>
      <c r="E12" s="1"/>
      <c r="F12" s="3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</row>
    <row r="13" spans="1:27" ht="24.75" hidden="1" customHeight="1">
      <c r="A13" s="1"/>
      <c r="B13" s="1"/>
      <c r="C13" s="1"/>
      <c r="D13" s="1"/>
      <c r="E13" s="1"/>
      <c r="F13" s="3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</row>
    <row r="14" spans="1:27" ht="6.75" customHeight="1">
      <c r="A14" s="1"/>
      <c r="B14" s="1"/>
      <c r="C14" s="1"/>
      <c r="D14" s="1"/>
      <c r="E14" s="1"/>
      <c r="F14" s="3"/>
      <c r="G14" s="61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</row>
    <row r="15" spans="1:27" ht="82.5" customHeight="1" thickBot="1">
      <c r="A15" s="1"/>
      <c r="B15" s="1"/>
      <c r="C15" s="1"/>
      <c r="D15" s="1"/>
      <c r="E15" s="1"/>
      <c r="F15" s="3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</row>
    <row r="16" spans="1:27" ht="24.95" customHeight="1">
      <c r="A16" s="1"/>
      <c r="B16" s="1"/>
      <c r="C16" s="1"/>
      <c r="D16" s="1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02" customHeight="1">
      <c r="A17" s="2"/>
      <c r="B17" s="2"/>
      <c r="C17" s="2"/>
      <c r="D17" s="2"/>
      <c r="E17" s="2"/>
      <c r="F17" s="3"/>
      <c r="G17" s="8"/>
      <c r="H17" s="67" t="s">
        <v>0</v>
      </c>
      <c r="I17" s="67"/>
      <c r="J17" s="67"/>
      <c r="K17" s="68"/>
      <c r="L17" s="69" t="s">
        <v>28</v>
      </c>
      <c r="M17" s="70"/>
      <c r="N17" s="70"/>
      <c r="O17" s="70"/>
      <c r="P17" s="70"/>
      <c r="Q17" s="71"/>
      <c r="R17" s="12" t="s">
        <v>1</v>
      </c>
      <c r="S17" s="13" t="s">
        <v>2</v>
      </c>
      <c r="T17" s="69" t="s">
        <v>29</v>
      </c>
      <c r="U17" s="72"/>
      <c r="V17" s="72"/>
      <c r="W17" s="72"/>
      <c r="X17" s="72"/>
      <c r="Y17" s="72"/>
      <c r="Z17" s="72"/>
      <c r="AA17" s="13" t="s">
        <v>30</v>
      </c>
    </row>
    <row r="18" spans="1:27" ht="60" customHeight="1">
      <c r="A18" s="2"/>
      <c r="B18" s="2"/>
      <c r="C18" s="2"/>
      <c r="D18" s="2"/>
      <c r="E18" s="2"/>
      <c r="F18" s="3"/>
      <c r="G18" s="8" t="s">
        <v>3</v>
      </c>
      <c r="H18" s="49" t="s">
        <v>4</v>
      </c>
      <c r="I18" s="49"/>
      <c r="J18" s="49"/>
      <c r="K18" s="50"/>
      <c r="L18" s="22"/>
      <c r="M18" s="23" t="s">
        <v>20</v>
      </c>
      <c r="N18" s="24" t="s">
        <v>21</v>
      </c>
      <c r="O18" s="25"/>
      <c r="P18" s="14" t="s">
        <v>22</v>
      </c>
      <c r="Q18" s="18">
        <f>L18*O18</f>
        <v>0</v>
      </c>
      <c r="R18" s="35"/>
      <c r="S18" s="36">
        <f>Q18-R18</f>
        <v>0</v>
      </c>
      <c r="T18" s="37">
        <v>133000</v>
      </c>
      <c r="U18" s="55" t="s">
        <v>21</v>
      </c>
      <c r="V18" s="55"/>
      <c r="W18" s="55"/>
      <c r="X18" s="24">
        <f>L18</f>
        <v>0</v>
      </c>
      <c r="Y18" s="24" t="s">
        <v>22</v>
      </c>
      <c r="Z18" s="24">
        <f>T18*X18</f>
        <v>0</v>
      </c>
      <c r="AA18" s="38">
        <f t="shared" ref="AA18:AA27" si="0">MIN(Q18,Z18)</f>
        <v>0</v>
      </c>
    </row>
    <row r="19" spans="1:27" ht="60" customHeight="1">
      <c r="A19" s="2"/>
      <c r="B19" s="2"/>
      <c r="C19" s="2"/>
      <c r="D19" s="2"/>
      <c r="E19" s="2"/>
      <c r="F19" s="3"/>
      <c r="G19" s="9" t="s">
        <v>5</v>
      </c>
      <c r="H19" s="50" t="s">
        <v>43</v>
      </c>
      <c r="I19" s="53"/>
      <c r="J19" s="53"/>
      <c r="K19" s="54"/>
      <c r="L19" s="26" t="s">
        <v>40</v>
      </c>
      <c r="M19" s="27"/>
      <c r="N19" s="28"/>
      <c r="O19" s="27" t="s">
        <v>40</v>
      </c>
      <c r="P19" s="14"/>
      <c r="Q19" s="19"/>
      <c r="R19" s="35"/>
      <c r="S19" s="36">
        <f>Q19-R19</f>
        <v>0</v>
      </c>
      <c r="T19" s="37">
        <v>3600</v>
      </c>
      <c r="U19" s="55" t="s">
        <v>21</v>
      </c>
      <c r="V19" s="55"/>
      <c r="W19" s="55"/>
      <c r="X19" s="39"/>
      <c r="Y19" s="24" t="s">
        <v>22</v>
      </c>
      <c r="Z19" s="24">
        <f>T19*X19</f>
        <v>0</v>
      </c>
      <c r="AA19" s="38">
        <f>MIN(Q19,Z19)</f>
        <v>0</v>
      </c>
    </row>
    <row r="20" spans="1:27" ht="60" customHeight="1">
      <c r="A20" s="2"/>
      <c r="B20" s="2"/>
      <c r="C20" s="2"/>
      <c r="D20" s="2"/>
      <c r="E20" s="2"/>
      <c r="F20" s="3"/>
      <c r="G20" s="9" t="s">
        <v>6</v>
      </c>
      <c r="H20" s="49" t="s">
        <v>7</v>
      </c>
      <c r="I20" s="49"/>
      <c r="J20" s="49"/>
      <c r="K20" s="50"/>
      <c r="L20" s="22"/>
      <c r="M20" s="23" t="s">
        <v>20</v>
      </c>
      <c r="N20" s="24" t="s">
        <v>21</v>
      </c>
      <c r="O20" s="25"/>
      <c r="P20" s="14" t="s">
        <v>22</v>
      </c>
      <c r="Q20" s="18">
        <f t="shared" ref="Q20:Q27" si="1">L20*O20</f>
        <v>0</v>
      </c>
      <c r="R20" s="35"/>
      <c r="S20" s="36">
        <f t="shared" ref="S20:S27" si="2">Q20-R20</f>
        <v>0</v>
      </c>
      <c r="T20" s="37">
        <v>4320000</v>
      </c>
      <c r="U20" s="55" t="s">
        <v>21</v>
      </c>
      <c r="V20" s="55"/>
      <c r="W20" s="55"/>
      <c r="X20" s="24">
        <f>L20</f>
        <v>0</v>
      </c>
      <c r="Y20" s="24" t="s">
        <v>22</v>
      </c>
      <c r="Z20" s="24">
        <f>T20*X20</f>
        <v>0</v>
      </c>
      <c r="AA20" s="38">
        <f t="shared" si="0"/>
        <v>0</v>
      </c>
    </row>
    <row r="21" spans="1:27" ht="60" customHeight="1">
      <c r="A21" s="2"/>
      <c r="B21" s="2"/>
      <c r="C21" s="2"/>
      <c r="D21" s="2"/>
      <c r="E21" s="2"/>
      <c r="F21" s="3"/>
      <c r="G21" s="9" t="s">
        <v>8</v>
      </c>
      <c r="H21" s="49" t="s">
        <v>9</v>
      </c>
      <c r="I21" s="49"/>
      <c r="J21" s="49"/>
      <c r="K21" s="50"/>
      <c r="L21" s="22"/>
      <c r="M21" s="23" t="s">
        <v>24</v>
      </c>
      <c r="N21" s="24" t="s">
        <v>21</v>
      </c>
      <c r="O21" s="25"/>
      <c r="P21" s="14" t="s">
        <v>22</v>
      </c>
      <c r="Q21" s="18">
        <f t="shared" si="1"/>
        <v>0</v>
      </c>
      <c r="R21" s="35"/>
      <c r="S21" s="36">
        <f t="shared" si="2"/>
        <v>0</v>
      </c>
      <c r="T21" s="37">
        <v>51400</v>
      </c>
      <c r="U21" s="55" t="s">
        <v>21</v>
      </c>
      <c r="V21" s="55"/>
      <c r="W21" s="55"/>
      <c r="X21" s="24">
        <f>L21</f>
        <v>0</v>
      </c>
      <c r="Y21" s="24" t="s">
        <v>22</v>
      </c>
      <c r="Z21" s="24">
        <f>T21*X21</f>
        <v>0</v>
      </c>
      <c r="AA21" s="38">
        <f t="shared" si="0"/>
        <v>0</v>
      </c>
    </row>
    <row r="22" spans="1:27" ht="60" customHeight="1">
      <c r="A22" s="2"/>
      <c r="B22" s="2"/>
      <c r="C22" s="2"/>
      <c r="D22" s="2"/>
      <c r="E22" s="2"/>
      <c r="F22" s="3"/>
      <c r="G22" s="9" t="s">
        <v>10</v>
      </c>
      <c r="H22" s="49" t="s">
        <v>11</v>
      </c>
      <c r="I22" s="49"/>
      <c r="J22" s="49"/>
      <c r="K22" s="50"/>
      <c r="L22" s="51" t="s">
        <v>23</v>
      </c>
      <c r="M22" s="52"/>
      <c r="N22" s="23"/>
      <c r="O22" s="27" t="s">
        <v>23</v>
      </c>
      <c r="P22" s="15"/>
      <c r="Q22" s="19"/>
      <c r="R22" s="35"/>
      <c r="S22" s="36">
        <f>Q22-R22</f>
        <v>0</v>
      </c>
      <c r="T22" s="46" t="s">
        <v>25</v>
      </c>
      <c r="U22" s="47"/>
      <c r="V22" s="47"/>
      <c r="W22" s="47"/>
      <c r="X22" s="47"/>
      <c r="Y22" s="47"/>
      <c r="Z22" s="24">
        <f>Q22</f>
        <v>0</v>
      </c>
      <c r="AA22" s="38">
        <f t="shared" si="0"/>
        <v>0</v>
      </c>
    </row>
    <row r="23" spans="1:27" ht="60" customHeight="1">
      <c r="A23" s="2"/>
      <c r="B23" s="2"/>
      <c r="C23" s="2"/>
      <c r="D23" s="2"/>
      <c r="E23" s="2"/>
      <c r="F23" s="3"/>
      <c r="G23" s="9" t="s">
        <v>12</v>
      </c>
      <c r="H23" s="49" t="s">
        <v>13</v>
      </c>
      <c r="I23" s="49"/>
      <c r="J23" s="49"/>
      <c r="K23" s="50"/>
      <c r="L23" s="22"/>
      <c r="M23" s="23" t="s">
        <v>26</v>
      </c>
      <c r="N23" s="24" t="s">
        <v>21</v>
      </c>
      <c r="O23" s="25"/>
      <c r="P23" s="14" t="s">
        <v>22</v>
      </c>
      <c r="Q23" s="18">
        <f t="shared" si="1"/>
        <v>0</v>
      </c>
      <c r="R23" s="35"/>
      <c r="S23" s="36">
        <f t="shared" si="2"/>
        <v>0</v>
      </c>
      <c r="T23" s="37" t="s">
        <v>36</v>
      </c>
      <c r="U23" s="55" t="s">
        <v>21</v>
      </c>
      <c r="V23" s="55"/>
      <c r="W23" s="55"/>
      <c r="X23" s="24" t="s">
        <v>36</v>
      </c>
      <c r="Y23" s="24" t="s">
        <v>22</v>
      </c>
      <c r="Z23" s="24">
        <f>IF(Q23&gt;0,905000,0)</f>
        <v>0</v>
      </c>
      <c r="AA23" s="38">
        <f>MIN(Q23,Z23)</f>
        <v>0</v>
      </c>
    </row>
    <row r="24" spans="1:27" ht="60" customHeight="1">
      <c r="A24" s="2"/>
      <c r="B24" s="2"/>
      <c r="C24" s="2"/>
      <c r="D24" s="2"/>
      <c r="E24" s="2"/>
      <c r="F24" s="3"/>
      <c r="G24" s="9" t="s">
        <v>14</v>
      </c>
      <c r="H24" s="49" t="s">
        <v>15</v>
      </c>
      <c r="I24" s="49"/>
      <c r="J24" s="49"/>
      <c r="K24" s="50"/>
      <c r="L24" s="22"/>
      <c r="M24" s="23" t="s">
        <v>27</v>
      </c>
      <c r="N24" s="24" t="s">
        <v>21</v>
      </c>
      <c r="O24" s="25"/>
      <c r="P24" s="14" t="s">
        <v>22</v>
      </c>
      <c r="Q24" s="18">
        <f>L24*O24</f>
        <v>0</v>
      </c>
      <c r="R24" s="35"/>
      <c r="S24" s="36">
        <f t="shared" si="2"/>
        <v>0</v>
      </c>
      <c r="T24" s="37">
        <v>205000</v>
      </c>
      <c r="U24" s="55" t="s">
        <v>21</v>
      </c>
      <c r="V24" s="55"/>
      <c r="W24" s="55"/>
      <c r="X24" s="24">
        <f>L24</f>
        <v>0</v>
      </c>
      <c r="Y24" s="24" t="s">
        <v>22</v>
      </c>
      <c r="Z24" s="24">
        <f>T24*X24</f>
        <v>0</v>
      </c>
      <c r="AA24" s="38">
        <f t="shared" si="0"/>
        <v>0</v>
      </c>
    </row>
    <row r="25" spans="1:27" ht="60" customHeight="1">
      <c r="A25" s="2"/>
      <c r="B25" s="2"/>
      <c r="C25" s="2"/>
      <c r="D25" s="2"/>
      <c r="E25" s="2"/>
      <c r="F25" s="3"/>
      <c r="G25" s="9" t="s">
        <v>16</v>
      </c>
      <c r="H25" s="50" t="s">
        <v>32</v>
      </c>
      <c r="I25" s="53"/>
      <c r="J25" s="53"/>
      <c r="K25" s="54"/>
      <c r="L25" s="26" t="s">
        <v>35</v>
      </c>
      <c r="M25" s="27"/>
      <c r="N25" s="28"/>
      <c r="O25" s="27" t="s">
        <v>40</v>
      </c>
      <c r="P25" s="14"/>
      <c r="Q25" s="19"/>
      <c r="R25" s="35"/>
      <c r="S25" s="36">
        <f t="shared" si="2"/>
        <v>0</v>
      </c>
      <c r="T25" s="46" t="s">
        <v>25</v>
      </c>
      <c r="U25" s="47"/>
      <c r="V25" s="47"/>
      <c r="W25" s="47"/>
      <c r="X25" s="47"/>
      <c r="Y25" s="47"/>
      <c r="Z25" s="40">
        <f>Q25</f>
        <v>0</v>
      </c>
      <c r="AA25" s="38">
        <f t="shared" si="0"/>
        <v>0</v>
      </c>
    </row>
    <row r="26" spans="1:27" ht="60" customHeight="1">
      <c r="A26" s="2"/>
      <c r="B26" s="2"/>
      <c r="C26" s="2"/>
      <c r="D26" s="2"/>
      <c r="E26" s="2"/>
      <c r="F26" s="3"/>
      <c r="G26" s="9" t="s">
        <v>33</v>
      </c>
      <c r="H26" s="49" t="s">
        <v>17</v>
      </c>
      <c r="I26" s="49"/>
      <c r="J26" s="49"/>
      <c r="K26" s="50"/>
      <c r="L26" s="51" t="s">
        <v>23</v>
      </c>
      <c r="M26" s="52"/>
      <c r="N26" s="24" t="s">
        <v>21</v>
      </c>
      <c r="O26" s="27" t="s">
        <v>36</v>
      </c>
      <c r="P26" s="14" t="s">
        <v>22</v>
      </c>
      <c r="Q26" s="19"/>
      <c r="R26" s="35"/>
      <c r="S26" s="36">
        <f>Q26-R26</f>
        <v>0</v>
      </c>
      <c r="T26" s="37" t="s">
        <v>36</v>
      </c>
      <c r="U26" s="55" t="s">
        <v>21</v>
      </c>
      <c r="V26" s="55"/>
      <c r="W26" s="55"/>
      <c r="X26" s="24" t="s">
        <v>36</v>
      </c>
      <c r="Y26" s="24" t="s">
        <v>22</v>
      </c>
      <c r="Z26" s="24">
        <f>IF(Q26&gt;0,300000,0)</f>
        <v>0</v>
      </c>
      <c r="AA26" s="38">
        <f t="shared" si="0"/>
        <v>0</v>
      </c>
    </row>
    <row r="27" spans="1:27" ht="60" customHeight="1" thickBot="1">
      <c r="A27" s="2"/>
      <c r="B27" s="2"/>
      <c r="C27" s="2"/>
      <c r="D27" s="2"/>
      <c r="E27" s="2"/>
      <c r="F27" s="3"/>
      <c r="G27" s="11" t="s">
        <v>34</v>
      </c>
      <c r="H27" s="75" t="s">
        <v>18</v>
      </c>
      <c r="I27" s="75"/>
      <c r="J27" s="75"/>
      <c r="K27" s="76"/>
      <c r="L27" s="29"/>
      <c r="M27" s="30" t="s">
        <v>27</v>
      </c>
      <c r="N27" s="31" t="s">
        <v>21</v>
      </c>
      <c r="O27" s="32"/>
      <c r="P27" s="16" t="s">
        <v>22</v>
      </c>
      <c r="Q27" s="20">
        <f t="shared" si="1"/>
        <v>0</v>
      </c>
      <c r="R27" s="41"/>
      <c r="S27" s="42">
        <f t="shared" si="2"/>
        <v>0</v>
      </c>
      <c r="T27" s="43">
        <v>1500000</v>
      </c>
      <c r="U27" s="77" t="s">
        <v>21</v>
      </c>
      <c r="V27" s="77"/>
      <c r="W27" s="77"/>
      <c r="X27" s="31">
        <f>L27</f>
        <v>0</v>
      </c>
      <c r="Y27" s="31" t="s">
        <v>22</v>
      </c>
      <c r="Z27" s="31">
        <f>T27*X27</f>
        <v>0</v>
      </c>
      <c r="AA27" s="44">
        <f t="shared" si="0"/>
        <v>0</v>
      </c>
    </row>
    <row r="28" spans="1:27" ht="60" customHeight="1" thickTop="1">
      <c r="A28" s="2"/>
      <c r="B28" s="2"/>
      <c r="C28" s="2"/>
      <c r="D28" s="2"/>
      <c r="E28" s="2"/>
      <c r="F28" s="3"/>
      <c r="G28" s="73" t="s">
        <v>19</v>
      </c>
      <c r="H28" s="74"/>
      <c r="I28" s="74"/>
      <c r="J28" s="74"/>
      <c r="K28" s="74"/>
      <c r="L28" s="33"/>
      <c r="M28" s="34"/>
      <c r="N28" s="34"/>
      <c r="O28" s="34"/>
      <c r="P28" s="17"/>
      <c r="Q28" s="21">
        <f>SUM(Q18:Q27)</f>
        <v>0</v>
      </c>
      <c r="R28" s="33">
        <f>SUM(R18:R27)</f>
        <v>0</v>
      </c>
      <c r="S28" s="45">
        <f>SUM(S18:S27)</f>
        <v>0</v>
      </c>
      <c r="T28" s="33"/>
      <c r="U28" s="34"/>
      <c r="V28" s="34"/>
      <c r="W28" s="34"/>
      <c r="X28" s="34"/>
      <c r="Y28" s="34"/>
      <c r="Z28" s="34">
        <f>SUM(Z18:Z27)</f>
        <v>0</v>
      </c>
      <c r="AA28" s="45">
        <f>SUM(AA18:AA27)</f>
        <v>0</v>
      </c>
    </row>
    <row r="29" spans="1:27" ht="35.25" customHeight="1">
      <c r="G29" s="56" t="s">
        <v>37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27" ht="35.25" customHeight="1">
      <c r="G30" s="56" t="s">
        <v>41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27" ht="35.25" customHeight="1">
      <c r="G31" s="56" t="s">
        <v>42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</sheetData>
  <mergeCells count="31">
    <mergeCell ref="G30:S30"/>
    <mergeCell ref="G31:S31"/>
    <mergeCell ref="G9:AA15"/>
    <mergeCell ref="H17:K17"/>
    <mergeCell ref="L17:Q17"/>
    <mergeCell ref="T17:Z17"/>
    <mergeCell ref="G29:S29"/>
    <mergeCell ref="G28:K28"/>
    <mergeCell ref="H23:K23"/>
    <mergeCell ref="H24:K24"/>
    <mergeCell ref="L26:M26"/>
    <mergeCell ref="H26:K26"/>
    <mergeCell ref="H27:K27"/>
    <mergeCell ref="H25:K25"/>
    <mergeCell ref="U26:W26"/>
    <mergeCell ref="U27:W27"/>
    <mergeCell ref="T25:Y25"/>
    <mergeCell ref="G8:N8"/>
    <mergeCell ref="H18:K18"/>
    <mergeCell ref="L22:M22"/>
    <mergeCell ref="H20:K20"/>
    <mergeCell ref="H21:K21"/>
    <mergeCell ref="H22:K22"/>
    <mergeCell ref="H19:K19"/>
    <mergeCell ref="U24:W24"/>
    <mergeCell ref="T22:Y22"/>
    <mergeCell ref="U18:W18"/>
    <mergeCell ref="U20:W20"/>
    <mergeCell ref="U21:W21"/>
    <mergeCell ref="U23:W23"/>
    <mergeCell ref="U19:W19"/>
  </mergeCells>
  <phoneticPr fontId="1"/>
  <pageMargins left="0.31496062992125984" right="0.31496062992125984" top="0.35433070866141736" bottom="0.35433070866141736" header="0.31496062992125984" footer="0.31496062992125984"/>
  <pageSetup paperSize="9" scale="44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設備整備</vt:lpstr>
      <vt:lpstr>設備整備!Print_Area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2023-01-11T01:46:06Z</dcterms:modified>
</cp:coreProperties>
</file>