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2DBB64D-A17F-4A93-BB6C-0F103BD6DFF6}"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<sst xmlns="http://schemas.openxmlformats.org/spreadsheetml/2006/main" count="3089" uniqueCount="1051">
  <si>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</si>
  <si>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</si>
  <si>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</si>
  <si>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</si>
  <si>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</si>
  <si>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</si>
  <si>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</si>
  <si>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</si>
  <si>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</si>
  <si>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</si>
  <si>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</si>
  <si>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</si>
  <si>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</si>
  <si>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</si>
  <si>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</si>
  <si>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</si>
  <si>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</si>
  <si>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</si>
  <si>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</si>
  <si>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</si>
  <si>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</si>
  <si>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</si>
  <si>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</si>
  <si>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</si>
  <si>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</si>
  <si>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</si>
  <si>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</si>
  <si>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</si>
  <si>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</si>
  <si>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</si>
  <si>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</si>
  <si>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</si>
  <si>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</si>
  <si>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</si>
  <si>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</si>
  <si>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</si>
  <si>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</si>
  <si>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</si>
  <si>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</si>
  <si>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</si>
  <si>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</si>
  <si>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</si>
  <si>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</si>
  <si>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</si>
  <si>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</si>
  <si>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</si>
  <si>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</si>
  <si>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</si>
  <si>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</si>
  <si>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</si>
  <si>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</si>
  <si>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</si>
  <si>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</si>
  <si>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</si>
  <si>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</si>
  <si>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</si>
  <si>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</si>
  <si>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</si>
  <si>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</si>
  <si>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</si>
  <si>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</si>
  <si>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</si>
  <si>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</si>
  <si>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</si>
  <si>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</si>
  <si>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</si>
  <si>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</si>
  <si>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</si>
  <si>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</si>
  <si>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</si>
  <si>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</si>
  <si>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</si>
  <si>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</si>
  <si>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</si>
  <si>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</si>
  <si>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</si>
  <si>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</si>
  <si>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</si>
  <si>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</si>
  <si>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</si>
  <si>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</si>
  <si>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</si>
  <si>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</si>
  <si>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</si>
  <si>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</si>
  <si>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</si>
  <si>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</si>
  <si>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</si>
  <si>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</si>
  <si>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</si>
  <si>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</si>
  <si>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</si>
  <si>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</si>
  <si>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</si>
  <si>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</si>
  <si>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</si>
  <si>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</si>
  <si>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</si>
  <si>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</si>
  <si>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</si>
  <si>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</si>
  <si>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</si>
  <si>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</si>
  <si>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</si>
  <si>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</si>
  <si>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</si>
  <si>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</si>
  <si>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</si>
  <si>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</si>
  <si>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</si>
  <si>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</si>
  <si>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</si>
  <si>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</si>
  <si>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</si>
  <si>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</si>
  <si>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</si>
  <si>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</si>
  <si>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</si>
  <si>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</si>
  <si>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</si>
  <si>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</si>
  <si>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</si>
  <si>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</si>
  <si>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</si>
  <si>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</si>
  <si>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</si>
  <si>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</si>
  <si>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</si>
  <si>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</si>
  <si>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</si>
  <si>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</si>
  <si>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</si>
  <si>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</si>
  <si>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</si>
  <si>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</si>
  <si>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</si>
  <si>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</si>
  <si>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</si>
  <si>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</si>
  <si>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</si>
  <si>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</si>
  <si>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</si>
  <si>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</si>
  <si>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</si>
  <si>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</si>
  <si>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</si>
  <si>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</si>
  <si>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</si>
  <si>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</si>
  <si>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</si>
  <si>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</si>
  <si>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</si>
  <si>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</si>
  <si>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</si>
  <si>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</si>
  <si>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</si>
  <si>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</si>
  <si>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</si>
  <si>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</si>
  <si>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</si>
  <si>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</si>
  <si>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</si>
  <si>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</si>
  <si>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</si>
  <si>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</si>
  <si>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</si>
  <si>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</si>
  <si>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</si>
  <si>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</si>
  <si>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</si>
  <si>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</si>
  <si>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</si>
  <si>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</si>
  <si>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</si>
  <si>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</si>
  <si>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</si>
  <si>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</si>
  <si>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</si>
  <si>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</si>
  <si>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</si>
  <si>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</si>
  <si>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</si>
  <si>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</si>
  <si>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</si>
  <si>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</si>
  <si>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</si>
  <si>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</si>
  <si>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</si>
  <si>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</si>
  <si>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</si>
  <si>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</si>
  <si>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</si>
  <si>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</si>
  <si>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</si>
  <si>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</si>
  <si>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</si>
  <si>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</si>
  <si>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</si>
  <si>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</si>
  <si>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</si>
  <si>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</si>
  <si>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</si>
  <si>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</si>
  <si>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</si>
  <si>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</si>
  <si>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</si>
  <si>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</si>
  <si>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</si>
  <si>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</si>
  <si>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</si>
  <si>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</si>
  <si>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</si>
  <si>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</si>
  <si>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</si>
  <si>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</si>
  <si>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</si>
  <si>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</si>
  <si>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</si>
  <si>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</si>
  <si>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</si>
  <si>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</si>
  <si>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</si>
  <si>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</si>
  <si>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</si>
  <si>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</si>
  <si>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</si>
  <si>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</si>
  <si>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</si>
  <si>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</si>
  <si>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</si>
  <si>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</si>
  <si>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</si>
  <si>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</si>
  <si>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</si>
  <si>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</si>
  <si>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</si>
  <si>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</si>
  <si>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</si>
  <si>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</si>
  <si>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</si>
  <si>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</si>
  <si>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</si>
  <si>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</si>
  <si>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</si>
  <si>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</si>
  <si>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</si>
  <si>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</si>
  <si>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</si>
  <si>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</si>
  <si>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</si>
  <si>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</si>
  <si>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</si>
  <si>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</si>
  <si>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</si>
  <si>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</si>
  <si>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</si>
  <si>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</si>
  <si>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</si>
  <si>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</si>
  <si>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</si>
  <si>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</si>
  <si>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</si>
  <si>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</si>
  <si>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</si>
  <si>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</si>
  <si>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</si>
  <si>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</si>
  <si>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</si>
  <si>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</si>
  <si>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</si>
  <si>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</si>
  <si>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</si>
  <si>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</si>
  <si>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</si>
  <si>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</si>
  <si>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</si>
  <si>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</si>
  <si>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</si>
  <si>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</si>
  <si>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</si>
  <si>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</si>
  <si>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</si>
  <si>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</si>
  <si>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</si>
  <si>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</si>
  <si>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</si>
  <si>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</si>
  <si>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</si>
  <si>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</si>
  <si>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</si>
  <si>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</si>
  <si>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</si>
  <si>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</si>
  <si>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</si>
  <si>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</si>
  <si>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</si>
  <si>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</si>
  <si>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</si>
  <si>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</si>
  <si>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</si>
  <si>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</si>
  <si>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</si>
  <si>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</si>
  <si>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</si>
  <si>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</si>
  <si>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</si>
  <si>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</si>
  <si>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</si>
  <si>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</si>
  <si>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</si>
  <si>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</si>
  <si>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</si>
  <si>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</si>
  <si>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</si>
  <si>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</si>
  <si>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</si>
  <si>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</si>
  <si>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</si>
  <si>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</si>
  <si>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</si>
  <si>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</si>
  <si>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</si>
  <si>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</si>
  <si>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</si>
  <si>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</si>
  <si>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</si>
  <si>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</si>
  <si>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</si>
  <si>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</si>
  <si>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</si>
  <si>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</si>
  <si>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</si>
  <si>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</si>
  <si>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</si>
  <si>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</si>
  <si>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</si>
  <si>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</si>
  <si>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</si>
  <si>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</si>
  <si>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</si>
  <si>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</si>
  <si>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</si>
  <si>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</si>
  <si>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</si>
  <si>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</si>
  <si>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</si>
  <si>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</si>
  <si>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</si>
  <si>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</si>
  <si>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</si>
  <si>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</si>
  <si>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</si>
  <si>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</si>
  <si>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</si>
  <si>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</si>
  <si>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</si>
  <si>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</si>
  <si>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</si>
  <si>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</si>
  <si>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</si>
  <si>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</si>
  <si>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</si>
  <si>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</si>
  <si>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</si>
  <si>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</si>
  <si>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</si>
  <si>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</si>
  <si>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</si>
  <si>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</si>
  <si>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</si>
  <si>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</si>
  <si>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</si>
  <si>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</si>
  <si>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</si>
  <si>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</si>
  <si>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</si>
  <si>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</si>
  <si>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</si>
  <si>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</si>
  <si>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</si>
  <si>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</si>
  <si>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</si>
  <si>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</si>
  <si>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</si>
  <si>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</si>
  <si>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</si>
  <si>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</si>
  <si>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</si>
  <si>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</si>
  <si>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</si>
  <si>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</si>
  <si>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</si>
  <si>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</si>
  <si>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</si>
  <si>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</si>
  <si>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</si>
  <si>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</si>
  <si>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</si>
  <si>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</si>
  <si>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</si>
  <si>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</si>
  <si>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</si>
  <si>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</si>
  <si>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</si>
  <si>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</si>
  <si>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</si>
  <si>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</si>
  <si>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</si>
  <si>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</si>
  <si>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</si>
  <si>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</si>
  <si>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</si>
  <si>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</si>
  <si>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</si>
  <si>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</si>
  <si>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</si>
  <si>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</si>
  <si>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</si>
  <si>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</si>
  <si>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</si>
  <si>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</si>
  <si>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</si>
  <si>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</si>
  <si>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</si>
  <si>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</si>
  <si>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</si>
  <si>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</si>
  <si>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</si>
  <si>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</si>
  <si>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</si>
  <si>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</si>
  <si>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</si>
  <si>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</si>
  <si>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</si>
  <si>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</si>
  <si>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</si>
  <si>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</si>
  <si>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</si>
  <si>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</si>
  <si>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</si>
  <si>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</si>
  <si>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</si>
  <si>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</si>
  <si>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</si>
  <si>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</si>
  <si>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</si>
  <si>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</si>
  <si>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</si>
  <si>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</si>
  <si>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</si>
  <si>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</si>
  <si>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</si>
  <si>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</si>
  <si>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</si>
  <si>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</si>
  <si>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</si>
  <si>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</si>
  <si>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</si>
  <si>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</si>
  <si>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</si>
  <si>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</si>
  <si>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</si>
  <si>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</si>
  <si>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</si>
  <si>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</si>
  <si>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</si>
  <si>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</si>
  <si>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</si>
  <si>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</si>
  <si>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</si>
  <si>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</si>
  <si>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</si>
  <si>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</si>
  <si>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</si>
  <si>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</si>
  <si>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</si>
  <si>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</si>
  <si>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</si>
  <si>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</si>
  <si>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</si>
  <si>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</si>
  <si>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</si>
  <si>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</si>
  <si>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</si>
  <si>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</si>
  <si>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</si>
  <si>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</si>
  <si>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</si>
  <si>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</si>
  <si>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</si>
  <si>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</si>
  <si>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</si>
  <si>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</si>
  <si>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</si>
  <si>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</si>
  <si>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</si>
  <si>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</si>
  <si>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</si>
  <si>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</si>
  <si>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</si>
  <si>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</si>
  <si>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</si>
  <si>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</si>
  <si>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</si>
  <si>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</si>
  <si>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</si>
  <si>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</si>
  <si>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</si>
  <si>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</si>
  <si>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</si>
  <si>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</si>
  <si>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</si>
  <si>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</si>
  <si>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</si>
  <si>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</si>
  <si>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</si>
  <si>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</si>
  <si>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</si>
  <si>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</si>
  <si>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</si>
  <si>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</si>
  <si>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</si>
  <si>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</si>
  <si>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</si>
  <si>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</si>
  <si>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</si>
  <si>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</si>
  <si>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</si>
  <si>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</si>
  <si>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</si>
  <si>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</si>
  <si>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</si>
  <si>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</si>
  <si>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</si>
  <si>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</si>
  <si>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</si>
  <si>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</si>
  <si>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</si>
  <si>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</si>
  <si>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</si>
  <si>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</si>
  <si>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</si>
  <si>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</si>
  <si>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</si>
  <si>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</si>
  <si>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</si>
  <si>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</si>
  <si>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</si>
  <si>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</si>
  <si>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</si>
  <si>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</si>
  <si>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</si>
  <si>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</si>
  <si>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</si>
  <si>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</si>
  <si>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</si>
  <si>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</si>
  <si>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</si>
  <si>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</si>
  <si>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</si>
  <si>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</si>
  <si>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</si>
  <si>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</si>
  <si>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</si>
  <si>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</si>
  <si>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</si>
  <si>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</si>
  <si>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</si>
  <si>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</si>
  <si>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</si>
  <si>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</si>
  <si>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</si>
  <si>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</si>
  <si>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</si>
  <si>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</si>
  <si>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</si>
  <si>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</si>
  <si>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</si>
  <si>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</si>
  <si>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</si>
  <si>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</si>
  <si>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</si>
  <si>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</si>
  <si>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</si>
  <si>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</si>
  <si>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</si>
  <si>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</si>
  <si>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</si>
  <si>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</si>
  <si>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</si>
  <si>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</si>
  <si>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</si>
  <si>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</si>
  <si>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</si>
  <si>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</si>
  <si>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</si>
  <si>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</si>
  <si>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</si>
  <si>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</si>
  <si>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</si>
  <si>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</si>
  <si>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</si>
  <si>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</si>
  <si>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</si>
  <si>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</si>
  <si>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</si>
  <si>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</si>
  <si>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</si>
  <si>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</si>
  <si>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</si>
  <si>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</si>
  <si>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</si>
  <si>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</si>
  <si>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</si>
  <si>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</si>
  <si>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</si>
  <si>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</si>
  <si>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</si>
  <si>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</si>
  <si>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</si>
  <si>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</si>
  <si>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</si>
  <si>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</si>
  <si>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</si>
  <si>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</si>
  <si>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</si>
  <si>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</si>
  <si>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</si>
  <si>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</si>
  <si>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</si>
  <si>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</si>
  <si>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</si>
  <si>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</si>
  <si>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</si>
  <si>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</si>
  <si>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</si>
  <si>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</si>
  <si>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</si>
  <si>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</si>
  <si>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</si>
  <si>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</si>
  <si>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</si>
  <si>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</si>
  <si>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</si>
  <si>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</si>
  <si>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</si>
  <si>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</si>
  <si>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</si>
  <si>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</si>
  <si>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</si>
  <si>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</si>
  <si>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</si>
  <si>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</si>
  <si>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</si>
  <si>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</si>
  <si>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</si>
  <si>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</si>
  <si>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</si>
  <si>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</si>
  <si>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</si>
  <si>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</si>
  <si>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</si>
  <si>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</si>
  <si>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</si>
  <si>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</si>
  <si>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</si>
  <si>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</si>
  <si>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</si>
  <si>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</si>
  <si>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</si>
  <si>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</si>
  <si>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</si>
  <si>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</si>
  <si>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</si>
  <si>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</si>
  <si>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</si>
  <si>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</si>
  <si>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</si>
  <si>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</si>
  <si>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</si>
  <si>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</si>
  <si>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</si>
  <si>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</si>
  <si>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</si>
  <si>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</si>
  <si>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</si>
  <si>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</si>
  <si>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</si>
  <si>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</si>
  <si>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</si>
  <si>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</si>
  <si>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</si>
  <si>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</si>
  <si>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</si>
  <si>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</si>
  <si>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</si>
  <si>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</si>
  <si>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</si>
  <si>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</si>
  <si>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</si>
  <si>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</si>
  <si>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</si>
  <si>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</si>
  <si>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</si>
  <si>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</si>
  <si>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</si>
  <si>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</si>
  <si>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</si>
  <si>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</si>
  <si>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</si>
  <si>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</si>
  <si>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</si>
  <si>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</si>
  <si>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</si>
  <si>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</si>
  <si>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</si>
  <si>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</si>
  <si>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</si>
  <si>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</si>
  <si>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</si>
  <si>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</si>
  <si>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</si>
  <si>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</si>
  <si>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</si>
  <si>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</si>
  <si>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</si>
  <si>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</si>
  <si>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</si>
  <si>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</si>
  <si>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</si>
  <si>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</si>
  <si>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</si>
  <si>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</si>
  <si>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</si>
  <si>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</si>
  <si>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</si>
  <si>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</si>
  <si>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</si>
  <si>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</si>
  <si>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</si>
  <si>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</si>
  <si>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</si>
  <si>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</si>
  <si>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</si>
  <si>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</si>
  <si>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</si>
  <si>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</si>
  <si>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</si>
  <si>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</si>
  <si>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</si>
  <si>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</si>
  <si>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</si>
  <si>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</si>
  <si>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</si>
  <si>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</si>
  <si>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</si>
  <si>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</si>
  <si>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</si>
  <si>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</si>
  <si>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</si>
  <si>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</si>
  <si>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</si>
  <si>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</si>
  <si>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</si>
  <si>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</si>
  <si>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</si>
  <si>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</si>
  <si>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</si>
  <si>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</si>
  <si>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</si>
  <si>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</si>
  <si>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</si>
  <si>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</si>
  <si>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</si>
  <si>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</si>
  <si>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</si>
  <si>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</si>
  <si>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</si>
  <si>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</si>
  <si>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</si>
  <si>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</si>
  <si>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</si>
  <si>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</si>
  <si>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</si>
  <si>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</si>
  <si>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</si>
  <si>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</si>
  <si>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</si>
  <si>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</si>
  <si>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</si>
  <si>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</si>
  <si>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</si>
  <si>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</si>
  <si>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</si>
  <si>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</si>
  <si>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</si>
  <si>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</si>
  <si>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</si>
  <si>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</si>
  <si>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</si>
  <si>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</si>
  <si>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</si>
  <si>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</si>
  <si>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</si>
  <si>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</si>
  <si>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</si>
  <si>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</si>
  <si>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</si>
  <si>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</si>
  <si>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</si>
  <si>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</si>
  <si>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</si>
  <si>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</si>
  <si>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</si>
  <si>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</si>
  <si>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</si>
  <si>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</si>
  <si>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</si>
  <si>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</si>
  <si>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</si>
  <si>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</si>
  <si>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</si>
  <si>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</si>
  <si>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</si>
  <si>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</si>
  <si>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</si>
  <si>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</si>
  <si>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</si>
  <si>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</si>
  <si>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</si>
  <si>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</si>
  <si>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</si>
  <si>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</si>
  <si>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</si>
  <si>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</si>
  <si>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</si>
  <si>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</si>
  <si>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</si>
  <si>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</si>
  <si>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</si>
  <si>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</si>
  <si>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</si>
  <si>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</si>
  <si>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</si>
  <si>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</si>
  <si>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</si>
  <si>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</si>
  <si>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</si>
  <si>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</si>
  <si>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</si>
  <si>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</si>
  <si>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</si>
  <si>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</si>
  <si>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</si>
  <si>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</si>
  <si>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</si>
  <si>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</si>
  <si>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</si>
  <si>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</si>
  <si>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</si>
  <si>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</si>
  <si>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</si>
  <si>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</si>
  <si>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</si>
  <si>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</si>
  <si>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</si>
  <si>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</si>
  <si>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</si>
  <si>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</si>
  <si>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</si>
  <si>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</si>
  <si>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</si>
  <si>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</si>
  <si>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</si>
  <si>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</si>
  <si>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</si>
  <si>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</si>
  <si>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</si>
  <si>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</si>
  <si>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</si>
  <si>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</si>
  <si>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</si>
  <si>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</si>
  <si>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</si>
  <si>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</si>
  <si>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</si>
  <si>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</si>
  <si>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</si>
  <si>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</si>
  <si>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</si>
  <si>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</si>
  <si>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</si>
  <si>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</si>
  <si>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</si>
  <si>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</si>
  <si>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</si>
  <si>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</si>
  <si>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</si>
  <si>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</si>
  <si>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</si>
  <si>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</si>
  <si>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</si>
  <si>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</si>
  <si>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</si>
  <si>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</si>
  <si>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</si>
  <si>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</si>
  <si>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</si>
  <si>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</si>
  <si>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</si>
  <si>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</si>
  <si>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</si>
  <si>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</si>
  <si>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</si>
  <si>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</si>
  <si>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</si>
  <si>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</si>
  <si>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</si>
  <si>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</si>
  <si>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</si>
  <si>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</si>
  <si>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</si>
  <si>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</si>
  <si>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</si>
  <si>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</si>
  <si>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</si>
  <si>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</si>
  <si>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</si>
  <si>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</si>
  <si>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</si>
  <si>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</si>
  <si>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</si>
  <si>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</si>
  <si>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</si>
  <si>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</si>
  <si>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</si>
  <si>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</si>
  <si>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</si>
  <si>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</si>
  <si>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</si>
  <si>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</si>
  <si>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</si>
  <si>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</si>
  <si>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</si>
  <si>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</si>
  <si>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</si>
  <si>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</si>
  <si>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</si>
  <si>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</si>
  <si>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</si>
  <si>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</si>
  <si>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</si>
  <si>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</si>
  <si>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</si>
  <si>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</si>
  <si>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</si>
  <si>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</si>
  <si>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</si>
  <si>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</si>
  <si>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</si>
  <si>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</si>
  <si>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</si>
  <si>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</si>
  <si>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</si>
  <si>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</si>
  <si>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</si>
  <si>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</si>
  <si>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</si>
  <si>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</si>
  <si>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</si>
  <si>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</si>
  <si>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</si>
  <si>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</si>
  <si>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</si>
  <si>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</si>
  <si>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</si>
  <si>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</si>
  <si>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</si>
  <si>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</si>
  <si>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</si>
  <si>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</si>
  <si>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</si>
  <si>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</si>
  <si>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</si>
  <si>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</si>
  <si>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</si>
  <si>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</si>
  <si>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</si>
  <si>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</si>
  <si>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</si>
  <si>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</si>
  <si>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</si>
  <si>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</si>
  <si>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</si>
  <si>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</si>
  <si>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</si>
  <si>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</si>
  <si>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</si>
  <si>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</si>
  <si>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</si>
  <si>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</si>
  <si>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</si>
  <si>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</si>
  <si>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</si>
  <si>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</si>
  <si>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</si>
  <si>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</si>
  <si>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</si>
  <si>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</si>
  <si>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</si>
  <si>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</si>
  <si>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</si>
  <si>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</si>
  <si>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</si>
  <si>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</si>
  <si>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</si>
  <si>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</si>
  <si>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</si>
  <si>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</si>
  <si>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</si>
  <si>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</si>
  <si>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</si>
  <si>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</si>
  <si>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</si>
  <si>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</si>
  <si>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</si>
  <si>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</si>
  <si>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</si>
  <si>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</si>
  <si>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</si>
  <si>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</si>
  <si>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</si>
  <si>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</si>
  <si>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</si>
  <si>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医療法人明星会東条病院</t>
    <phoneticPr fontId="3"/>
  </si>
  <si>
    <t>〒296-0044 鴨川市広場１６１５</t>
    <phoneticPr fontId="3"/>
  </si>
  <si>
    <t>〇</t>
  </si>
  <si>
    <t>医療法人</t>
  </si>
  <si>
    <t>複数の診療科で活用</t>
  </si>
  <si>
    <t>内科</t>
  </si>
  <si>
    <t>整形外科</t>
  </si>
  <si>
    <t>外科</t>
  </si>
  <si>
    <t>ＤＰＣ病院ではない</t>
  </si>
  <si>
    <t>有</t>
  </si>
  <si>
    <t>-</t>
    <phoneticPr fontId="3"/>
  </si>
  <si>
    <t>第4病棟</t>
  </si>
  <si>
    <t>慢性期機能</t>
  </si>
  <si>
    <t>地域包括ケア病棟入院料１</t>
  </si>
  <si>
    <t>看護必要度Ⅰ</t>
    <phoneticPr fontId="3"/>
  </si>
  <si>
    <t>第5病棟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</si>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</sst>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894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1049</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1049</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t="s">
        <v>1036</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t="s">
        <v>1036</v>
      </c>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1049</v>
      </c>
    </row>
    <row r="36" spans="1:22" s="21" customFormat="1" ht="34.5" customHeight="1">
      <c r="A36" s="244" t="s">
        <v>608</v>
      </c>
      <c r="B36" s="17"/>
      <c r="C36" s="19"/>
      <c r="D36" s="19"/>
      <c r="E36" s="19"/>
      <c r="F36" s="19"/>
      <c r="G36" s="19"/>
      <c r="H36" s="20"/>
      <c r="I36" s="302" t="s">
        <v>11</v>
      </c>
      <c r="J36" s="303"/>
      <c r="K36" s="304"/>
      <c r="L36" s="25" t="s">
        <v>1036</v>
      </c>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1049</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1049</v>
      </c>
    </row>
    <row r="90" spans="1:23" s="21" customFormat="1">
      <c r="A90" s="243"/>
      <c r="B90" s="1"/>
      <c r="C90" s="3"/>
      <c r="D90" s="3"/>
      <c r="E90" s="3"/>
      <c r="F90" s="3"/>
      <c r="G90" s="3"/>
      <c r="H90" s="287"/>
      <c r="I90" s="67" t="s">
        <v>36</v>
      </c>
      <c r="J90" s="68"/>
      <c r="K90" s="69"/>
      <c r="L90" s="262" t="s">
        <v>1046</v>
      </c>
      <c r="M90" s="262" t="s">
        <v>1050</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52</v>
      </c>
      <c r="K99" s="237" t="str">
        <f>IF(OR(COUNTIF(L99:M99,"未確認")&gt;0,COUNTIF(L99:M99,"~*")&gt;0),"※","")</f>
        <v/>
      </c>
      <c r="L99" s="258">
        <v>0</v>
      </c>
      <c r="M99" s="258">
        <v>52</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52</v>
      </c>
      <c r="K101" s="237" t="str">
        <f>IF(OR(COUNTIF(L101:M101,"未確認")&gt;0,COUNTIF(L101:M101,"~*")&gt;0),"※","")</f>
        <v/>
      </c>
      <c r="L101" s="258">
        <v>0</v>
      </c>
      <c r="M101" s="258">
        <v>52</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IF(OR(COUNTIF(L101:M101,"未確認")&gt;0,COUNTIF(L101:M101,"~*")&gt;0),"※","")</f>
        <v/>
      </c>
      <c r="L102" s="258">
        <v>0</v>
      </c>
      <c r="M102" s="258">
        <v>52</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c r="M103" s="258">
        <v>0</v>
      </c>
    </row>
    <row r="104" spans="1:22" s="83" customFormat="1" ht="34.5" customHeight="1">
      <c r="A104" s="244" t="s">
        <v>614</v>
      </c>
      <c r="B104" s="84"/>
      <c r="C104" s="395"/>
      <c r="D104" s="396"/>
      <c r="E104" s="427"/>
      <c r="F104" s="428"/>
      <c r="G104" s="319" t="s">
        <v>47</v>
      </c>
      <c r="H104" s="321"/>
      <c r="I104" s="419"/>
      <c r="J104" s="256">
        <f t="shared" si="0"/>
        <v>22</v>
      </c>
      <c r="K104" s="237" t="str">
        <f t="shared" si="1"/>
        <v/>
      </c>
      <c r="L104" s="258">
        <v>22</v>
      </c>
      <c r="M104" s="258">
        <v>0</v>
      </c>
    </row>
    <row r="105" spans="1:22" s="83" customFormat="1" ht="34.5" customHeight="1">
      <c r="A105" s="244" t="s">
        <v>615</v>
      </c>
      <c r="B105" s="84"/>
      <c r="C105" s="395"/>
      <c r="D105" s="396"/>
      <c r="E105" s="427"/>
      <c r="F105" s="409"/>
      <c r="G105" s="319" t="s">
        <v>48</v>
      </c>
      <c r="H105" s="321"/>
      <c r="I105" s="419"/>
      <c r="J105" s="256">
        <f t="shared" si="0"/>
        <v>38</v>
      </c>
      <c r="K105" s="237" t="str">
        <f t="shared" si="1"/>
        <v/>
      </c>
      <c r="L105" s="258">
        <v>38</v>
      </c>
      <c r="M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c r="M106" s="258">
        <v>0</v>
      </c>
    </row>
    <row r="107" spans="1:22" s="83" customFormat="1" ht="34.5" customHeight="1">
      <c r="A107" s="244" t="s">
        <v>614</v>
      </c>
      <c r="B107" s="84"/>
      <c r="C107" s="395"/>
      <c r="D107" s="396"/>
      <c r="E107" s="427"/>
      <c r="F107" s="428"/>
      <c r="G107" s="319" t="s">
        <v>47</v>
      </c>
      <c r="H107" s="321"/>
      <c r="I107" s="419"/>
      <c r="J107" s="256">
        <f t="shared" si="0"/>
        <v>22</v>
      </c>
      <c r="K107" s="237" t="str">
        <f t="shared" si="1"/>
        <v/>
      </c>
      <c r="L107" s="258">
        <v>22</v>
      </c>
      <c r="M107" s="258">
        <v>0</v>
      </c>
    </row>
    <row r="108" spans="1:22" s="83" customFormat="1" ht="34.5" customHeight="1">
      <c r="A108" s="244" t="s">
        <v>615</v>
      </c>
      <c r="B108" s="84"/>
      <c r="C108" s="395"/>
      <c r="D108" s="396"/>
      <c r="E108" s="408"/>
      <c r="F108" s="409"/>
      <c r="G108" s="319" t="s">
        <v>48</v>
      </c>
      <c r="H108" s="321"/>
      <c r="I108" s="419"/>
      <c r="J108" s="256">
        <f t="shared" si="0"/>
        <v>38</v>
      </c>
      <c r="K108" s="237" t="str">
        <f t="shared" si="1"/>
        <v/>
      </c>
      <c r="L108" s="258">
        <v>38</v>
      </c>
      <c r="M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c r="M131" s="98" t="s">
        <v>1047</v>
      </c>
    </row>
    <row r="132" spans="1:22" s="83" customFormat="1" ht="34.5" customHeight="1">
      <c r="A132" s="244" t="s">
        <v>621</v>
      </c>
      <c r="B132" s="84"/>
      <c r="C132" s="295"/>
      <c r="D132" s="297"/>
      <c r="E132" s="319" t="s">
        <v>58</v>
      </c>
      <c r="F132" s="320"/>
      <c r="G132" s="320"/>
      <c r="H132" s="321"/>
      <c r="I132" s="388"/>
      <c r="J132" s="101"/>
      <c r="K132" s="102"/>
      <c r="L132" s="82">
        <v>22</v>
      </c>
      <c r="M132" s="82">
        <v>52</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38</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t="s">
        <v>541</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21</v>
      </c>
      <c r="K158" s="264" t="str">
        <f t="shared" si="3"/>
        <v/>
      </c>
      <c r="L158" s="117">
        <v>21</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61</v>
      </c>
      <c r="K200" s="264" t="str">
        <f t="shared" si="5"/>
        <v/>
      </c>
      <c r="L200" s="117">
        <v>0</v>
      </c>
      <c r="M200" s="117">
        <v>61</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1043</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2.1</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23</v>
      </c>
      <c r="K269" s="81" t="str">
        <f t="shared" si="8"/>
        <v/>
      </c>
      <c r="L269" s="147">
        <v>6</v>
      </c>
      <c r="M269" s="147">
        <v>17</v>
      </c>
    </row>
    <row r="270" spans="1:22" s="83" customFormat="1" ht="34.5" customHeight="1">
      <c r="A270" s="249" t="s">
        <v>725</v>
      </c>
      <c r="B270" s="120"/>
      <c r="C270" s="370"/>
      <c r="D270" s="370"/>
      <c r="E270" s="370"/>
      <c r="F270" s="370"/>
      <c r="G270" s="370" t="s">
        <v>148</v>
      </c>
      <c r="H270" s="370"/>
      <c r="I270" s="403"/>
      <c r="J270" s="266">
        <f t="shared" si="9"/>
        <v>2.4</v>
      </c>
      <c r="K270" s="81" t="str">
        <f t="shared" si="8"/>
        <v/>
      </c>
      <c r="L270" s="148">
        <v>2.4</v>
      </c>
      <c r="M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3</v>
      </c>
      <c r="M271" s="147">
        <v>3</v>
      </c>
    </row>
    <row r="272" spans="1:22" s="83" customFormat="1" ht="34.5" customHeight="1">
      <c r="A272" s="249" t="s">
        <v>726</v>
      </c>
      <c r="B272" s="120"/>
      <c r="C272" s="371"/>
      <c r="D272" s="371"/>
      <c r="E272" s="371"/>
      <c r="F272" s="371"/>
      <c r="G272" s="370" t="s">
        <v>148</v>
      </c>
      <c r="H272" s="370"/>
      <c r="I272" s="403"/>
      <c r="J272" s="266">
        <f t="shared" si="9"/>
        <v>2.5</v>
      </c>
      <c r="K272" s="81" t="str">
        <f t="shared" si="8"/>
        <v/>
      </c>
      <c r="L272" s="148">
        <v>2.5</v>
      </c>
      <c r="M272" s="148">
        <v>0</v>
      </c>
    </row>
    <row r="273" spans="1:13" s="83" customFormat="1" ht="34.5" customHeight="1">
      <c r="A273" s="249" t="s">
        <v>727</v>
      </c>
      <c r="B273" s="120"/>
      <c r="C273" s="370" t="s">
        <v>152</v>
      </c>
      <c r="D273" s="371"/>
      <c r="E273" s="371"/>
      <c r="F273" s="371"/>
      <c r="G273" s="370" t="s">
        <v>146</v>
      </c>
      <c r="H273" s="370"/>
      <c r="I273" s="403"/>
      <c r="J273" s="266">
        <f t="shared" si="9"/>
        <v>18</v>
      </c>
      <c r="K273" s="81" t="str">
        <f t="shared" si="8"/>
        <v/>
      </c>
      <c r="L273" s="147">
        <v>13</v>
      </c>
      <c r="M273" s="147">
        <v>5</v>
      </c>
    </row>
    <row r="274" spans="1:13" s="83" customFormat="1" ht="34.5" customHeight="1">
      <c r="A274" s="249" t="s">
        <v>727</v>
      </c>
      <c r="B274" s="120"/>
      <c r="C274" s="371"/>
      <c r="D274" s="371"/>
      <c r="E274" s="371"/>
      <c r="F274" s="371"/>
      <c r="G274" s="370" t="s">
        <v>148</v>
      </c>
      <c r="H274" s="370"/>
      <c r="I274" s="403"/>
      <c r="J274" s="266">
        <f t="shared" si="9"/>
        <v>1.9000000000000001</v>
      </c>
      <c r="K274" s="81" t="str">
        <f t="shared" si="8"/>
        <v/>
      </c>
      <c r="L274" s="148">
        <v>1.1000000000000001</v>
      </c>
      <c r="M274" s="148">
        <v>0.8</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4</v>
      </c>
      <c r="K287" s="81" t="str">
        <f t="shared" si="8"/>
        <v/>
      </c>
      <c r="L287" s="141"/>
      <c r="M287" s="141"/>
    </row>
    <row r="288" spans="1:13" s="83" customFormat="1" ht="34.5" customHeight="1">
      <c r="A288" s="244" t="s">
        <v>734</v>
      </c>
      <c r="B288" s="84"/>
      <c r="C288" s="373"/>
      <c r="D288" s="373"/>
      <c r="E288" s="373"/>
      <c r="F288" s="373"/>
      <c r="G288" s="370" t="s">
        <v>148</v>
      </c>
      <c r="H288" s="370"/>
      <c r="I288" s="403"/>
      <c r="J288" s="266">
        <v>0.1</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7</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1.3</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2</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555</v>
      </c>
      <c r="K392" s="81" t="str">
        <f t="shared" ref="K392:K397" si="12">IF(OR(COUNTIF(L392:M392,"未確認")&gt;0,COUNTIF(L392:M392,"~*")&gt;0),"※","")</f>
        <v/>
      </c>
      <c r="L392" s="147">
        <v>60</v>
      </c>
      <c r="M392" s="147">
        <v>495</v>
      </c>
    </row>
    <row r="393" spans="1:22" s="83" customFormat="1" ht="34.5" customHeight="1">
      <c r="A393" s="249" t="s">
        <v>773</v>
      </c>
      <c r="B393" s="84"/>
      <c r="C393" s="369"/>
      <c r="D393" s="379"/>
      <c r="E393" s="319" t="s">
        <v>224</v>
      </c>
      <c r="F393" s="320"/>
      <c r="G393" s="320"/>
      <c r="H393" s="321"/>
      <c r="I393" s="342"/>
      <c r="J393" s="140">
        <f t="shared" si="11"/>
        <v>142</v>
      </c>
      <c r="K393" s="81" t="str">
        <f t="shared" si="12"/>
        <v/>
      </c>
      <c r="L393" s="147">
        <v>60</v>
      </c>
      <c r="M393" s="147">
        <v>82</v>
      </c>
    </row>
    <row r="394" spans="1:22" s="83" customFormat="1" ht="34.5" customHeight="1">
      <c r="A394" s="250" t="s">
        <v>774</v>
      </c>
      <c r="B394" s="84"/>
      <c r="C394" s="369"/>
      <c r="D394" s="380"/>
      <c r="E394" s="319" t="s">
        <v>225</v>
      </c>
      <c r="F394" s="320"/>
      <c r="G394" s="320"/>
      <c r="H394" s="321"/>
      <c r="I394" s="342"/>
      <c r="J394" s="140">
        <f t="shared" si="11"/>
        <v>355</v>
      </c>
      <c r="K394" s="81" t="str">
        <f t="shared" si="12"/>
        <v/>
      </c>
      <c r="L394" s="147">
        <v>0</v>
      </c>
      <c r="M394" s="147">
        <v>355</v>
      </c>
    </row>
    <row r="395" spans="1:22" s="83" customFormat="1" ht="34.5" customHeight="1">
      <c r="A395" s="250" t="s">
        <v>775</v>
      </c>
      <c r="B395" s="84"/>
      <c r="C395" s="369"/>
      <c r="D395" s="381"/>
      <c r="E395" s="319" t="s">
        <v>226</v>
      </c>
      <c r="F395" s="320"/>
      <c r="G395" s="320"/>
      <c r="H395" s="321"/>
      <c r="I395" s="342"/>
      <c r="J395" s="140">
        <f t="shared" si="11"/>
        <v>58</v>
      </c>
      <c r="K395" s="81" t="str">
        <f t="shared" si="12"/>
        <v/>
      </c>
      <c r="L395" s="147">
        <v>0</v>
      </c>
      <c r="M395" s="147">
        <v>58</v>
      </c>
    </row>
    <row r="396" spans="1:22" s="83" customFormat="1" ht="34.5" customHeight="1">
      <c r="A396" s="250" t="s">
        <v>776</v>
      </c>
      <c r="B396" s="1"/>
      <c r="C396" s="369"/>
      <c r="D396" s="319" t="s">
        <v>227</v>
      </c>
      <c r="E396" s="320"/>
      <c r="F396" s="320"/>
      <c r="G396" s="320"/>
      <c r="H396" s="321"/>
      <c r="I396" s="342"/>
      <c r="J396" s="140">
        <f t="shared" si="11"/>
        <v>35311</v>
      </c>
      <c r="K396" s="81" t="str">
        <f t="shared" si="12"/>
        <v/>
      </c>
      <c r="L396" s="147">
        <v>21246</v>
      </c>
      <c r="M396" s="147">
        <v>14065</v>
      </c>
    </row>
    <row r="397" spans="1:22" s="83" customFormat="1" ht="34.5" customHeight="1">
      <c r="A397" s="250" t="s">
        <v>777</v>
      </c>
      <c r="B397" s="119"/>
      <c r="C397" s="369"/>
      <c r="D397" s="319" t="s">
        <v>228</v>
      </c>
      <c r="E397" s="320"/>
      <c r="F397" s="320"/>
      <c r="G397" s="320"/>
      <c r="H397" s="321"/>
      <c r="I397" s="343"/>
      <c r="J397" s="140">
        <f t="shared" si="11"/>
        <v>553</v>
      </c>
      <c r="K397" s="81" t="str">
        <f t="shared" si="12"/>
        <v/>
      </c>
      <c r="L397" s="147">
        <v>60</v>
      </c>
      <c r="M397" s="147">
        <v>493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555</v>
      </c>
      <c r="K405" s="81" t="str">
        <f t="shared" ref="K405:K422" si="14">IF(OR(COUNTIF(L405:M405,"未確認")&gt;0,COUNTIF(L405:M405,"~*")&gt;0),"※","")</f>
        <v/>
      </c>
      <c r="L405" s="147">
        <v>60</v>
      </c>
      <c r="M405" s="147">
        <v>495</v>
      </c>
    </row>
    <row r="406" spans="1:22" s="83" customFormat="1" ht="34.5" customHeight="1">
      <c r="A406" s="251" t="s">
        <v>779</v>
      </c>
      <c r="B406" s="119"/>
      <c r="C406" s="368"/>
      <c r="D406" s="374" t="s">
        <v>233</v>
      </c>
      <c r="E406" s="376" t="s">
        <v>234</v>
      </c>
      <c r="F406" s="377"/>
      <c r="G406" s="377"/>
      <c r="H406" s="378"/>
      <c r="I406" s="360"/>
      <c r="J406" s="140">
        <f t="shared" si="13"/>
        <v>34</v>
      </c>
      <c r="K406" s="81" t="str">
        <f t="shared" si="14"/>
        <v/>
      </c>
      <c r="L406" s="147">
        <v>30</v>
      </c>
      <c r="M406" s="147">
        <v>4</v>
      </c>
    </row>
    <row r="407" spans="1:22" s="83" customFormat="1" ht="34.5" customHeight="1">
      <c r="A407" s="251" t="s">
        <v>780</v>
      </c>
      <c r="B407" s="119"/>
      <c r="C407" s="368"/>
      <c r="D407" s="368"/>
      <c r="E407" s="319" t="s">
        <v>235</v>
      </c>
      <c r="F407" s="320"/>
      <c r="G407" s="320"/>
      <c r="H407" s="321"/>
      <c r="I407" s="360"/>
      <c r="J407" s="140">
        <f t="shared" si="13"/>
        <v>400</v>
      </c>
      <c r="K407" s="81" t="str">
        <f t="shared" si="14"/>
        <v/>
      </c>
      <c r="L407" s="147">
        <v>29</v>
      </c>
      <c r="M407" s="147">
        <v>371</v>
      </c>
    </row>
    <row r="408" spans="1:22" s="83" customFormat="1" ht="34.5" customHeight="1">
      <c r="A408" s="251" t="s">
        <v>781</v>
      </c>
      <c r="B408" s="119"/>
      <c r="C408" s="368"/>
      <c r="D408" s="368"/>
      <c r="E408" s="319" t="s">
        <v>236</v>
      </c>
      <c r="F408" s="320"/>
      <c r="G408" s="320"/>
      <c r="H408" s="321"/>
      <c r="I408" s="360"/>
      <c r="J408" s="140">
        <f t="shared" si="13"/>
        <v>34</v>
      </c>
      <c r="K408" s="81" t="str">
        <f t="shared" si="14"/>
        <v/>
      </c>
      <c r="L408" s="147">
        <v>1</v>
      </c>
      <c r="M408" s="147">
        <v>33</v>
      </c>
    </row>
    <row r="409" spans="1:22" s="83" customFormat="1" ht="34.5" customHeight="1">
      <c r="A409" s="251" t="s">
        <v>782</v>
      </c>
      <c r="B409" s="119"/>
      <c r="C409" s="368"/>
      <c r="D409" s="368"/>
      <c r="E409" s="316" t="s">
        <v>986</v>
      </c>
      <c r="F409" s="317"/>
      <c r="G409" s="317"/>
      <c r="H409" s="318"/>
      <c r="I409" s="360"/>
      <c r="J409" s="140">
        <f t="shared" si="13"/>
        <v>87</v>
      </c>
      <c r="K409" s="81" t="str">
        <f t="shared" si="14"/>
        <v/>
      </c>
      <c r="L409" s="147">
        <v>0</v>
      </c>
      <c r="M409" s="147">
        <v>87</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553</v>
      </c>
      <c r="K413" s="81" t="str">
        <f t="shared" si="14"/>
        <v/>
      </c>
      <c r="L413" s="147">
        <v>60</v>
      </c>
      <c r="M413" s="147">
        <v>493</v>
      </c>
    </row>
    <row r="414" spans="1:22" s="83" customFormat="1" ht="34.5" customHeight="1">
      <c r="A414" s="251" t="s">
        <v>787</v>
      </c>
      <c r="B414" s="119"/>
      <c r="C414" s="368"/>
      <c r="D414" s="374" t="s">
        <v>240</v>
      </c>
      <c r="E414" s="376" t="s">
        <v>241</v>
      </c>
      <c r="F414" s="377"/>
      <c r="G414" s="377"/>
      <c r="H414" s="378"/>
      <c r="I414" s="360"/>
      <c r="J414" s="140">
        <f t="shared" si="13"/>
        <v>34</v>
      </c>
      <c r="K414" s="81" t="str">
        <f t="shared" si="14"/>
        <v/>
      </c>
      <c r="L414" s="147">
        <v>4</v>
      </c>
      <c r="M414" s="147">
        <v>30</v>
      </c>
    </row>
    <row r="415" spans="1:22" s="83" customFormat="1" ht="34.5" customHeight="1">
      <c r="A415" s="251" t="s">
        <v>788</v>
      </c>
      <c r="B415" s="119"/>
      <c r="C415" s="368"/>
      <c r="D415" s="368"/>
      <c r="E415" s="319" t="s">
        <v>242</v>
      </c>
      <c r="F415" s="320"/>
      <c r="G415" s="320"/>
      <c r="H415" s="321"/>
      <c r="I415" s="360"/>
      <c r="J415" s="140">
        <f t="shared" si="13"/>
        <v>331</v>
      </c>
      <c r="K415" s="81" t="str">
        <f t="shared" si="14"/>
        <v/>
      </c>
      <c r="L415" s="147">
        <v>29</v>
      </c>
      <c r="M415" s="147">
        <v>302</v>
      </c>
    </row>
    <row r="416" spans="1:22" s="83" customFormat="1" ht="34.5" customHeight="1">
      <c r="A416" s="251" t="s">
        <v>789</v>
      </c>
      <c r="B416" s="119"/>
      <c r="C416" s="368"/>
      <c r="D416" s="368"/>
      <c r="E416" s="319" t="s">
        <v>243</v>
      </c>
      <c r="F416" s="320"/>
      <c r="G416" s="320"/>
      <c r="H416" s="321"/>
      <c r="I416" s="360"/>
      <c r="J416" s="140">
        <f t="shared" si="13"/>
        <v>52</v>
      </c>
      <c r="K416" s="81" t="str">
        <f t="shared" si="14"/>
        <v/>
      </c>
      <c r="L416" s="147">
        <v>2</v>
      </c>
      <c r="M416" s="147">
        <v>50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36</v>
      </c>
      <c r="K418" s="81" t="str">
        <f t="shared" si="14"/>
        <v/>
      </c>
      <c r="L418" s="147">
        <v>0</v>
      </c>
      <c r="M418" s="147">
        <v>36</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33</v>
      </c>
      <c r="K420" s="81" t="str">
        <f t="shared" si="14"/>
        <v/>
      </c>
      <c r="L420" s="147">
        <v>0</v>
      </c>
      <c r="M420" s="147">
        <v>33</v>
      </c>
    </row>
    <row r="421" spans="1:22" s="83" customFormat="1" ht="34.5" customHeight="1">
      <c r="A421" s="251" t="s">
        <v>794</v>
      </c>
      <c r="B421" s="119"/>
      <c r="C421" s="368"/>
      <c r="D421" s="368"/>
      <c r="E421" s="319" t="s">
        <v>247</v>
      </c>
      <c r="F421" s="320"/>
      <c r="G421" s="320"/>
      <c r="H421" s="321"/>
      <c r="I421" s="360"/>
      <c r="J421" s="140">
        <f t="shared" si="13"/>
        <v>67</v>
      </c>
      <c r="K421" s="81" t="str">
        <f t="shared" si="14"/>
        <v/>
      </c>
      <c r="L421" s="147">
        <v>25</v>
      </c>
      <c r="M421" s="147">
        <v>42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519</v>
      </c>
      <c r="K430" s="193" t="str">
        <f>IF(OR(COUNTIF(L430:M430,"未確認")&gt;0,COUNTIF(L430:M430,"~*")&gt;0),"※","")</f>
        <v/>
      </c>
      <c r="L430" s="147">
        <v>56</v>
      </c>
      <c r="M430" s="147">
        <v>463</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85</v>
      </c>
      <c r="K431" s="193" t="str">
        <f>IF(OR(COUNTIF(L431:M431,"未確認")&gt;0,COUNTIF(L431:M431,"~*")&gt;0),"※","")</f>
        <v/>
      </c>
      <c r="L431" s="147">
        <v>23</v>
      </c>
      <c r="M431" s="147">
        <v>62</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24</v>
      </c>
      <c r="K432" s="193" t="str">
        <f>IF(OR(COUNTIF(L432:M432,"未確認")&gt;0,COUNTIF(L432:M432,"~*")&gt;0),"※","")</f>
        <v/>
      </c>
      <c r="L432" s="147">
        <v>6</v>
      </c>
      <c r="M432" s="147">
        <v>18</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398</v>
      </c>
      <c r="K433" s="193" t="str">
        <f>IF(OR(COUNTIF(L433:M433,"未確認")&gt;0,COUNTIF(L433:M433,"~*")&gt;0),"※","")</f>
        <v/>
      </c>
      <c r="L433" s="147">
        <v>27</v>
      </c>
      <c r="M433" s="147">
        <v>371</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12</v>
      </c>
      <c r="K434" s="193" t="str">
        <f>IF(OR(COUNTIF(L434:M434,"未確認")&gt;0,COUNTIF(L434:M434,"~*")&gt;0),"※","")</f>
        <v/>
      </c>
      <c r="L434" s="147">
        <v>0</v>
      </c>
      <c r="M434" s="147">
        <v>12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9</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2</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7</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2</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2</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1050</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1050</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1050</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1048</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v>21</v>
      </c>
    </row>
    <row r="569" spans="1:13" s="91" customFormat="1" ht="34.5" customHeight="1">
      <c r="A569" s="251" t="s">
        <v>878</v>
      </c>
      <c r="B569" s="119"/>
      <c r="C569" s="209"/>
      <c r="D569" s="330" t="s">
        <v>377</v>
      </c>
      <c r="E569" s="341"/>
      <c r="F569" s="341"/>
      <c r="G569" s="341"/>
      <c r="H569" s="331"/>
      <c r="I569" s="342"/>
      <c r="J569" s="207"/>
      <c r="K569" s="210"/>
      <c r="L569" s="211" t="s">
        <v>533</v>
      </c>
      <c r="M569" s="211">
        <v>8</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v>4</v>
      </c>
    </row>
    <row r="572" spans="1:13" s="91" customFormat="1" ht="34.5" customHeight="1">
      <c r="A572" s="251" t="s">
        <v>881</v>
      </c>
      <c r="B572" s="119"/>
      <c r="C572" s="209"/>
      <c r="D572" s="330" t="s">
        <v>380</v>
      </c>
      <c r="E572" s="341"/>
      <c r="F572" s="341"/>
      <c r="G572" s="341"/>
      <c r="H572" s="331"/>
      <c r="I572" s="342"/>
      <c r="J572" s="207"/>
      <c r="K572" s="210"/>
      <c r="L572" s="211" t="s">
        <v>533</v>
      </c>
      <c r="M572" s="211">
        <v>0</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t="str">
        <f>IF(SUM(L594:M594)=0,IF(COUNTIF(L594:M594,"未確認")&gt;0,"未確認",IF(COUNTIF(L594:M594,"~*")&gt;0,"*",SUM(L594:M594))),SUM(L594:M594))</f>
        <v>*</v>
      </c>
      <c r="K594" s="201" t="str">
        <f>IF(OR(COUNTIF(L594:M594,"未確認")&gt;0,COUNTIF(L594:M594,"*")&gt;0),"※","")</f>
        <v>※</v>
      </c>
      <c r="L594" s="117">
        <v>0</v>
      </c>
      <c r="M594" s="117" t="s">
        <v>541</v>
      </c>
    </row>
    <row r="595" spans="1:13" s="115" customFormat="1" ht="35.1" customHeight="1">
      <c r="A595" s="251" t="s">
        <v>895</v>
      </c>
      <c r="B595" s="84"/>
      <c r="C595" s="322" t="s">
        <v>991</v>
      </c>
      <c r="D595" s="323"/>
      <c r="E595" s="323"/>
      <c r="F595" s="323"/>
      <c r="G595" s="323"/>
      <c r="H595" s="324"/>
      <c r="I595" s="339" t="s">
        <v>397</v>
      </c>
      <c r="J595" s="140">
        <v>146</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26</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95</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32</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109</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47</v>
      </c>
      <c r="K618" s="201" t="str">
        <f t="shared" si="29"/>
        <v/>
      </c>
      <c r="L618" s="117">
        <v>0</v>
      </c>
      <c r="M618" s="117">
        <v>47</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t="str">
        <f t="shared" si="30"/>
        <v>*</v>
      </c>
      <c r="K633" s="201" t="str">
        <f t="shared" si="31"/>
        <v>※</v>
      </c>
      <c r="L633" s="117">
        <v>0</v>
      </c>
      <c r="M633" s="117" t="s">
        <v>541</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v>0</v>
      </c>
      <c r="M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v>0</v>
      </c>
      <c r="M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13</v>
      </c>
      <c r="K683" s="201" t="str">
        <f>IF(OR(COUNTIF(L683:M683,"未確認")&gt;0,COUNTIF(L683:M683,"*")&gt;0),"※","")</f>
        <v/>
      </c>
      <c r="L683" s="117">
        <v>13</v>
      </c>
      <c r="M683" s="117">
        <v>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16C5474-7274-49F9-A3A7-CCA821E3931B}"/>
    <hyperlink ref="J71:L71" location="病院!B464" display="・手術の状況" xr:uid="{DDEDC159-2900-4FD5-A658-E96BC4AE5CB8}"/>
    <hyperlink ref="J72:L72" location="病院!B500" display="・がん、脳卒中、心筋梗塞、分娩、精神医療への対応状況" xr:uid="{775532E8-3700-489C-A39A-431B351E66BC}"/>
    <hyperlink ref="J73:L73" location="病院!B541" display="・重症患者への対応状況" xr:uid="{6CAA458A-3251-4FD9-9250-88EB7EEDCF27}"/>
    <hyperlink ref="J74:L74" location="病院!B586" display="・救急医療の実施状況" xr:uid="{6D48C2C9-1563-4BD5-B99C-B35664C191A4}"/>
    <hyperlink ref="J75:L75" location="病院!B609" display="・急性期後の支援、在宅復帰の支援の状況" xr:uid="{6D704752-56E7-444F-9162-1EBFC79401A7}"/>
    <hyperlink ref="J76:L76" location="病院!B627" display="・全身管理の状況" xr:uid="{40306650-47C4-4E0E-BA5E-2D0CCA10FECF}"/>
    <hyperlink ref="J78:L78" location="病院!B679" display="・長期療養患者の受入状況" xr:uid="{CE5670E5-6F89-49ED-9801-DDDD9DABF4CE}"/>
    <hyperlink ref="J77:L77" location="病院!B642" display="・リハビリテーションの実施状況" xr:uid="{7CC58F80-662B-4FF7-AB3A-3FC2B3FA2D7A}"/>
    <hyperlink ref="J79:L79" location="病院!B689" display="・重度の障害児等の受入状況" xr:uid="{FF70C025-CF64-4F34-B4FF-B9E26EAA6CC7}"/>
    <hyperlink ref="J80:L80" location="病院!B702" display="・医科歯科の連携状況" xr:uid="{6D3C53FF-25E9-447D-B752-146E57A66236}"/>
    <hyperlink ref="M71:N71" location="'病院(H30案)'!B448" display="・手術の状況" xr:uid="{1F4E5A37-0AF9-466E-9CC6-871479AB2D71}"/>
    <hyperlink ref="M72:N72" location="'病院(H30案)'!B484" display="・がん、脳卒中、心筋梗塞、分娩、精神医療への対応状況" xr:uid="{EB7F9951-7461-4376-BBBD-463C08E8FF94}"/>
    <hyperlink ref="M73:N73" location="'病院(H30案)'!B525" display="・重症患者への対応状況" xr:uid="{E0C25F44-3B88-44FF-923B-39C633A97436}"/>
    <hyperlink ref="M74:N74" location="'病院(H30案)'!B570" display="・救急医療の実施状況" xr:uid="{6405B553-6A5B-45FA-9D97-962B7F401C26}"/>
    <hyperlink ref="M75:N75" location="'病院(H30案)'!B593" display="・急性期後の支援、在宅復帰の支援の状況" xr:uid="{7BCD4EFF-11EF-4D9C-9A38-51751498B76C}"/>
    <hyperlink ref="C71:G71" location="病院!B87" display="・設置主体" xr:uid="{67612831-3733-4C38-94A0-02C726BA23D9}"/>
    <hyperlink ref="C72:G72" location="病院!B95" display="・病床の状況" xr:uid="{9718C258-6CDE-46E4-AAEF-0E1535174C72}"/>
    <hyperlink ref="C73:G73" location="病院!B116" display="・診療科" xr:uid="{0A631A2B-82CD-410D-9A27-C318F23691AF}"/>
    <hyperlink ref="C74:G74" location="病院!B127" display="・入院基本料・特定入院料及び届出病床数" xr:uid="{E5BC12E5-06DD-467E-9AD8-F4CF6AF8167D}"/>
    <hyperlink ref="C75:G75" location="病院!B141" display="・算定する入院基本用・特定入院料等の状況" xr:uid="{2474177B-62BE-4D30-BA5A-D0396C538492}"/>
    <hyperlink ref="C76:G76" location="病院!B224" display="・DPC医療機関群の種類" xr:uid="{93936AE7-2DE0-4519-9120-B1069FDB3543}"/>
    <hyperlink ref="C77:G77" location="病院!B232" display="・救急告示病院、二次救急医療施設、三次救急医療施設の告示・認定の有無" xr:uid="{1DD012AF-2AA9-4FC2-98B2-DE73E14402B7}"/>
    <hyperlink ref="C78:F78" location="病院!B242" display="・承認の有無" xr:uid="{B197A9B7-68B8-43A2-B4C8-B75BE81084B5}"/>
    <hyperlink ref="C79:F79" location="病院!B251" display="・診療報酬の届出の有無" xr:uid="{BF183CCF-0C1B-4C89-ACC6-79BE71B15124}"/>
    <hyperlink ref="C80:F80" location="病院!B261" display="・職員数の状況" xr:uid="{EF09B0CF-37E3-4B66-8E77-291C1ED02E5E}"/>
    <hyperlink ref="C81:F81" location="病院!B320" display="・退院調整部門の設置状況" xr:uid="{661E6144-5BCB-46F5-911B-FF0F9DD575B6}"/>
    <hyperlink ref="C82:F82" location="病院!B340" display="・医療機器の台数" xr:uid="{C2C8C2C6-AC4A-4BA2-8423-C9A8EB349176}"/>
    <hyperlink ref="C83:G83" location="病院!B365" display="・過去1年間の間に病棟の再編・見直しがあった場合の報告対象期間" xr:uid="{20ABB8E9-42CB-44DD-9808-98B5859FCE46}"/>
    <hyperlink ref="H71:I71" location="病院!B388" display="・入院患者の状況（年間）" xr:uid="{C1912838-4E09-4F2C-94D3-D9EA76E74157}"/>
    <hyperlink ref="H72:I72" location="病院!B401" display="・入院患者の状況（年間／入棟前の場所・退棟先の場所の状況）" xr:uid="{ACF8BD6A-4819-47D2-86F7-BB4E449E8A42}"/>
    <hyperlink ref="H73:I73" location="病院!B426" display="・退院後に在宅医療を必要とする患者の状況" xr:uid="{A229BFC5-9EEA-487E-84C4-0B0206C42C82}"/>
    <hyperlink ref="H74:I74" location="病院!B438" display="・看取りを行った患者数" xr:uid="{953579FB-5307-4EA4-9EE2-9571269819E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2019-11-15T06:51:41Z</dcterms:modified>
</cp:coreProperties>
</file>