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BC3C889-81B0-4A4D-B2C7-485FE2AEFF4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<sst xmlns="http://schemas.openxmlformats.org/spreadsheetml/2006/main" count="3326" uniqueCount="1056">
  <si>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</si>
  <si>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</si>
  <si>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</si>
  <si>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</si>
  <si>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</si>
  <si>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</si>
  <si>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</si>
  <si>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</si>
  <si>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</si>
  <si>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</si>
  <si>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</si>
  <si>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</si>
  <si>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</si>
  <si>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</si>
  <si>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</si>
  <si>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</si>
  <si>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</si>
  <si>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</si>
  <si>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</si>
  <si>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</si>
  <si>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</si>
  <si>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</si>
  <si>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</si>
  <si>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</si>
  <si>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</si>
  <si>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</si>
  <si>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</si>
  <si>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</si>
  <si>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</si>
  <si>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</si>
  <si>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</si>
  <si>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</si>
  <si>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</si>
  <si>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</si>
  <si>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</si>
  <si>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</si>
  <si>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</si>
  <si>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</si>
  <si>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</si>
  <si>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</si>
  <si>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</si>
  <si>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</si>
  <si>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</si>
  <si>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</si>
  <si>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</si>
  <si>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</si>
  <si>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</si>
  <si>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</si>
  <si>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</si>
  <si>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</si>
  <si>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</si>
  <si>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</si>
  <si>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</si>
  <si>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</si>
  <si>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</si>
  <si>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</si>
  <si>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</si>
  <si>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</si>
  <si>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</si>
  <si>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</si>
  <si>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</si>
  <si>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</si>
  <si>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</si>
  <si>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</si>
  <si>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</si>
  <si>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</si>
  <si>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</si>
  <si>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</si>
  <si>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</si>
  <si>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</si>
  <si>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</si>
  <si>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</si>
  <si>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</si>
  <si>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</si>
  <si>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</si>
  <si>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</si>
  <si>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</si>
  <si>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</si>
  <si>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</si>
  <si>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</si>
  <si>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</si>
  <si>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</si>
  <si>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</si>
  <si>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</si>
  <si>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</si>
  <si>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</si>
  <si>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</si>
  <si>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</si>
  <si>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</si>
  <si>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</si>
  <si>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</si>
  <si>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</si>
  <si>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</si>
  <si>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</si>
  <si>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</si>
  <si>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</si>
  <si>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</si>
  <si>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</si>
  <si>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</si>
  <si>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</si>
  <si>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</si>
  <si>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</si>
  <si>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</si>
  <si>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</si>
  <si>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</si>
  <si>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</si>
  <si>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</si>
  <si>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</si>
  <si>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</si>
  <si>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</si>
  <si>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</si>
  <si>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</si>
  <si>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</si>
  <si>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</si>
  <si>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</si>
  <si>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</si>
  <si>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</si>
  <si>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</si>
  <si>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</si>
  <si>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</si>
  <si>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</si>
  <si>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</si>
  <si>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</si>
  <si>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</si>
  <si>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</si>
  <si>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</si>
  <si>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</si>
  <si>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</si>
  <si>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</si>
  <si>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</si>
  <si>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</si>
  <si>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</si>
  <si>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</si>
  <si>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</si>
  <si>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</si>
  <si>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</si>
  <si>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</si>
  <si>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</si>
  <si>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</si>
  <si>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</si>
  <si>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</si>
  <si>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</si>
  <si>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</si>
  <si>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</si>
  <si>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</si>
  <si>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</si>
  <si>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</si>
  <si>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</si>
  <si>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</si>
  <si>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</si>
  <si>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</si>
  <si>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</si>
  <si>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</si>
  <si>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</si>
  <si>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</si>
  <si>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</si>
  <si>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</si>
  <si>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</si>
  <si>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</si>
  <si>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</si>
  <si>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</si>
  <si>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</si>
  <si>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</si>
  <si>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</si>
  <si>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</si>
  <si>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</si>
  <si>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</si>
  <si>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</si>
  <si>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</si>
  <si>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</si>
  <si>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</si>
  <si>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</si>
  <si>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</si>
  <si>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</si>
  <si>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</si>
  <si>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</si>
  <si>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</si>
  <si>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</si>
  <si>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</si>
  <si>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</si>
  <si>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</si>
  <si>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</si>
  <si>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</si>
  <si>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</si>
  <si>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</si>
  <si>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</si>
  <si>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</si>
  <si>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</si>
  <si>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</si>
  <si>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</si>
  <si>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</si>
  <si>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</si>
  <si>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</si>
  <si>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</si>
  <si>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</si>
  <si>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</si>
  <si>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</si>
  <si>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</si>
  <si>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</si>
  <si>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</si>
  <si>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</si>
  <si>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</si>
  <si>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</si>
  <si>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</si>
  <si>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</si>
  <si>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</si>
  <si>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</si>
  <si>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</si>
  <si>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</si>
  <si>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</si>
  <si>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</si>
  <si>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</si>
  <si>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</si>
  <si>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</si>
  <si>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</si>
  <si>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</si>
  <si>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</si>
  <si>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</si>
  <si>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</si>
  <si>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</si>
  <si>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</si>
  <si>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</si>
  <si>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</si>
  <si>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</si>
  <si>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</si>
  <si>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</si>
  <si>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</si>
  <si>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</si>
  <si>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</si>
  <si>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</si>
  <si>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</si>
  <si>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</si>
  <si>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</si>
  <si>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</si>
  <si>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</si>
  <si>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</si>
  <si>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</si>
  <si>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</si>
  <si>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</si>
  <si>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</si>
  <si>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</si>
  <si>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</si>
  <si>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</si>
  <si>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</si>
  <si>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</si>
  <si>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</si>
  <si>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</si>
  <si>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</si>
  <si>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</si>
  <si>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</si>
  <si>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</si>
  <si>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</si>
  <si>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</si>
  <si>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</si>
  <si>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</si>
  <si>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</si>
  <si>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</si>
  <si>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</si>
  <si>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</si>
  <si>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</si>
  <si>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</si>
  <si>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</si>
  <si>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</si>
  <si>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</si>
  <si>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</si>
  <si>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</si>
  <si>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</si>
  <si>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</si>
  <si>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</si>
  <si>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</si>
  <si>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</si>
  <si>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</si>
  <si>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</si>
  <si>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</si>
  <si>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</si>
  <si>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</si>
  <si>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</si>
  <si>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</si>
  <si>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</si>
  <si>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</si>
  <si>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</si>
  <si>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</si>
  <si>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</si>
  <si>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</si>
  <si>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</si>
  <si>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</si>
  <si>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</si>
  <si>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</si>
  <si>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</si>
  <si>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</si>
  <si>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</si>
  <si>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</si>
  <si>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</si>
  <si>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</si>
  <si>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</si>
  <si>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</si>
  <si>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</si>
  <si>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</si>
  <si>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</si>
  <si>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</si>
  <si>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</si>
  <si>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</si>
  <si>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</si>
  <si>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</si>
  <si>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</si>
  <si>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</si>
  <si>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</si>
  <si>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</si>
  <si>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</si>
  <si>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</si>
  <si>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</si>
  <si>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</si>
  <si>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</si>
  <si>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</si>
  <si>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</si>
  <si>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</si>
  <si>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</si>
  <si>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</si>
  <si>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</si>
  <si>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</si>
  <si>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</si>
  <si>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</si>
  <si>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</si>
  <si>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</si>
  <si>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</si>
  <si>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</si>
  <si>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</si>
  <si>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</si>
  <si>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</si>
  <si>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</si>
  <si>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</si>
  <si>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</si>
  <si>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</si>
  <si>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</si>
  <si>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</si>
  <si>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</si>
  <si>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</si>
  <si>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</si>
  <si>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</si>
  <si>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</si>
  <si>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</si>
  <si>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</si>
  <si>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</si>
  <si>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</si>
  <si>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</si>
  <si>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</si>
  <si>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</si>
  <si>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</si>
  <si>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</si>
  <si>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</si>
  <si>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</si>
  <si>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</si>
  <si>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</si>
  <si>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</si>
  <si>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</si>
  <si>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</si>
  <si>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</si>
  <si>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</si>
  <si>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</si>
  <si>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</si>
  <si>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</si>
  <si>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</si>
  <si>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</si>
  <si>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</si>
  <si>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</si>
  <si>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</si>
  <si>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</si>
  <si>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</si>
  <si>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</si>
  <si>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</si>
  <si>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</si>
  <si>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</si>
  <si>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</si>
  <si>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</si>
  <si>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</si>
  <si>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</si>
  <si>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</si>
  <si>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</si>
  <si>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</si>
  <si>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</si>
  <si>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</si>
  <si>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</si>
  <si>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</si>
  <si>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</si>
  <si>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</si>
  <si>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</si>
  <si>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</si>
  <si>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</si>
  <si>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</si>
  <si>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</si>
  <si>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</si>
  <si>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</si>
  <si>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</si>
  <si>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</si>
  <si>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</si>
  <si>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</si>
  <si>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</si>
  <si>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</si>
  <si>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</si>
  <si>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</si>
  <si>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</si>
  <si>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</si>
  <si>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</si>
  <si>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</si>
  <si>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</si>
  <si>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</si>
  <si>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</si>
  <si>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</si>
  <si>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</si>
  <si>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</si>
  <si>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</si>
  <si>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</si>
  <si>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</si>
  <si>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</si>
  <si>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</si>
  <si>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</si>
  <si>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</si>
  <si>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</si>
  <si>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</si>
  <si>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</si>
  <si>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</si>
  <si>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</si>
  <si>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</si>
  <si>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</si>
  <si>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</si>
  <si>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</si>
  <si>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</si>
  <si>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</si>
  <si>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</si>
  <si>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</si>
  <si>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</si>
  <si>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</si>
  <si>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</si>
  <si>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</si>
  <si>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</si>
  <si>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</si>
  <si>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</si>
  <si>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</si>
  <si>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</si>
  <si>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</si>
  <si>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</si>
  <si>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</si>
  <si>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</si>
  <si>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</si>
  <si>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</si>
  <si>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</si>
  <si>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</si>
  <si>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</si>
  <si>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</si>
  <si>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</si>
  <si>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</si>
  <si>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</si>
  <si>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</si>
  <si>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</si>
  <si>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</si>
  <si>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</si>
  <si>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</si>
  <si>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</si>
  <si>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</si>
  <si>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</si>
  <si>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</si>
  <si>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</si>
  <si>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</si>
  <si>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</si>
  <si>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</si>
  <si>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</si>
  <si>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</si>
  <si>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</si>
  <si>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</si>
  <si>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</si>
  <si>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</si>
  <si>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</si>
  <si>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</si>
  <si>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</si>
  <si>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</si>
  <si>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</si>
  <si>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</si>
  <si>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</si>
  <si>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</si>
  <si>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</si>
  <si>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</si>
  <si>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</si>
  <si>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</si>
  <si>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</si>
  <si>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</si>
  <si>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</si>
  <si>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</si>
  <si>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</si>
  <si>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</si>
  <si>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</si>
  <si>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</si>
  <si>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</si>
  <si>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</si>
  <si>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</si>
  <si>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</si>
  <si>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</si>
  <si>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</si>
  <si>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</si>
  <si>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</si>
  <si>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</si>
  <si>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</si>
  <si>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</si>
  <si>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</si>
  <si>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</si>
  <si>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</si>
  <si>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</si>
  <si>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</si>
  <si>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</si>
  <si>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</si>
  <si>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</si>
  <si>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</si>
  <si>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</si>
  <si>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</si>
  <si>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</si>
  <si>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</si>
  <si>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</si>
  <si>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</si>
  <si>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</si>
  <si>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</si>
  <si>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</si>
  <si>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</si>
  <si>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</si>
  <si>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</si>
  <si>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</si>
  <si>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</si>
  <si>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</si>
  <si>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</si>
  <si>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</si>
  <si>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</si>
  <si>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</si>
  <si>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</si>
  <si>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</si>
  <si>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</si>
  <si>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</si>
  <si>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</si>
  <si>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</si>
  <si>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</si>
  <si>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</si>
  <si>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</si>
  <si>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</si>
  <si>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</si>
  <si>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</si>
  <si>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</si>
  <si>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</si>
  <si>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</si>
  <si>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</si>
  <si>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</si>
  <si>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</si>
  <si>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</si>
  <si>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</si>
  <si>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</si>
  <si>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</si>
  <si>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</si>
  <si>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</si>
  <si>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</si>
  <si>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</si>
  <si>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</si>
  <si>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</si>
  <si>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</si>
  <si>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</si>
  <si>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</si>
  <si>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</si>
  <si>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</si>
  <si>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</si>
  <si>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</si>
  <si>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</si>
  <si>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</si>
  <si>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</si>
  <si>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</si>
  <si>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</si>
  <si>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</si>
  <si>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</si>
  <si>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</si>
  <si>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</si>
  <si>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</si>
  <si>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</si>
  <si>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</si>
  <si>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</si>
  <si>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</si>
  <si>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</si>
  <si>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</si>
  <si>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</si>
  <si>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</si>
  <si>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</si>
  <si>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</si>
  <si>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</si>
  <si>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</si>
  <si>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</si>
  <si>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</si>
  <si>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</si>
  <si>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</si>
  <si>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</si>
  <si>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</si>
  <si>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</si>
  <si>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</si>
  <si>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</si>
  <si>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</si>
  <si>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</si>
  <si>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</si>
  <si>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</si>
  <si>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</si>
  <si>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</si>
  <si>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</si>
  <si>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</si>
  <si>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</si>
  <si>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</si>
  <si>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</si>
  <si>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</si>
  <si>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</si>
  <si>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</si>
  <si>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</si>
  <si>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</si>
  <si>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</si>
  <si>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</si>
  <si>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</si>
  <si>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</si>
  <si>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</si>
  <si>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</si>
  <si>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</si>
  <si>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</si>
  <si>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</si>
  <si>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</si>
  <si>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</si>
  <si>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</si>
  <si>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</si>
  <si>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</si>
  <si>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</si>
  <si>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</si>
  <si>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</si>
  <si>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</si>
  <si>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</si>
  <si>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</si>
  <si>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</si>
  <si>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</si>
  <si>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</si>
  <si>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</si>
  <si>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</si>
  <si>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</si>
  <si>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</si>
  <si>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</si>
  <si>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</si>
  <si>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</si>
  <si>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</si>
  <si>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</si>
  <si>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</si>
  <si>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</si>
  <si>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</si>
  <si>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</si>
  <si>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</si>
  <si>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</si>
  <si>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</si>
  <si>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</si>
  <si>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</si>
  <si>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</si>
  <si>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</si>
  <si>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</si>
  <si>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</si>
  <si>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</si>
  <si>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</si>
  <si>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</si>
  <si>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</si>
  <si>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</si>
  <si>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</si>
  <si>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</si>
  <si>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</si>
  <si>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</si>
  <si>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</si>
  <si>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</si>
  <si>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</si>
  <si>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</si>
  <si>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</si>
  <si>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</si>
  <si>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</si>
  <si>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</si>
  <si>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</si>
  <si>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</si>
  <si>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</si>
  <si>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</si>
  <si>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</si>
  <si>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</si>
  <si>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</si>
  <si>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</si>
  <si>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</si>
  <si>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</si>
  <si>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</si>
  <si>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</si>
  <si>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</si>
  <si>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</si>
  <si>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</si>
  <si>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</si>
  <si>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</si>
  <si>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</si>
  <si>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</si>
  <si>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</si>
  <si>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</si>
  <si>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</si>
  <si>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</si>
  <si>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</si>
  <si>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</si>
  <si>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</si>
  <si>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</si>
  <si>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</si>
  <si>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</si>
  <si>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</si>
  <si>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</si>
  <si>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</si>
  <si>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</si>
  <si>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</si>
  <si>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</si>
  <si>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</si>
  <si>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</si>
  <si>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</si>
  <si>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</si>
  <si>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</si>
  <si>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</si>
  <si>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</si>
  <si>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</si>
  <si>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</si>
  <si>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</si>
  <si>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</si>
  <si>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</si>
  <si>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</si>
  <si>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</si>
  <si>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</si>
  <si>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</si>
  <si>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</si>
  <si>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</si>
  <si>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</si>
  <si>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</si>
  <si>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</si>
  <si>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</si>
  <si>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</si>
  <si>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</si>
  <si>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</si>
  <si>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</si>
  <si>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</si>
  <si>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</si>
  <si>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</si>
  <si>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</si>
  <si>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</si>
  <si>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</si>
  <si>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</si>
  <si>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</si>
  <si>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</si>
  <si>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</si>
  <si>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</si>
  <si>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</si>
  <si>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</si>
  <si>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</si>
  <si>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</si>
  <si>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</si>
  <si>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</si>
  <si>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</si>
  <si>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</si>
  <si>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</si>
  <si>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</si>
  <si>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</si>
  <si>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</si>
  <si>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</si>
  <si>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</si>
  <si>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</si>
  <si>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</si>
  <si>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</si>
  <si>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</si>
  <si>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</si>
  <si>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</si>
  <si>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</si>
  <si>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</si>
  <si>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</si>
  <si>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</si>
  <si>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</si>
  <si>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</si>
  <si>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</si>
  <si>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</si>
  <si>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</si>
  <si>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</si>
  <si>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</si>
  <si>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</si>
  <si>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</si>
  <si>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</si>
  <si>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</si>
  <si>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</si>
  <si>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</si>
  <si>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</si>
  <si>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</si>
  <si>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</si>
  <si>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</si>
  <si>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</si>
  <si>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</si>
  <si>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</si>
  <si>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</si>
  <si>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</si>
  <si>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</si>
  <si>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</si>
  <si>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</si>
  <si>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</si>
  <si>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</si>
  <si>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</si>
  <si>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</si>
  <si>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</si>
  <si>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</si>
  <si>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</si>
  <si>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</si>
  <si>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</si>
  <si>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</si>
  <si>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</si>
  <si>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</si>
  <si>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</si>
  <si>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</si>
  <si>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</si>
  <si>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</si>
  <si>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</si>
  <si>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</si>
  <si>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</si>
  <si>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</si>
  <si>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</si>
  <si>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</si>
  <si>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</si>
  <si>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</si>
  <si>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</si>
  <si>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</si>
  <si>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</si>
  <si>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</si>
  <si>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</si>
  <si>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</si>
  <si>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</si>
  <si>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</si>
  <si>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</si>
  <si>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</si>
  <si>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</si>
  <si>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</si>
  <si>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</si>
  <si>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</si>
  <si>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</si>
  <si>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</si>
  <si>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</si>
  <si>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</si>
  <si>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</si>
  <si>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</si>
  <si>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</si>
  <si>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</si>
  <si>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</si>
  <si>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</si>
  <si>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</si>
  <si>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</si>
  <si>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</si>
  <si>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</si>
  <si>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</si>
  <si>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</si>
  <si>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</si>
  <si>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</si>
  <si>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</si>
  <si>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</si>
  <si>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</si>
  <si>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</si>
  <si>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</si>
  <si>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</si>
  <si>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</si>
  <si>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</si>
  <si>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</si>
  <si>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</si>
  <si>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</si>
  <si>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</si>
  <si>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</si>
  <si>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</si>
  <si>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</si>
  <si>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</si>
  <si>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</si>
  <si>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</si>
  <si>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</si>
  <si>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</si>
  <si>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</si>
  <si>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</si>
  <si>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</si>
  <si>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</si>
  <si>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</si>
  <si>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</si>
  <si>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</si>
  <si>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</si>
  <si>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</si>
  <si>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</si>
  <si>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</si>
  <si>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</si>
  <si>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</si>
  <si>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</si>
  <si>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</si>
  <si>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</si>
  <si>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</si>
  <si>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</si>
  <si>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</si>
  <si>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</si>
  <si>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</si>
  <si>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</si>
  <si>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</si>
  <si>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</si>
  <si>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</si>
  <si>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</si>
  <si>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</si>
  <si>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</si>
  <si>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</si>
  <si>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</si>
  <si>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</si>
  <si>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</si>
  <si>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</si>
  <si>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</si>
  <si>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</si>
  <si>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</si>
  <si>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</si>
  <si>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</si>
  <si>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</si>
  <si>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</si>
  <si>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</si>
  <si>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</si>
  <si>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</si>
  <si>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</si>
  <si>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</si>
  <si>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</si>
  <si>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</si>
  <si>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</si>
  <si>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</si>
  <si>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</si>
  <si>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</si>
  <si>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</si>
  <si>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</si>
  <si>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</si>
  <si>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</si>
  <si>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</si>
  <si>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</si>
  <si>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</si>
  <si>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</si>
  <si>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</si>
  <si>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</si>
  <si>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</si>
  <si>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</si>
  <si>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</si>
  <si>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</si>
  <si>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</si>
  <si>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</si>
  <si>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</si>
  <si>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</si>
  <si>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</si>
  <si>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</si>
  <si>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</si>
  <si>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</si>
  <si>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</si>
  <si>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</si>
  <si>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</si>
  <si>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</si>
  <si>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</si>
  <si>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</si>
  <si>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</si>
  <si>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</si>
  <si>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</si>
  <si>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</si>
  <si>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</si>
  <si>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</si>
  <si>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</si>
  <si>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</si>
  <si>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</si>
  <si>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</si>
  <si>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</si>
  <si>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</si>
  <si>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</si>
  <si>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</si>
  <si>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</si>
  <si>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</si>
  <si>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</si>
  <si>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</si>
  <si>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</si>
  <si>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</si>
  <si>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</si>
  <si>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</si>
  <si>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</si>
  <si>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</si>
  <si>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</si>
  <si>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</si>
  <si>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</si>
  <si>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</si>
  <si>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</si>
  <si>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</si>
  <si>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</si>
  <si>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</si>
  <si>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</si>
  <si>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</si>
  <si>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</si>
  <si>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</si>
  <si>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</si>
  <si>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</si>
  <si>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</si>
  <si>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</si>
  <si>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</si>
  <si>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</si>
  <si>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</si>
  <si>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</si>
  <si>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</si>
  <si>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</si>
  <si>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</si>
  <si>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</si>
  <si>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</si>
  <si>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</si>
  <si>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</si>
  <si>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</si>
  <si>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</si>
  <si>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</si>
  <si>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</si>
  <si>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</si>
  <si>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</si>
  <si>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</si>
  <si>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</si>
  <si>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</si>
  <si>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</si>
  <si>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</si>
  <si>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</si>
  <si>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</si>
  <si>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</si>
  <si>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</si>
  <si>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</si>
  <si>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</si>
  <si>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</si>
  <si>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</si>
  <si>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</si>
  <si>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</si>
  <si>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</si>
  <si>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</si>
  <si>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</si>
  <si>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</si>
  <si>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</si>
  <si>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</si>
  <si>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</si>
  <si>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</si>
  <si>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</si>
  <si>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</si>
  <si>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</si>
  <si>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</si>
  <si>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社会福祉法人太陽会安房地域医療センター</t>
    <phoneticPr fontId="3"/>
  </si>
  <si>
    <t>〒294-0014 館山市山本１１５５</t>
    <phoneticPr fontId="3"/>
  </si>
  <si>
    <t>〇</t>
  </si>
  <si>
    <t>社会福祉法人</t>
  </si>
  <si>
    <t>複数の診療科で活用</t>
  </si>
  <si>
    <t>内科</t>
  </si>
  <si>
    <t>外科</t>
  </si>
  <si>
    <t>泌尿器科</t>
  </si>
  <si>
    <t>急性期一般入院料１</t>
  </si>
  <si>
    <t>ＤＰＣ標準病院群</t>
  </si>
  <si>
    <t>有</t>
  </si>
  <si>
    <t>看護必要度Ⅰ</t>
    <phoneticPr fontId="3"/>
  </si>
  <si>
    <t>３階病棟</t>
  </si>
  <si>
    <t>急性期機能</t>
  </si>
  <si>
    <t>循環器内科</t>
  </si>
  <si>
    <t>糖尿病内科（代謝内科）</t>
  </si>
  <si>
    <t>４階病棟</t>
  </si>
  <si>
    <t>整形外科</t>
  </si>
  <si>
    <t>神経内科</t>
  </si>
  <si>
    <t>５階病棟</t>
  </si>
  <si>
    <t>-</t>
    <phoneticPr fontId="3"/>
  </si>
  <si>
    <t>４階ＣＣＵ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</si>
</sst>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31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1050</v>
      </c>
      <c r="N9" s="282" t="s">
        <v>1053</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1050</v>
      </c>
      <c r="N22" s="282" t="s">
        <v>1053</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1050</v>
      </c>
      <c r="N35" s="282" t="s">
        <v>1053</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1050</v>
      </c>
      <c r="N44" s="282" t="s">
        <v>1053</v>
      </c>
      <c r="O44" s="282" t="s">
        <v>1055</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1050</v>
      </c>
      <c r="N89" s="262" t="s">
        <v>1053</v>
      </c>
      <c r="O89" s="262" t="s">
        <v>1055</v>
      </c>
    </row>
    <row r="90" spans="1:23" s="21" customFormat="1">
      <c r="A90" s="243"/>
      <c r="B90" s="1"/>
      <c r="C90" s="3"/>
      <c r="D90" s="3"/>
      <c r="E90" s="3"/>
      <c r="F90" s="3"/>
      <c r="G90" s="3"/>
      <c r="H90" s="287"/>
      <c r="I90" s="67" t="s">
        <v>36</v>
      </c>
      <c r="J90" s="68"/>
      <c r="K90" s="69"/>
      <c r="L90" s="262" t="s">
        <v>1047</v>
      </c>
      <c r="M90" s="262" t="s">
        <v>1047</v>
      </c>
      <c r="N90" s="262" t="s">
        <v>1047</v>
      </c>
      <c r="O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149</v>
      </c>
      <c r="K99" s="237" t="str">
        <f>IF(OR(COUNTIF(L99:O99,"未確認")&gt;0,COUNTIF(L99:O99,"~*")&gt;0),"※","")</f>
        <v/>
      </c>
      <c r="L99" s="258">
        <v>49</v>
      </c>
      <c r="M99" s="258">
        <v>48</v>
      </c>
      <c r="N99" s="258">
        <v>49</v>
      </c>
      <c r="O99" s="258">
        <v>3</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149</v>
      </c>
      <c r="K101" s="237" t="str">
        <f>IF(OR(COUNTIF(L101:O101,"未確認")&gt;0,COUNTIF(L101:O101,"~*")&gt;0),"※","")</f>
        <v/>
      </c>
      <c r="L101" s="258">
        <v>49</v>
      </c>
      <c r="M101" s="258">
        <v>48</v>
      </c>
      <c r="N101" s="258">
        <v>49</v>
      </c>
      <c r="O101" s="258">
        <v>3</v>
      </c>
    </row>
    <row r="102" spans="1:22" s="83" customFormat="1" ht="34.5" customHeight="1">
      <c r="A102" s="244" t="s">
        <v>610</v>
      </c>
      <c r="B102" s="84"/>
      <c r="C102" s="376"/>
      <c r="D102" s="378"/>
      <c r="E102" s="316" t="s">
        <v>612</v>
      </c>
      <c r="F102" s="317"/>
      <c r="G102" s="317"/>
      <c r="H102" s="318"/>
      <c r="I102" s="419"/>
      <c r="J102" s="256">
        <f t="shared" si="0"/>
        <v>149</v>
      </c>
      <c r="K102" s="237" t="str">
        <f t="shared" ref="K102:K111" si="1">IF(OR(COUNTIF(L101:O101,"未確認")&gt;0,COUNTIF(L101:O101,"~*")&gt;0),"※","")</f>
        <v/>
      </c>
      <c r="L102" s="258">
        <v>49</v>
      </c>
      <c r="M102" s="258">
        <v>48</v>
      </c>
      <c r="N102" s="258">
        <v>49</v>
      </c>
      <c r="O102" s="258">
        <v>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1048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1051</v>
      </c>
      <c r="O121" s="98" t="s">
        <v>533</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1039</v>
      </c>
      <c r="O122" s="98" t="s">
        <v>533</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1052</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90</v>
      </c>
    </row>
    <row r="132" spans="1:22" s="83" customFormat="1" ht="34.5" customHeight="1">
      <c r="A132" s="244" t="s">
        <v>621</v>
      </c>
      <c r="B132" s="84"/>
      <c r="C132" s="295"/>
      <c r="D132" s="297"/>
      <c r="E132" s="319" t="s">
        <v>58</v>
      </c>
      <c r="F132" s="320"/>
      <c r="G132" s="320"/>
      <c r="H132" s="321"/>
      <c r="I132" s="388"/>
      <c r="J132" s="101"/>
      <c r="K132" s="102"/>
      <c r="L132" s="82">
        <v>49</v>
      </c>
      <c r="M132" s="82">
        <v>48</v>
      </c>
      <c r="N132" s="82">
        <v>49</v>
      </c>
      <c r="O132" s="82">
        <v>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382</v>
      </c>
      <c r="K145" s="264" t="str">
        <f t="shared" ref="K145:K176" si="3">IF(OR(COUNTIF(L145:O145,"未確認")&gt;0,COUNTIF(L145:O145,"~*")&gt;0),"※","")</f>
        <v>※</v>
      </c>
      <c r="L145" s="117">
        <v>139</v>
      </c>
      <c r="M145" s="117">
        <v>138</v>
      </c>
      <c r="N145" s="117">
        <v>105</v>
      </c>
      <c r="O145" s="117" t="s">
        <v>541</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14</v>
      </c>
      <c r="K177" s="264" t="str">
        <f t="shared" ref="K177:K208" si="5">IF(OR(COUNTIF(L177:O177,"未確認")&gt;0,COUNTIF(L177:O177,"~*")&gt;0),"※","")</f>
        <v/>
      </c>
      <c r="L177" s="117">
        <v>0</v>
      </c>
      <c r="M177" s="117">
        <v>0</v>
      </c>
      <c r="N177" s="117">
        <v>0</v>
      </c>
      <c r="O177" s="117">
        <v>14</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37</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9.4</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86</v>
      </c>
      <c r="K269" s="81" t="str">
        <f t="shared" si="8"/>
        <v/>
      </c>
      <c r="L269" s="147">
        <v>27</v>
      </c>
      <c r="M269" s="147">
        <v>27</v>
      </c>
      <c r="N269" s="147">
        <v>24</v>
      </c>
      <c r="O269" s="147">
        <v>8</v>
      </c>
    </row>
    <row r="270" spans="1:22" s="83" customFormat="1" ht="34.5" customHeight="1">
      <c r="A270" s="249" t="s">
        <v>725</v>
      </c>
      <c r="B270" s="120"/>
      <c r="C270" s="370"/>
      <c r="D270" s="370"/>
      <c r="E270" s="370"/>
      <c r="F270" s="370"/>
      <c r="G270" s="370" t="s">
        <v>148</v>
      </c>
      <c r="H270" s="370"/>
      <c r="I270" s="403"/>
      <c r="J270" s="266">
        <f t="shared" si="9"/>
        <v>6.8000000000000007</v>
      </c>
      <c r="K270" s="81" t="str">
        <f t="shared" si="8"/>
        <v/>
      </c>
      <c r="L270" s="148">
        <v>2.5</v>
      </c>
      <c r="M270" s="148">
        <v>3.2</v>
      </c>
      <c r="N270" s="148">
        <v>1.1000000000000001</v>
      </c>
      <c r="O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2</v>
      </c>
      <c r="M271" s="147">
        <v>0</v>
      </c>
      <c r="N271" s="147">
        <v>3</v>
      </c>
      <c r="O271" s="147">
        <v>0</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0</v>
      </c>
      <c r="M272" s="148">
        <v>0.9</v>
      </c>
      <c r="N272" s="148">
        <v>0.4</v>
      </c>
      <c r="O272" s="148">
        <v>0</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10</v>
      </c>
      <c r="M273" s="147">
        <v>9</v>
      </c>
      <c r="N273" s="147">
        <v>10</v>
      </c>
      <c r="O273" s="147">
        <v>0</v>
      </c>
    </row>
    <row r="274" spans="1:15" s="83" customFormat="1" ht="34.5" customHeight="1">
      <c r="A274" s="249" t="s">
        <v>727</v>
      </c>
      <c r="B274" s="120"/>
      <c r="C274" s="371"/>
      <c r="D274" s="371"/>
      <c r="E274" s="371"/>
      <c r="F274" s="371"/>
      <c r="G274" s="370" t="s">
        <v>148</v>
      </c>
      <c r="H274" s="370"/>
      <c r="I274" s="403"/>
      <c r="J274" s="266">
        <f t="shared" si="9"/>
        <v>2.2999999999999998</v>
      </c>
      <c r="K274" s="81" t="str">
        <f t="shared" si="8"/>
        <v/>
      </c>
      <c r="L274" s="148">
        <v>0.4</v>
      </c>
      <c r="M274" s="148">
        <v>1.5</v>
      </c>
      <c r="N274" s="148">
        <v>0.4</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21</v>
      </c>
      <c r="K277" s="81" t="str">
        <f t="shared" si="8"/>
        <v/>
      </c>
      <c r="L277" s="147">
        <v>6</v>
      </c>
      <c r="M277" s="147">
        <v>6</v>
      </c>
      <c r="N277" s="147">
        <v>9</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5</v>
      </c>
      <c r="K279" s="81" t="str">
        <f t="shared" si="8"/>
        <v/>
      </c>
      <c r="L279" s="147">
        <v>1</v>
      </c>
      <c r="M279" s="147">
        <v>2</v>
      </c>
      <c r="N279" s="147">
        <v>2</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3</v>
      </c>
      <c r="K281" s="81" t="str">
        <f t="shared" si="8"/>
        <v/>
      </c>
      <c r="L281" s="147">
        <v>1</v>
      </c>
      <c r="M281" s="147">
        <v>1</v>
      </c>
      <c r="N281" s="147">
        <v>1</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13</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24</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3.1</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15</v>
      </c>
      <c r="N297" s="147">
        <v>10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2.5</v>
      </c>
      <c r="M298" s="148">
        <v>11.2</v>
      </c>
      <c r="N298" s="148">
        <v>8.6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4</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1.6</v>
      </c>
      <c r="N300" s="148">
        <v>1.6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19</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v>
      </c>
      <c r="M302" s="148">
        <v>2.2000000000000002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6</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5</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2</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1055</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2788</v>
      </c>
      <c r="K392" s="81" t="str">
        <f t="shared" ref="K392:K397" si="12">IF(OR(COUNTIF(L392:O392,"未確認")&gt;0,COUNTIF(L392:O392,"~*")&gt;0),"※","")</f>
        <v/>
      </c>
      <c r="L392" s="147">
        <v>1167</v>
      </c>
      <c r="M392" s="147">
        <v>910</v>
      </c>
      <c r="N392" s="147">
        <v>690</v>
      </c>
      <c r="O392" s="147">
        <v>21</v>
      </c>
    </row>
    <row r="393" spans="1:22" s="83" customFormat="1" ht="34.5" customHeight="1">
      <c r="A393" s="249" t="s">
        <v>773</v>
      </c>
      <c r="B393" s="84"/>
      <c r="C393" s="369"/>
      <c r="D393" s="379"/>
      <c r="E393" s="319" t="s">
        <v>224</v>
      </c>
      <c r="F393" s="320"/>
      <c r="G393" s="320"/>
      <c r="H393" s="321"/>
      <c r="I393" s="342"/>
      <c r="J393" s="140">
        <f t="shared" si="11"/>
        <v>854</v>
      </c>
      <c r="K393" s="81" t="str">
        <f t="shared" si="12"/>
        <v/>
      </c>
      <c r="L393" s="147">
        <v>424</v>
      </c>
      <c r="M393" s="147">
        <v>199</v>
      </c>
      <c r="N393" s="147">
        <v>228</v>
      </c>
      <c r="O393" s="147">
        <v>3</v>
      </c>
    </row>
    <row r="394" spans="1:22" s="83" customFormat="1" ht="34.5" customHeight="1">
      <c r="A394" s="250" t="s">
        <v>774</v>
      </c>
      <c r="B394" s="84"/>
      <c r="C394" s="369"/>
      <c r="D394" s="380"/>
      <c r="E394" s="319" t="s">
        <v>225</v>
      </c>
      <c r="F394" s="320"/>
      <c r="G394" s="320"/>
      <c r="H394" s="321"/>
      <c r="I394" s="342"/>
      <c r="J394" s="140">
        <f t="shared" si="11"/>
        <v>184</v>
      </c>
      <c r="K394" s="81" t="str">
        <f t="shared" si="12"/>
        <v/>
      </c>
      <c r="L394" s="147">
        <v>81</v>
      </c>
      <c r="M394" s="147">
        <v>61</v>
      </c>
      <c r="N394" s="147">
        <v>41</v>
      </c>
      <c r="O394" s="147">
        <v>1</v>
      </c>
    </row>
    <row r="395" spans="1:22" s="83" customFormat="1" ht="34.5" customHeight="1">
      <c r="A395" s="250" t="s">
        <v>775</v>
      </c>
      <c r="B395" s="84"/>
      <c r="C395" s="369"/>
      <c r="D395" s="381"/>
      <c r="E395" s="319" t="s">
        <v>226</v>
      </c>
      <c r="F395" s="320"/>
      <c r="G395" s="320"/>
      <c r="H395" s="321"/>
      <c r="I395" s="342"/>
      <c r="J395" s="140">
        <f t="shared" si="11"/>
        <v>1750</v>
      </c>
      <c r="K395" s="81" t="str">
        <f t="shared" si="12"/>
        <v/>
      </c>
      <c r="L395" s="147">
        <v>662</v>
      </c>
      <c r="M395" s="147">
        <v>650</v>
      </c>
      <c r="N395" s="147">
        <v>421</v>
      </c>
      <c r="O395" s="147">
        <v>17</v>
      </c>
    </row>
    <row r="396" spans="1:22" s="83" customFormat="1" ht="34.5" customHeight="1">
      <c r="A396" s="250" t="s">
        <v>776</v>
      </c>
      <c r="B396" s="1"/>
      <c r="C396" s="369"/>
      <c r="D396" s="319" t="s">
        <v>227</v>
      </c>
      <c r="E396" s="320"/>
      <c r="F396" s="320"/>
      <c r="G396" s="320"/>
      <c r="H396" s="321"/>
      <c r="I396" s="342"/>
      <c r="J396" s="140">
        <f t="shared" si="11"/>
        <v>47531</v>
      </c>
      <c r="K396" s="81" t="str">
        <f t="shared" si="12"/>
        <v/>
      </c>
      <c r="L396" s="147">
        <v>15522</v>
      </c>
      <c r="M396" s="147">
        <v>14901</v>
      </c>
      <c r="N396" s="147">
        <v>16494</v>
      </c>
      <c r="O396" s="147">
        <v>614</v>
      </c>
    </row>
    <row r="397" spans="1:22" s="83" customFormat="1" ht="34.5" customHeight="1">
      <c r="A397" s="250" t="s">
        <v>777</v>
      </c>
      <c r="B397" s="119"/>
      <c r="C397" s="369"/>
      <c r="D397" s="319" t="s">
        <v>228</v>
      </c>
      <c r="E397" s="320"/>
      <c r="F397" s="320"/>
      <c r="G397" s="320"/>
      <c r="H397" s="321"/>
      <c r="I397" s="343"/>
      <c r="J397" s="140">
        <f t="shared" si="11"/>
        <v>3372</v>
      </c>
      <c r="K397" s="81" t="str">
        <f t="shared" si="12"/>
        <v/>
      </c>
      <c r="L397" s="147">
        <v>1222</v>
      </c>
      <c r="M397" s="147">
        <v>1054</v>
      </c>
      <c r="N397" s="147">
        <v>897</v>
      </c>
      <c r="O397" s="147">
        <v>199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2788</v>
      </c>
      <c r="K405" s="81" t="str">
        <f t="shared" ref="K405:K422" si="14">IF(OR(COUNTIF(L405:O405,"未確認")&gt;0,COUNTIF(L405:O405,"~*")&gt;0),"※","")</f>
        <v/>
      </c>
      <c r="L405" s="147">
        <v>1167</v>
      </c>
      <c r="M405" s="147">
        <v>910</v>
      </c>
      <c r="N405" s="147">
        <v>690</v>
      </c>
      <c r="O405" s="147">
        <v>21</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row>
    <row r="407" spans="1:22" s="83" customFormat="1" ht="34.5" customHeight="1">
      <c r="A407" s="251" t="s">
        <v>780</v>
      </c>
      <c r="B407" s="119"/>
      <c r="C407" s="368"/>
      <c r="D407" s="368"/>
      <c r="E407" s="319" t="s">
        <v>235</v>
      </c>
      <c r="F407" s="320"/>
      <c r="G407" s="320"/>
      <c r="H407" s="321"/>
      <c r="I407" s="360"/>
      <c r="J407" s="140">
        <f t="shared" si="13"/>
        <v>2552</v>
      </c>
      <c r="K407" s="81" t="str">
        <f t="shared" si="14"/>
        <v/>
      </c>
      <c r="L407" s="147">
        <v>1072</v>
      </c>
      <c r="M407" s="147">
        <v>828</v>
      </c>
      <c r="N407" s="147">
        <v>636</v>
      </c>
      <c r="O407" s="147">
        <v>16</v>
      </c>
    </row>
    <row r="408" spans="1:22" s="83" customFormat="1" ht="34.5" customHeight="1">
      <c r="A408" s="251" t="s">
        <v>781</v>
      </c>
      <c r="B408" s="119"/>
      <c r="C408" s="368"/>
      <c r="D408" s="368"/>
      <c r="E408" s="319" t="s">
        <v>236</v>
      </c>
      <c r="F408" s="320"/>
      <c r="G408" s="320"/>
      <c r="H408" s="321"/>
      <c r="I408" s="360"/>
      <c r="J408" s="140">
        <f t="shared" si="13"/>
        <v>74</v>
      </c>
      <c r="K408" s="81" t="str">
        <f t="shared" si="14"/>
        <v/>
      </c>
      <c r="L408" s="147">
        <v>30</v>
      </c>
      <c r="M408" s="147">
        <v>23</v>
      </c>
      <c r="N408" s="147">
        <v>21</v>
      </c>
      <c r="O408" s="147">
        <v>0</v>
      </c>
    </row>
    <row r="409" spans="1:22" s="83" customFormat="1" ht="34.5" customHeight="1">
      <c r="A409" s="251" t="s">
        <v>782</v>
      </c>
      <c r="B409" s="119"/>
      <c r="C409" s="368"/>
      <c r="D409" s="368"/>
      <c r="E409" s="316" t="s">
        <v>986</v>
      </c>
      <c r="F409" s="317"/>
      <c r="G409" s="317"/>
      <c r="H409" s="318"/>
      <c r="I409" s="360"/>
      <c r="J409" s="140">
        <f t="shared" si="13"/>
        <v>162</v>
      </c>
      <c r="K409" s="81" t="str">
        <f t="shared" si="14"/>
        <v/>
      </c>
      <c r="L409" s="147">
        <v>65</v>
      </c>
      <c r="M409" s="147">
        <v>59</v>
      </c>
      <c r="N409" s="147">
        <v>33</v>
      </c>
      <c r="O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2772</v>
      </c>
      <c r="K413" s="81" t="str">
        <f t="shared" si="14"/>
        <v/>
      </c>
      <c r="L413" s="147">
        <v>1159</v>
      </c>
      <c r="M413" s="147">
        <v>909</v>
      </c>
      <c r="N413" s="147">
        <v>683</v>
      </c>
      <c r="O413" s="147">
        <v>21</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row>
    <row r="415" spans="1:22" s="83" customFormat="1" ht="34.5" customHeight="1">
      <c r="A415" s="251" t="s">
        <v>788</v>
      </c>
      <c r="B415" s="119"/>
      <c r="C415" s="368"/>
      <c r="D415" s="368"/>
      <c r="E415" s="319" t="s">
        <v>242</v>
      </c>
      <c r="F415" s="320"/>
      <c r="G415" s="320"/>
      <c r="H415" s="321"/>
      <c r="I415" s="360"/>
      <c r="J415" s="140">
        <f t="shared" si="13"/>
        <v>2162</v>
      </c>
      <c r="K415" s="81" t="str">
        <f t="shared" si="14"/>
        <v/>
      </c>
      <c r="L415" s="147">
        <v>923</v>
      </c>
      <c r="M415" s="147">
        <v>689</v>
      </c>
      <c r="N415" s="147">
        <v>544</v>
      </c>
      <c r="O415" s="147">
        <v>6</v>
      </c>
    </row>
    <row r="416" spans="1:22" s="83" customFormat="1" ht="34.5" customHeight="1">
      <c r="A416" s="251" t="s">
        <v>789</v>
      </c>
      <c r="B416" s="119"/>
      <c r="C416" s="368"/>
      <c r="D416" s="368"/>
      <c r="E416" s="319" t="s">
        <v>243</v>
      </c>
      <c r="F416" s="320"/>
      <c r="G416" s="320"/>
      <c r="H416" s="321"/>
      <c r="I416" s="360"/>
      <c r="J416" s="140">
        <f t="shared" si="13"/>
        <v>276</v>
      </c>
      <c r="K416" s="81" t="str">
        <f t="shared" si="14"/>
        <v/>
      </c>
      <c r="L416" s="147">
        <v>99</v>
      </c>
      <c r="M416" s="147">
        <v>96</v>
      </c>
      <c r="N416" s="147">
        <v>81</v>
      </c>
      <c r="O416" s="147">
        <v>0</v>
      </c>
    </row>
    <row r="417" spans="1:22" s="83" customFormat="1" ht="34.5" customHeight="1">
      <c r="A417" s="251" t="s">
        <v>790</v>
      </c>
      <c r="B417" s="119"/>
      <c r="C417" s="368"/>
      <c r="D417" s="368"/>
      <c r="E417" s="319" t="s">
        <v>244</v>
      </c>
      <c r="F417" s="320"/>
      <c r="G417" s="320"/>
      <c r="H417" s="321"/>
      <c r="I417" s="360"/>
      <c r="J417" s="140">
        <f t="shared" si="13"/>
        <v>73</v>
      </c>
      <c r="K417" s="81" t="str">
        <f t="shared" si="14"/>
        <v/>
      </c>
      <c r="L417" s="147">
        <v>21</v>
      </c>
      <c r="M417" s="147">
        <v>28</v>
      </c>
      <c r="N417" s="147">
        <v>24</v>
      </c>
      <c r="O417" s="147">
        <v>0</v>
      </c>
    </row>
    <row r="418" spans="1:22" s="83" customFormat="1" ht="34.5" customHeight="1">
      <c r="A418" s="251" t="s">
        <v>791</v>
      </c>
      <c r="B418" s="119"/>
      <c r="C418" s="368"/>
      <c r="D418" s="368"/>
      <c r="E418" s="319" t="s">
        <v>245</v>
      </c>
      <c r="F418" s="320"/>
      <c r="G418" s="320"/>
      <c r="H418" s="321"/>
      <c r="I418" s="360"/>
      <c r="J418" s="140">
        <f t="shared" si="13"/>
        <v>49</v>
      </c>
      <c r="K418" s="81" t="str">
        <f t="shared" si="14"/>
        <v/>
      </c>
      <c r="L418" s="147">
        <v>22</v>
      </c>
      <c r="M418" s="147">
        <v>18</v>
      </c>
      <c r="N418" s="147">
        <v>9</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50</v>
      </c>
      <c r="K420" s="81" t="str">
        <f t="shared" si="14"/>
        <v/>
      </c>
      <c r="L420" s="147">
        <v>21</v>
      </c>
      <c r="M420" s="147">
        <v>16</v>
      </c>
      <c r="N420" s="147">
        <v>13</v>
      </c>
      <c r="O420" s="147">
        <v>0</v>
      </c>
    </row>
    <row r="421" spans="1:22" s="83" customFormat="1" ht="34.5" customHeight="1">
      <c r="A421" s="251" t="s">
        <v>794</v>
      </c>
      <c r="B421" s="119"/>
      <c r="C421" s="368"/>
      <c r="D421" s="368"/>
      <c r="E421" s="319" t="s">
        <v>247</v>
      </c>
      <c r="F421" s="320"/>
      <c r="G421" s="320"/>
      <c r="H421" s="321"/>
      <c r="I421" s="360"/>
      <c r="J421" s="140">
        <f t="shared" si="13"/>
        <v>162</v>
      </c>
      <c r="K421" s="81" t="str">
        <f t="shared" si="14"/>
        <v/>
      </c>
      <c r="L421" s="147">
        <v>73</v>
      </c>
      <c r="M421" s="147">
        <v>62</v>
      </c>
      <c r="N421" s="147">
        <v>12</v>
      </c>
      <c r="O421" s="147">
        <v>15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2772</v>
      </c>
      <c r="K430" s="193" t="str">
        <f>IF(OR(COUNTIF(L430:O430,"未確認")&gt;0,COUNTIF(L430:O430,"~*")&gt;0),"※","")</f>
        <v/>
      </c>
      <c r="L430" s="147">
        <v>1159</v>
      </c>
      <c r="M430" s="147">
        <v>909</v>
      </c>
      <c r="N430" s="147">
        <v>683</v>
      </c>
      <c r="O430" s="147">
        <v>21</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32</v>
      </c>
      <c r="K431" s="193" t="str">
        <f>IF(OR(COUNTIF(L431:O431,"未確認")&gt;0,COUNTIF(L431:O431,"~*")&gt;0),"※","")</f>
        <v/>
      </c>
      <c r="L431" s="147">
        <v>9</v>
      </c>
      <c r="M431" s="147">
        <v>10</v>
      </c>
      <c r="N431" s="147">
        <v>13</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158</v>
      </c>
      <c r="K432" s="193" t="str">
        <f>IF(OR(COUNTIF(L432:O432,"未確認")&gt;0,COUNTIF(L432:O432,"~*")&gt;0),"※","")</f>
        <v/>
      </c>
      <c r="L432" s="147">
        <v>80</v>
      </c>
      <c r="M432" s="147">
        <v>64</v>
      </c>
      <c r="N432" s="147">
        <v>13</v>
      </c>
      <c r="O432" s="147">
        <v>1</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2582</v>
      </c>
      <c r="K433" s="193" t="str">
        <f>IF(OR(COUNTIF(L433:O433,"未確認")&gt;0,COUNTIF(L433:O433,"~*")&gt;0),"※","")</f>
        <v/>
      </c>
      <c r="L433" s="147">
        <v>1070</v>
      </c>
      <c r="M433" s="147">
        <v>835</v>
      </c>
      <c r="N433" s="147">
        <v>657</v>
      </c>
      <c r="O433" s="147">
        <v>20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13</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13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2</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2</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82</v>
      </c>
      <c r="K468" s="201" t="str">
        <f t="shared" ref="K468:K475" si="16">IF(OR(COUNTIF(L468:O468,"未確認")&gt;0,COUNTIF(L468:O468,"*")&gt;0),"※","")</f>
        <v/>
      </c>
      <c r="L468" s="117">
        <v>28</v>
      </c>
      <c r="M468" s="117">
        <v>13</v>
      </c>
      <c r="N468" s="117">
        <v>30</v>
      </c>
      <c r="O468" s="117">
        <v>11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30</v>
      </c>
      <c r="K470" s="201" t="str">
        <f t="shared" si="16"/>
        <v>※</v>
      </c>
      <c r="L470" s="117">
        <v>0</v>
      </c>
      <c r="M470" s="117" t="s">
        <v>541</v>
      </c>
      <c r="N470" s="117">
        <v>30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11</v>
      </c>
      <c r="K476" s="201" t="str">
        <f>IF(OR(COUNTIF(L476:O476,"未確認")&gt;0,COUNTIF(L476:O476,"~")&gt;0),"※","")</f>
        <v/>
      </c>
      <c r="L476" s="117" t="s">
        <v>541</v>
      </c>
      <c r="M476" s="117" t="s">
        <v>541</v>
      </c>
      <c r="N476" s="117">
        <v>0</v>
      </c>
      <c r="O476" s="117">
        <v>11</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14</v>
      </c>
      <c r="K477" s="201" t="str">
        <f t="shared" ref="K477:K496" si="18">IF(OR(COUNTIF(L477:O477,"未確認")&gt;0,COUNTIF(L477:O477,"*")&gt;0),"※","")</f>
        <v>※</v>
      </c>
      <c r="L477" s="117">
        <v>14</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32</v>
      </c>
      <c r="K481" s="201" t="str">
        <f t="shared" si="18"/>
        <v/>
      </c>
      <c r="L481" s="117">
        <v>11</v>
      </c>
      <c r="M481" s="117">
        <v>0</v>
      </c>
      <c r="N481" s="117">
        <v>21</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v>
      </c>
      <c r="K482" s="201" t="str">
        <f t="shared" si="18"/>
        <v>※</v>
      </c>
      <c r="L482" s="117">
        <v>0</v>
      </c>
      <c r="M482" s="117">
        <v>0</v>
      </c>
      <c r="N482" s="117" t="s">
        <v>541</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22</v>
      </c>
      <c r="K483" s="201" t="str">
        <f t="shared" si="18"/>
        <v/>
      </c>
      <c r="L483" s="117">
        <v>0</v>
      </c>
      <c r="M483" s="117">
        <v>0</v>
      </c>
      <c r="N483" s="117">
        <v>22</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17</v>
      </c>
      <c r="K505" s="201" t="str">
        <f t="shared" si="21"/>
        <v>※</v>
      </c>
      <c r="L505" s="117">
        <v>17</v>
      </c>
      <c r="M505" s="117" t="s">
        <v>541</v>
      </c>
      <c r="N505" s="117" t="s">
        <v>541</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t="s">
        <v>541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1055</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1054</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64.900000000000006</v>
      </c>
      <c r="M560" s="211">
        <v>58.7</v>
      </c>
      <c r="N560" s="211">
        <v>40.9</v>
      </c>
      <c r="O560" s="211" t="s">
        <v>533</v>
      </c>
    </row>
    <row r="561" spans="1:15" s="91" customFormat="1" ht="34.5" customHeight="1">
      <c r="A561" s="251" t="s">
        <v>871</v>
      </c>
      <c r="B561" s="119"/>
      <c r="C561" s="209"/>
      <c r="D561" s="330" t="s">
        <v>377</v>
      </c>
      <c r="E561" s="341"/>
      <c r="F561" s="341"/>
      <c r="G561" s="341"/>
      <c r="H561" s="331"/>
      <c r="I561" s="342"/>
      <c r="J561" s="207"/>
      <c r="K561" s="210"/>
      <c r="L561" s="211">
        <v>29.5</v>
      </c>
      <c r="M561" s="211">
        <v>22.4</v>
      </c>
      <c r="N561" s="211">
        <v>18.399999999999999</v>
      </c>
      <c r="O561" s="211" t="s">
        <v>533</v>
      </c>
    </row>
    <row r="562" spans="1:15" s="91" customFormat="1" ht="34.5" customHeight="1">
      <c r="A562" s="251" t="s">
        <v>872</v>
      </c>
      <c r="B562" s="119"/>
      <c r="C562" s="209"/>
      <c r="D562" s="330" t="s">
        <v>989</v>
      </c>
      <c r="E562" s="341"/>
      <c r="F562" s="341"/>
      <c r="G562" s="341"/>
      <c r="H562" s="331"/>
      <c r="I562" s="342"/>
      <c r="J562" s="207"/>
      <c r="K562" s="210"/>
      <c r="L562" s="211">
        <v>21.9</v>
      </c>
      <c r="M562" s="211">
        <v>19.7</v>
      </c>
      <c r="N562" s="211">
        <v>17.399999999999999</v>
      </c>
      <c r="O562" s="211" t="s">
        <v>533</v>
      </c>
    </row>
    <row r="563" spans="1:15" s="91" customFormat="1" ht="34.5" customHeight="1">
      <c r="A563" s="251" t="s">
        <v>873</v>
      </c>
      <c r="B563" s="119"/>
      <c r="C563" s="209"/>
      <c r="D563" s="330" t="s">
        <v>379</v>
      </c>
      <c r="E563" s="341"/>
      <c r="F563" s="341"/>
      <c r="G563" s="341"/>
      <c r="H563" s="331"/>
      <c r="I563" s="342"/>
      <c r="J563" s="207"/>
      <c r="K563" s="210"/>
      <c r="L563" s="211">
        <v>14.8</v>
      </c>
      <c r="M563" s="211">
        <v>9.9</v>
      </c>
      <c r="N563" s="211">
        <v>8.6999999999999993</v>
      </c>
      <c r="O563" s="211" t="s">
        <v>533</v>
      </c>
    </row>
    <row r="564" spans="1:15" s="91" customFormat="1" ht="34.5" customHeight="1">
      <c r="A564" s="251" t="s">
        <v>874</v>
      </c>
      <c r="B564" s="119"/>
      <c r="C564" s="209"/>
      <c r="D564" s="330" t="s">
        <v>380</v>
      </c>
      <c r="E564" s="341"/>
      <c r="F564" s="341"/>
      <c r="G564" s="341"/>
      <c r="H564" s="331"/>
      <c r="I564" s="342"/>
      <c r="J564" s="207"/>
      <c r="K564" s="210"/>
      <c r="L564" s="211">
        <v>1.6</v>
      </c>
      <c r="M564" s="211">
        <v>2</v>
      </c>
      <c r="N564" s="211">
        <v>7</v>
      </c>
      <c r="O564" s="211" t="s">
        <v>533</v>
      </c>
    </row>
    <row r="565" spans="1:15" s="91" customFormat="1" ht="34.5" customHeight="1">
      <c r="A565" s="251" t="s">
        <v>875</v>
      </c>
      <c r="B565" s="119"/>
      <c r="C565" s="280"/>
      <c r="D565" s="330" t="s">
        <v>869</v>
      </c>
      <c r="E565" s="341"/>
      <c r="F565" s="341"/>
      <c r="G565" s="341"/>
      <c r="H565" s="331"/>
      <c r="I565" s="342"/>
      <c r="J565" s="207"/>
      <c r="K565" s="210"/>
      <c r="L565" s="211">
        <v>27.7</v>
      </c>
      <c r="M565" s="211">
        <v>23.9</v>
      </c>
      <c r="N565" s="211">
        <v>8.1999999999999993</v>
      </c>
      <c r="O565" s="211" t="s">
        <v>533</v>
      </c>
    </row>
    <row r="566" spans="1:15" s="91" customFormat="1" ht="34.5" customHeight="1">
      <c r="A566" s="251" t="s">
        <v>876</v>
      </c>
      <c r="B566" s="119"/>
      <c r="C566" s="285"/>
      <c r="D566" s="330" t="s">
        <v>990</v>
      </c>
      <c r="E566" s="341"/>
      <c r="F566" s="341"/>
      <c r="G566" s="341"/>
      <c r="H566" s="331"/>
      <c r="I566" s="342"/>
      <c r="J566" s="213"/>
      <c r="K566" s="214"/>
      <c r="L566" s="211">
        <v>44.1</v>
      </c>
      <c r="M566" s="211">
        <v>37.200000000000003</v>
      </c>
      <c r="N566" s="211">
        <v>23.6</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v>0</v>
      </c>
      <c r="N576" s="211">
        <v>0</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1055</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t="s">
        <v>541</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183</v>
      </c>
      <c r="K593" s="201" t="str">
        <f>IF(OR(COUNTIF(L593:O593,"未確認")&gt;0,COUNTIF(L593:O593,"*")&gt;0),"※","")</f>
        <v>※</v>
      </c>
      <c r="L593" s="117">
        <v>73</v>
      </c>
      <c r="M593" s="117">
        <v>60</v>
      </c>
      <c r="N593" s="117">
        <v>50</v>
      </c>
      <c r="O593" s="117" t="s">
        <v>541</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4869</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194</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6823</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600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2603</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t="s">
        <v>541</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50</v>
      </c>
      <c r="K614" s="201" t="str">
        <f t="shared" si="29"/>
        <v>※</v>
      </c>
      <c r="L614" s="117">
        <v>18</v>
      </c>
      <c r="M614" s="117">
        <v>15</v>
      </c>
      <c r="N614" s="117">
        <v>17</v>
      </c>
      <c r="O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42</v>
      </c>
      <c r="K621" s="201" t="str">
        <f t="shared" si="29"/>
        <v/>
      </c>
      <c r="L621" s="117">
        <v>15</v>
      </c>
      <c r="M621" s="117">
        <v>13</v>
      </c>
      <c r="N621" s="117">
        <v>14</v>
      </c>
      <c r="O621" s="117">
        <v>0</v>
      </c>
    </row>
    <row r="622" spans="1:22" s="118" customFormat="1" ht="69.95" customHeight="1">
      <c r="A622" s="252" t="s">
        <v>915</v>
      </c>
      <c r="B622" s="119"/>
      <c r="C622" s="319" t="s">
        <v>427</v>
      </c>
      <c r="D622" s="320"/>
      <c r="E622" s="320"/>
      <c r="F622" s="320"/>
      <c r="G622" s="320"/>
      <c r="H622" s="321"/>
      <c r="I622" s="122" t="s">
        <v>428</v>
      </c>
      <c r="J622" s="116">
        <f t="shared" si="28"/>
        <v>107</v>
      </c>
      <c r="K622" s="201" t="str">
        <f t="shared" si="29"/>
        <v/>
      </c>
      <c r="L622" s="117">
        <v>39</v>
      </c>
      <c r="M622" s="117">
        <v>36</v>
      </c>
      <c r="N622" s="117">
        <v>32</v>
      </c>
      <c r="O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t="s">
        <v>541</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219</v>
      </c>
      <c r="K632" s="201" t="str">
        <f t="shared" si="31"/>
        <v>※</v>
      </c>
      <c r="L632" s="117">
        <v>80</v>
      </c>
      <c r="M632" s="117">
        <v>85</v>
      </c>
      <c r="N632" s="117">
        <v>54</v>
      </c>
      <c r="O632" s="117" t="s">
        <v>541</v>
      </c>
    </row>
    <row r="633" spans="1:22" s="118" customFormat="1" ht="57">
      <c r="A633" s="252" t="s">
        <v>919</v>
      </c>
      <c r="B633" s="119"/>
      <c r="C633" s="319" t="s">
        <v>436</v>
      </c>
      <c r="D633" s="320"/>
      <c r="E633" s="320"/>
      <c r="F633" s="320"/>
      <c r="G633" s="320"/>
      <c r="H633" s="321"/>
      <c r="I633" s="122" t="s">
        <v>437</v>
      </c>
      <c r="J633" s="116">
        <f t="shared" si="30"/>
        <v>112</v>
      </c>
      <c r="K633" s="201" t="str">
        <f t="shared" si="31"/>
        <v/>
      </c>
      <c r="L633" s="117">
        <v>42</v>
      </c>
      <c r="M633" s="117">
        <v>32</v>
      </c>
      <c r="N633" s="117">
        <v>38</v>
      </c>
      <c r="O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242</v>
      </c>
      <c r="K646" s="201" t="str">
        <f t="shared" ref="K646:K660" si="33">IF(OR(COUNTIF(L646:O646,"未確認")&gt;0,COUNTIF(L646:O646,"*")&gt;0),"※","")</f>
        <v>※</v>
      </c>
      <c r="L646" s="117">
        <v>79</v>
      </c>
      <c r="M646" s="117">
        <v>80</v>
      </c>
      <c r="N646" s="117">
        <v>83</v>
      </c>
      <c r="O646" s="117" t="s">
        <v>541</v>
      </c>
    </row>
    <row r="647" spans="1:22" s="118" customFormat="1" ht="69.95" customHeight="1">
      <c r="A647" s="252" t="s">
        <v>926</v>
      </c>
      <c r="B647" s="84"/>
      <c r="C647" s="188"/>
      <c r="D647" s="221"/>
      <c r="E647" s="319" t="s">
        <v>938</v>
      </c>
      <c r="F647" s="320"/>
      <c r="G647" s="320"/>
      <c r="H647" s="321"/>
      <c r="I647" s="122" t="s">
        <v>452</v>
      </c>
      <c r="J647" s="116" t="str">
        <f t="shared" si="32"/>
        <v>*</v>
      </c>
      <c r="K647" s="201" t="str">
        <f t="shared" si="33"/>
        <v>※</v>
      </c>
      <c r="L647" s="117">
        <v>0</v>
      </c>
      <c r="M647" s="117" t="s">
        <v>541</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29</v>
      </c>
      <c r="K648" s="201" t="str">
        <f t="shared" si="33"/>
        <v>※</v>
      </c>
      <c r="L648" s="117">
        <v>15</v>
      </c>
      <c r="M648" s="117">
        <v>14</v>
      </c>
      <c r="N648" s="117" t="s">
        <v>541</v>
      </c>
      <c r="O648" s="117">
        <v>0</v>
      </c>
    </row>
    <row r="649" spans="1:22" s="118" customFormat="1" ht="69.95" customHeight="1">
      <c r="A649" s="252" t="s">
        <v>928</v>
      </c>
      <c r="B649" s="84"/>
      <c r="C649" s="295"/>
      <c r="D649" s="297"/>
      <c r="E649" s="319" t="s">
        <v>940</v>
      </c>
      <c r="F649" s="320"/>
      <c r="G649" s="320"/>
      <c r="H649" s="321"/>
      <c r="I649" s="122" t="s">
        <v>456</v>
      </c>
      <c r="J649" s="116">
        <f t="shared" si="32"/>
        <v>60</v>
      </c>
      <c r="K649" s="201" t="str">
        <f t="shared" si="33"/>
        <v>※</v>
      </c>
      <c r="L649" s="117">
        <v>28</v>
      </c>
      <c r="M649" s="117">
        <v>32</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98</v>
      </c>
      <c r="K650" s="201" t="str">
        <f t="shared" si="33"/>
        <v/>
      </c>
      <c r="L650" s="117">
        <v>15</v>
      </c>
      <c r="M650" s="117">
        <v>18</v>
      </c>
      <c r="N650" s="117">
        <v>65</v>
      </c>
      <c r="O650" s="117">
        <v>0</v>
      </c>
    </row>
    <row r="651" spans="1:22" s="118" customFormat="1" ht="69.95" customHeight="1">
      <c r="A651" s="252" t="s">
        <v>930</v>
      </c>
      <c r="B651" s="84"/>
      <c r="C651" s="188"/>
      <c r="D651" s="221"/>
      <c r="E651" s="319" t="s">
        <v>942</v>
      </c>
      <c r="F651" s="320"/>
      <c r="G651" s="320"/>
      <c r="H651" s="321"/>
      <c r="I651" s="122" t="s">
        <v>460</v>
      </c>
      <c r="J651" s="116">
        <f t="shared" si="32"/>
        <v>34</v>
      </c>
      <c r="K651" s="201" t="str">
        <f t="shared" si="33"/>
        <v>※</v>
      </c>
      <c r="L651" s="117">
        <v>20</v>
      </c>
      <c r="M651" s="117">
        <v>14</v>
      </c>
      <c r="N651" s="117" t="s">
        <v>541</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t="s">
        <v>541</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220</v>
      </c>
      <c r="K655" s="201" t="str">
        <f t="shared" si="33"/>
        <v>※</v>
      </c>
      <c r="L655" s="117">
        <v>69</v>
      </c>
      <c r="M655" s="117">
        <v>74</v>
      </c>
      <c r="N655" s="117">
        <v>77</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197</v>
      </c>
      <c r="K657" s="201" t="str">
        <f t="shared" si="33"/>
        <v>※</v>
      </c>
      <c r="L657" s="117">
        <v>63</v>
      </c>
      <c r="M657" s="117">
        <v>65</v>
      </c>
      <c r="N657" s="117">
        <v>69</v>
      </c>
      <c r="O657" s="117" t="s">
        <v>541</v>
      </c>
    </row>
    <row r="658" spans="1:22" s="118" customFormat="1" ht="56.1" customHeight="1">
      <c r="A658" s="252" t="s">
        <v>946</v>
      </c>
      <c r="B658" s="84"/>
      <c r="C658" s="319" t="s">
        <v>471</v>
      </c>
      <c r="D658" s="320"/>
      <c r="E658" s="320"/>
      <c r="F658" s="320"/>
      <c r="G658" s="320"/>
      <c r="H658" s="321"/>
      <c r="I658" s="122" t="s">
        <v>472</v>
      </c>
      <c r="J658" s="116">
        <f t="shared" si="32"/>
        <v>53</v>
      </c>
      <c r="K658" s="201" t="str">
        <f t="shared" si="33"/>
        <v>※</v>
      </c>
      <c r="L658" s="117">
        <v>26</v>
      </c>
      <c r="M658" s="117">
        <v>27</v>
      </c>
      <c r="N658" s="117" t="s">
        <v>541</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t="str">
        <f>IF(SUM(L707:O707)=0,IF(COUNTIF(L707:O707,"未確認")&gt;0,"未確認",IF(COUNTIF(L707:O707,"~*")&gt;0,"*",SUM(L707:O707))),SUM(L707:O707))</f>
        <v>*</v>
      </c>
      <c r="K707" s="201" t="str">
        <f>IF(OR(COUNTIF(L707:O707,"未確認")&gt;0,COUNTIF(L707:O707,"*")&gt;0),"※","")</f>
        <v>※</v>
      </c>
      <c r="L707" s="117">
        <v>0</v>
      </c>
      <c r="M707" s="117">
        <v>0</v>
      </c>
      <c r="N707" s="117" t="s">
        <v>541</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5602828-4D71-4EFF-8F96-886B85F912C6}"/>
    <hyperlink ref="J71:L71" location="病院!B464" display="・手術の状況" xr:uid="{BB6D2E9E-6694-409B-AC98-17C4A3536044}"/>
    <hyperlink ref="J72:L72" location="病院!B500" display="・がん、脳卒中、心筋梗塞、分娩、精神医療への対応状況" xr:uid="{CBE01174-4372-4A48-AA4E-21ED839CB218}"/>
    <hyperlink ref="J73:L73" location="病院!B541" display="・重症患者への対応状況" xr:uid="{E6EDA79B-735F-4C7A-9DC3-D2BBE644B543}"/>
    <hyperlink ref="J74:L74" location="病院!B586" display="・救急医療の実施状況" xr:uid="{EBCAECBC-EB0F-4B03-9AD2-668ED36C7E2D}"/>
    <hyperlink ref="J75:L75" location="病院!B609" display="・急性期後の支援、在宅復帰の支援の状況" xr:uid="{4A4728FE-3E21-4021-B940-F6AD75372BCA}"/>
    <hyperlink ref="J76:L76" location="病院!B627" display="・全身管理の状況" xr:uid="{E341B489-55B4-4687-B9DC-9238E4D0CE32}"/>
    <hyperlink ref="J78:L78" location="病院!B679" display="・長期療養患者の受入状況" xr:uid="{A2010E25-23A3-4742-BBC1-C0615DD8AD59}"/>
    <hyperlink ref="J77:L77" location="病院!B642" display="・リハビリテーションの実施状況" xr:uid="{36594DE5-8FD6-4C1F-98ED-477764F9C8F6}"/>
    <hyperlink ref="J79:L79" location="病院!B689" display="・重度の障害児等の受入状況" xr:uid="{3813A1DC-B374-4FEC-BD6A-4A06BCC95A0F}"/>
    <hyperlink ref="J80:L80" location="病院!B702" display="・医科歯科の連携状況" xr:uid="{49E0C734-D3F0-4B66-A63A-337815975D4B}"/>
    <hyperlink ref="M71:N71" location="'病院(H30案)'!B448" display="・手術の状況" xr:uid="{DBC17560-70C5-4CAA-866A-656E53657D6D}"/>
    <hyperlink ref="M72:N72" location="'病院(H30案)'!B484" display="・がん、脳卒中、心筋梗塞、分娩、精神医療への対応状況" xr:uid="{17A995A8-2998-4D22-B8FE-9C0342C3093B}"/>
    <hyperlink ref="M73:N73" location="'病院(H30案)'!B525" display="・重症患者への対応状況" xr:uid="{E7A05B30-E6DF-40EB-96FB-23B621EF3279}"/>
    <hyperlink ref="M74:N74" location="'病院(H30案)'!B570" display="・救急医療の実施状況" xr:uid="{050415B1-8A62-41D7-9923-BDA320FA1587}"/>
    <hyperlink ref="M75:N75" location="'病院(H30案)'!B593" display="・急性期後の支援、在宅復帰の支援の状況" xr:uid="{FBABE69A-BA31-43EA-B7CD-039F759956DD}"/>
    <hyperlink ref="C71:G71" location="病院!B87" display="・設置主体" xr:uid="{BEF8B19C-25F0-44AC-8030-28ECFCD17935}"/>
    <hyperlink ref="C72:G72" location="病院!B95" display="・病床の状況" xr:uid="{75628795-A8DC-46CE-8ECA-A5B5CB371D53}"/>
    <hyperlink ref="C73:G73" location="病院!B116" display="・診療科" xr:uid="{C996B9F7-E063-4F98-9D24-A5B7CF9FCF06}"/>
    <hyperlink ref="C74:G74" location="病院!B127" display="・入院基本料・特定入院料及び届出病床数" xr:uid="{BE5FB6BE-3A24-4DF9-B13F-9938C8DEE38E}"/>
    <hyperlink ref="C75:G75" location="病院!B141" display="・算定する入院基本用・特定入院料等の状況" xr:uid="{6F902F1B-207F-4E14-8607-D32288FAA6A5}"/>
    <hyperlink ref="C76:G76" location="病院!B224" display="・DPC医療機関群の種類" xr:uid="{08EBD0CC-AC91-4DA4-A92A-EB80A0450CAE}"/>
    <hyperlink ref="C77:G77" location="病院!B232" display="・救急告示病院、二次救急医療施設、三次救急医療施設の告示・認定の有無" xr:uid="{D5FC1C0F-DDF1-46B7-A84F-4859DDD3E98A}"/>
    <hyperlink ref="C78:F78" location="病院!B242" display="・承認の有無" xr:uid="{C34ED84B-7D9A-41A6-A172-589FB6F66E13}"/>
    <hyperlink ref="C79:F79" location="病院!B251" display="・診療報酬の届出の有無" xr:uid="{F98C875E-F333-4CDD-8140-8BD2E5E2D086}"/>
    <hyperlink ref="C80:F80" location="病院!B261" display="・職員数の状況" xr:uid="{37E04B4A-1D8A-4C6D-B996-CDEEC2E70F4A}"/>
    <hyperlink ref="C81:F81" location="病院!B320" display="・退院調整部門の設置状況" xr:uid="{0E4C60CD-AF1B-4E13-A719-4691FC580D8E}"/>
    <hyperlink ref="C82:F82" location="病院!B340" display="・医療機器の台数" xr:uid="{BB618427-3CF9-4AE6-BED8-A77ED9187ACD}"/>
    <hyperlink ref="C83:G83" location="病院!B365" display="・過去1年間の間に病棟の再編・見直しがあった場合の報告対象期間" xr:uid="{F790FCF8-4FC5-4AEC-9543-3D481A7F75A6}"/>
    <hyperlink ref="H71:I71" location="病院!B388" display="・入院患者の状況（年間）" xr:uid="{C8D02B8D-4B8C-43A3-B941-ECBD0E20733A}"/>
    <hyperlink ref="H72:I72" location="病院!B401" display="・入院患者の状況（年間／入棟前の場所・退棟先の場所の状況）" xr:uid="{DF12F475-C379-4BA2-8D7A-7EAF96A3DD4D}"/>
    <hyperlink ref="H73:I73" location="病院!B426" display="・退院後に在宅医療を必要とする患者の状況" xr:uid="{4467B25E-4009-48E6-949C-1BCD84FE4196}"/>
    <hyperlink ref="H74:I74" location="病院!B438" display="・看取りを行った患者数" xr:uid="{88B4054F-9C71-4FA0-A68A-140D52E22E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2019-11-15T06:49:53Z</dcterms:modified>
</cp:coreProperties>
</file>