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98F38AB-5C28-432A-91C4-33D9078DCC7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<sst xmlns="http://schemas.openxmlformats.org/spreadsheetml/2006/main" count="3084" uniqueCount="1051">
  <si>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</si>
  <si>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</si>
  <si>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</si>
  <si>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</si>
  <si>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</si>
  <si>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</si>
  <si>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</si>
  <si>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</si>
  <si>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</si>
  <si>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</si>
  <si>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</si>
  <si>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</si>
  <si>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</si>
  <si>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</si>
  <si>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</si>
  <si>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</si>
  <si>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</si>
  <si>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</si>
  <si>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</si>
  <si>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</si>
  <si>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</si>
  <si>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</si>
  <si>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</si>
  <si>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</si>
  <si>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</si>
  <si>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</si>
  <si>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</si>
  <si>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</si>
  <si>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</si>
  <si>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</si>
  <si>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</si>
  <si>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</si>
  <si>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</si>
  <si>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</si>
  <si>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</si>
  <si>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</si>
  <si>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</si>
  <si>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</si>
  <si>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</si>
  <si>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</si>
  <si>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</si>
  <si>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</si>
  <si>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</si>
  <si>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</si>
  <si>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</si>
  <si>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</si>
  <si>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</si>
  <si>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</si>
  <si>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</si>
  <si>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</si>
  <si>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</si>
  <si>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</si>
  <si>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</si>
  <si>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</si>
  <si>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</si>
  <si>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</si>
  <si>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</si>
  <si>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</si>
  <si>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</si>
  <si>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</si>
  <si>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</si>
  <si>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</si>
  <si>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</si>
  <si>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</si>
  <si>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</si>
  <si>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</si>
  <si>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</si>
  <si>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</si>
  <si>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</si>
  <si>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</si>
  <si>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</si>
  <si>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</si>
  <si>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</si>
  <si>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</si>
  <si>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</si>
  <si>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</si>
  <si>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</si>
  <si>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</si>
  <si>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</si>
  <si>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</si>
  <si>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</si>
  <si>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</si>
  <si>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</si>
  <si>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</si>
  <si>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</si>
  <si>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</si>
  <si>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</si>
  <si>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</si>
  <si>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</si>
  <si>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</si>
  <si>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</si>
  <si>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</si>
  <si>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</si>
  <si>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</si>
  <si>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</si>
  <si>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</si>
  <si>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</si>
  <si>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</si>
  <si>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</si>
  <si>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</si>
  <si>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</si>
  <si>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</si>
  <si>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</si>
  <si>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</si>
  <si>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</si>
  <si>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</si>
  <si>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</si>
  <si>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</si>
  <si>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</si>
  <si>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</si>
  <si>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</si>
  <si>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</si>
  <si>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</si>
  <si>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</si>
  <si>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</si>
  <si>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</si>
  <si>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</si>
  <si>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</si>
  <si>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</si>
  <si>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</si>
  <si>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</si>
  <si>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</si>
  <si>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</si>
  <si>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</si>
  <si>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</si>
  <si>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</si>
  <si>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</si>
  <si>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</si>
  <si>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</si>
  <si>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</si>
  <si>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</si>
  <si>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</si>
  <si>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</si>
  <si>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</si>
  <si>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</si>
  <si>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</si>
  <si>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</si>
  <si>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</si>
  <si>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</si>
  <si>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</si>
  <si>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</si>
  <si>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</si>
  <si>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</si>
  <si>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</si>
  <si>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</si>
  <si>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</si>
  <si>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</si>
  <si>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</si>
  <si>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</si>
  <si>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</si>
  <si>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</si>
  <si>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</si>
  <si>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</si>
  <si>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</si>
  <si>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</si>
  <si>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</si>
  <si>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</si>
  <si>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</si>
  <si>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</si>
  <si>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</si>
  <si>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</si>
  <si>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</si>
  <si>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</si>
  <si>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</si>
  <si>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</si>
  <si>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</si>
  <si>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</si>
  <si>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</si>
  <si>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</si>
  <si>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</si>
  <si>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</si>
  <si>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</si>
  <si>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</si>
  <si>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</si>
  <si>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</si>
  <si>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</si>
  <si>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</si>
  <si>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</si>
  <si>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</si>
  <si>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</si>
  <si>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</si>
  <si>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</si>
  <si>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</si>
  <si>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</si>
  <si>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</si>
  <si>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</si>
  <si>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</si>
  <si>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</si>
  <si>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</si>
  <si>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</si>
  <si>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</si>
  <si>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</si>
  <si>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</si>
  <si>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</si>
  <si>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</si>
  <si>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</si>
  <si>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</si>
  <si>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</si>
  <si>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</si>
  <si>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</si>
  <si>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</si>
  <si>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</si>
  <si>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</si>
  <si>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</si>
  <si>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</si>
  <si>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</si>
  <si>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</si>
  <si>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</si>
  <si>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</si>
  <si>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</si>
  <si>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</si>
  <si>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</si>
  <si>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</si>
  <si>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</si>
  <si>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</si>
  <si>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</si>
  <si>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</si>
  <si>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</si>
  <si>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</si>
  <si>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</si>
  <si>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</si>
  <si>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</si>
  <si>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</si>
  <si>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</si>
  <si>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</si>
  <si>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</si>
  <si>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</si>
  <si>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</si>
  <si>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</si>
  <si>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</si>
  <si>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</si>
  <si>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</si>
  <si>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</si>
  <si>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</si>
  <si>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</si>
  <si>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</si>
  <si>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</si>
  <si>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</si>
  <si>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</si>
  <si>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</si>
  <si>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</si>
  <si>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</si>
  <si>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</si>
  <si>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</si>
  <si>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</si>
  <si>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</si>
  <si>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</si>
  <si>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</si>
  <si>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</si>
  <si>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</si>
  <si>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</si>
  <si>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</si>
  <si>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</si>
  <si>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</si>
  <si>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</si>
  <si>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</si>
  <si>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</si>
  <si>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</si>
  <si>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</si>
  <si>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</si>
  <si>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</si>
  <si>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</si>
  <si>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</si>
  <si>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</si>
  <si>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</si>
  <si>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</si>
  <si>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</si>
  <si>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</si>
  <si>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</si>
  <si>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</si>
  <si>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</si>
  <si>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</si>
  <si>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</si>
  <si>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</si>
  <si>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</si>
  <si>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</si>
  <si>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</si>
  <si>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</si>
  <si>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</si>
  <si>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</si>
  <si>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</si>
  <si>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</si>
  <si>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</si>
  <si>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</si>
  <si>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</si>
  <si>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</si>
  <si>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</si>
  <si>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</si>
  <si>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</si>
  <si>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</si>
  <si>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</si>
  <si>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</si>
  <si>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</si>
  <si>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</si>
  <si>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</si>
  <si>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</si>
  <si>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</si>
  <si>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</si>
  <si>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</si>
  <si>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</si>
  <si>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</si>
  <si>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</si>
  <si>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</si>
  <si>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</si>
  <si>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</si>
  <si>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</si>
  <si>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</si>
  <si>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</si>
  <si>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</si>
  <si>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</si>
  <si>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</si>
  <si>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</si>
  <si>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</si>
  <si>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</si>
  <si>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</si>
  <si>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</si>
  <si>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</si>
  <si>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</si>
  <si>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</si>
  <si>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</si>
  <si>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</si>
  <si>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</si>
  <si>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</si>
  <si>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</si>
  <si>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</si>
  <si>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</si>
  <si>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</si>
  <si>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</si>
  <si>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</si>
  <si>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</si>
  <si>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</si>
  <si>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</si>
  <si>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</si>
  <si>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</si>
  <si>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</si>
  <si>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</si>
  <si>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</si>
  <si>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</si>
  <si>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</si>
  <si>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</si>
  <si>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</si>
  <si>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</si>
  <si>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</si>
  <si>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</si>
  <si>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</si>
  <si>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</si>
  <si>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</si>
  <si>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</si>
  <si>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</si>
  <si>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</si>
  <si>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</si>
  <si>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</si>
  <si>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</si>
  <si>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</si>
  <si>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</si>
  <si>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</si>
  <si>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</si>
  <si>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</si>
  <si>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</si>
  <si>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</si>
  <si>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</si>
  <si>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</si>
  <si>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</si>
  <si>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</si>
  <si>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</si>
  <si>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</si>
  <si>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</si>
  <si>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</si>
  <si>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</si>
  <si>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</si>
  <si>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</si>
  <si>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</si>
  <si>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</si>
  <si>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</si>
  <si>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</si>
  <si>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</si>
  <si>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</si>
  <si>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</si>
  <si>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</si>
  <si>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</si>
  <si>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</si>
  <si>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</si>
  <si>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</si>
  <si>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</si>
  <si>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</si>
  <si>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</si>
  <si>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</si>
  <si>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</si>
  <si>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</si>
  <si>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</si>
  <si>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</si>
  <si>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</si>
  <si>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</si>
  <si>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</si>
  <si>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</si>
  <si>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</si>
  <si>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</si>
  <si>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</si>
  <si>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</si>
  <si>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</si>
  <si>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</si>
  <si>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</si>
  <si>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</si>
  <si>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</si>
  <si>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</si>
  <si>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</si>
  <si>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</si>
  <si>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</si>
  <si>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</si>
  <si>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</si>
  <si>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</si>
  <si>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</si>
  <si>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</si>
  <si>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</si>
  <si>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</si>
  <si>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</si>
  <si>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</si>
  <si>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</si>
  <si>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</si>
  <si>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</si>
  <si>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</si>
  <si>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</si>
  <si>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</si>
  <si>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</si>
  <si>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</si>
  <si>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</si>
  <si>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</si>
  <si>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</si>
  <si>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</si>
  <si>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</si>
  <si>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</si>
  <si>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</si>
  <si>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</si>
  <si>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</si>
  <si>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</si>
  <si>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</si>
  <si>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</si>
  <si>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</si>
  <si>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</si>
  <si>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</si>
  <si>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</si>
  <si>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</si>
  <si>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</si>
  <si>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</si>
  <si>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</si>
  <si>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</si>
  <si>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</si>
  <si>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</si>
  <si>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</si>
  <si>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</si>
  <si>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</si>
  <si>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</si>
  <si>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</si>
  <si>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</si>
  <si>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</si>
  <si>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</si>
  <si>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</si>
  <si>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</si>
  <si>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</si>
  <si>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</si>
  <si>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</si>
  <si>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</si>
  <si>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</si>
  <si>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</si>
  <si>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</si>
  <si>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</si>
  <si>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</si>
  <si>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</si>
  <si>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</si>
  <si>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</si>
  <si>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</si>
  <si>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</si>
  <si>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</si>
  <si>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</si>
  <si>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</si>
  <si>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</si>
  <si>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</si>
  <si>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</si>
  <si>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</si>
  <si>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</si>
  <si>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</si>
  <si>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</si>
  <si>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</si>
  <si>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</si>
  <si>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</si>
  <si>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</si>
  <si>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</si>
  <si>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</si>
  <si>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</si>
  <si>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</si>
  <si>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</si>
  <si>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</si>
  <si>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</si>
  <si>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</si>
  <si>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</si>
  <si>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</si>
  <si>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</si>
  <si>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</si>
  <si>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</si>
  <si>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</si>
  <si>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</si>
  <si>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</si>
  <si>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</si>
  <si>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</si>
  <si>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</si>
  <si>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</si>
  <si>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</si>
  <si>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</si>
  <si>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</si>
  <si>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</si>
  <si>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</si>
  <si>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</si>
  <si>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</si>
  <si>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</si>
  <si>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</si>
  <si>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</si>
  <si>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</si>
  <si>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</si>
  <si>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</si>
  <si>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</si>
  <si>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</si>
  <si>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</si>
  <si>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</si>
  <si>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</si>
  <si>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</si>
  <si>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</si>
  <si>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</si>
  <si>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</si>
  <si>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</si>
  <si>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</si>
  <si>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</si>
  <si>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</si>
  <si>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</si>
  <si>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</si>
  <si>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</si>
  <si>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</si>
  <si>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</si>
  <si>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</si>
  <si>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</si>
  <si>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</si>
  <si>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</si>
  <si>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</si>
  <si>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</si>
  <si>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</si>
  <si>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</si>
  <si>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</si>
  <si>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</si>
  <si>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</si>
  <si>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</si>
  <si>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</si>
  <si>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</si>
  <si>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</si>
  <si>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</si>
  <si>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</si>
  <si>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</si>
  <si>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</si>
  <si>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</si>
  <si>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</si>
  <si>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</si>
  <si>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</si>
  <si>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</si>
  <si>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</si>
  <si>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</si>
  <si>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</si>
  <si>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</si>
  <si>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</si>
  <si>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</si>
  <si>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</si>
  <si>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</si>
  <si>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</si>
  <si>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</si>
  <si>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</si>
  <si>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</si>
  <si>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</si>
  <si>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</si>
  <si>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</si>
  <si>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</si>
  <si>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</si>
  <si>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</si>
  <si>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</si>
  <si>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</si>
  <si>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</si>
  <si>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</si>
  <si>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</si>
  <si>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</si>
  <si>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</si>
  <si>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</si>
  <si>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</si>
  <si>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</si>
  <si>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</si>
  <si>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</si>
  <si>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</si>
  <si>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</si>
  <si>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</si>
  <si>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</si>
  <si>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</si>
  <si>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</si>
  <si>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</si>
  <si>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</si>
  <si>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</si>
  <si>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</si>
  <si>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</si>
  <si>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</si>
  <si>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</si>
  <si>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</si>
  <si>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</si>
  <si>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</si>
  <si>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</si>
  <si>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</si>
  <si>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</si>
  <si>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</si>
  <si>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</si>
  <si>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</si>
  <si>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</si>
  <si>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</si>
  <si>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</si>
  <si>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</si>
  <si>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</si>
  <si>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</si>
  <si>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</si>
  <si>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</si>
  <si>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</si>
  <si>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</si>
  <si>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</si>
  <si>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</si>
  <si>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</si>
  <si>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</si>
  <si>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</si>
  <si>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</si>
  <si>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</si>
  <si>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</si>
  <si>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</si>
  <si>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</si>
  <si>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</si>
  <si>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</si>
  <si>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</si>
  <si>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</si>
  <si>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</si>
  <si>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</si>
  <si>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</si>
  <si>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</si>
  <si>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</si>
  <si>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</si>
  <si>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</si>
  <si>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</si>
  <si>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</si>
  <si>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</si>
  <si>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</si>
  <si>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</si>
  <si>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</si>
  <si>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</si>
  <si>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</si>
  <si>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</si>
  <si>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</si>
  <si>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</si>
  <si>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</si>
  <si>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</si>
  <si>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</si>
  <si>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</si>
  <si>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</si>
  <si>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</si>
  <si>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</si>
  <si>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</si>
  <si>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</si>
  <si>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</si>
  <si>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</si>
  <si>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</si>
  <si>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</si>
  <si>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</si>
  <si>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</si>
  <si>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</si>
  <si>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</si>
  <si>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</si>
  <si>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</si>
  <si>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</si>
  <si>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</si>
  <si>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</si>
  <si>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</si>
  <si>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</si>
  <si>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</si>
  <si>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</si>
  <si>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</si>
  <si>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</si>
  <si>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</si>
  <si>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</si>
  <si>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</si>
  <si>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</si>
  <si>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</si>
  <si>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</si>
  <si>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</si>
  <si>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</si>
  <si>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</si>
  <si>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</si>
  <si>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</si>
  <si>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</si>
  <si>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</si>
  <si>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</si>
  <si>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</si>
  <si>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</si>
  <si>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</si>
  <si>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</si>
  <si>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</si>
  <si>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</si>
  <si>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</si>
  <si>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</si>
  <si>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</si>
  <si>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</si>
  <si>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</si>
  <si>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</si>
  <si>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</si>
  <si>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</si>
  <si>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</si>
  <si>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</si>
  <si>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</si>
  <si>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</si>
  <si>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</si>
  <si>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</si>
  <si>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</si>
  <si>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</si>
  <si>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</si>
  <si>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</si>
  <si>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</si>
  <si>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</si>
  <si>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</si>
  <si>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</si>
  <si>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</si>
  <si>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</si>
  <si>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</si>
  <si>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</si>
  <si>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</si>
  <si>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</si>
  <si>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</si>
  <si>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</si>
  <si>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</si>
  <si>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</si>
  <si>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</si>
  <si>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</si>
  <si>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</si>
  <si>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</si>
  <si>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</si>
  <si>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</si>
  <si>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</si>
  <si>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</si>
  <si>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</si>
  <si>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</si>
  <si>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</si>
  <si>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</si>
  <si>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</si>
  <si>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</si>
  <si>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</si>
  <si>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</si>
  <si>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</si>
  <si>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</si>
  <si>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</si>
  <si>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</si>
  <si>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</si>
  <si>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</si>
  <si>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</si>
  <si>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</si>
  <si>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</si>
  <si>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</si>
  <si>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</si>
  <si>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</si>
  <si>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</si>
  <si>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</si>
  <si>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</si>
  <si>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</si>
  <si>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</si>
  <si>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</si>
  <si>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</si>
  <si>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</si>
  <si>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</si>
  <si>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</si>
  <si>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</si>
  <si>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</si>
  <si>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</si>
  <si>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</si>
  <si>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</si>
  <si>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</si>
  <si>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</si>
  <si>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</si>
  <si>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</si>
  <si>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</si>
  <si>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</si>
  <si>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</si>
  <si>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</si>
  <si>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</si>
  <si>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</si>
  <si>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</si>
  <si>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</si>
  <si>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</si>
  <si>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</si>
  <si>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</si>
  <si>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</si>
  <si>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</si>
  <si>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</si>
  <si>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</si>
  <si>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</si>
  <si>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</si>
  <si>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</si>
  <si>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</si>
  <si>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</si>
  <si>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</si>
  <si>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</si>
  <si>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</si>
  <si>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</si>
  <si>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</si>
  <si>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</si>
  <si>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</si>
  <si>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</si>
  <si>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</si>
  <si>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</si>
  <si>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</si>
  <si>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</si>
  <si>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</si>
  <si>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</si>
  <si>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</si>
  <si>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</si>
  <si>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</si>
  <si>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</si>
  <si>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</si>
  <si>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</si>
  <si>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</si>
  <si>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</si>
  <si>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</si>
  <si>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</si>
  <si>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</si>
  <si>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</si>
  <si>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</si>
  <si>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</si>
  <si>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</si>
  <si>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</si>
  <si>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</si>
  <si>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</si>
  <si>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</si>
  <si>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</si>
  <si>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</si>
  <si>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</si>
  <si>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</si>
  <si>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</si>
  <si>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</si>
  <si>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</si>
  <si>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</si>
  <si>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</si>
  <si>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</si>
  <si>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</si>
  <si>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</si>
  <si>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</si>
  <si>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</si>
  <si>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</si>
  <si>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</si>
  <si>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</si>
  <si>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</si>
  <si>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</si>
  <si>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</si>
  <si>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</si>
  <si>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</si>
  <si>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</si>
  <si>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</si>
  <si>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</si>
  <si>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</si>
  <si>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</si>
  <si>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</si>
  <si>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</si>
  <si>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</si>
  <si>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</si>
  <si>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</si>
  <si>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</si>
  <si>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</si>
  <si>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</si>
  <si>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</si>
  <si>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</si>
  <si>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</si>
  <si>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</si>
  <si>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</si>
  <si>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</si>
  <si>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</si>
  <si>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</si>
  <si>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</si>
  <si>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</si>
  <si>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</si>
  <si>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</si>
  <si>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</si>
  <si>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</si>
  <si>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</si>
  <si>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</si>
  <si>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</si>
  <si>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</si>
  <si>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</si>
  <si>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</si>
  <si>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</si>
  <si>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</si>
  <si>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</si>
  <si>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</si>
  <si>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</si>
  <si>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</si>
  <si>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</si>
  <si>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</si>
  <si>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</si>
  <si>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</si>
  <si>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</si>
  <si>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</si>
  <si>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</si>
  <si>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</si>
  <si>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</si>
  <si>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</si>
  <si>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</si>
  <si>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</si>
  <si>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</si>
  <si>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</si>
  <si>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</si>
  <si>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</si>
  <si>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</si>
  <si>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</si>
  <si>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</si>
  <si>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</si>
  <si>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</si>
  <si>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</si>
  <si>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</si>
  <si>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</si>
  <si>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</si>
  <si>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</si>
  <si>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</si>
  <si>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</si>
  <si>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</si>
  <si>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</si>
  <si>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</si>
  <si>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</si>
  <si>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</si>
  <si>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</si>
  <si>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</si>
  <si>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</si>
  <si>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</si>
  <si>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</si>
  <si>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</si>
  <si>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</si>
  <si>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</si>
  <si>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</si>
  <si>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</si>
  <si>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</si>
  <si>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</si>
  <si>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</si>
  <si>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</si>
  <si>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</si>
  <si>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</si>
  <si>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</si>
  <si>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</si>
  <si>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</si>
  <si>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</si>
  <si>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</si>
  <si>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</si>
  <si>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</si>
  <si>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</si>
  <si>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</si>
  <si>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</si>
  <si>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</si>
  <si>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</si>
  <si>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</si>
  <si>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</si>
  <si>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</si>
  <si>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</si>
  <si>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</si>
  <si>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</si>
  <si>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</si>
  <si>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</si>
  <si>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</si>
  <si>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</si>
  <si>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</si>
  <si>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</si>
  <si>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</si>
  <si>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</si>
  <si>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</si>
  <si>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</si>
  <si>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</si>
  <si>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</si>
  <si>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</si>
  <si>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</si>
  <si>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</si>
  <si>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</si>
  <si>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</si>
  <si>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</si>
  <si>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</si>
  <si>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</si>
  <si>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</si>
  <si>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</si>
  <si>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</si>
  <si>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</si>
  <si>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</si>
  <si>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</si>
  <si>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</si>
  <si>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</si>
  <si>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</si>
  <si>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</si>
  <si>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</si>
  <si>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</si>
  <si>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</si>
  <si>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</si>
  <si>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</si>
  <si>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</si>
  <si>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</si>
  <si>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</si>
  <si>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</si>
  <si>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</si>
  <si>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</si>
  <si>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</si>
  <si>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</si>
  <si>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</si>
  <si>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</si>
  <si>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</si>
  <si>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</si>
  <si>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</si>
  <si>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</si>
  <si>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</si>
  <si>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</si>
  <si>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</si>
  <si>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</si>
  <si>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</si>
  <si>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</si>
  <si>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</si>
  <si>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</si>
  <si>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</si>
  <si>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</si>
  <si>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</si>
  <si>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</si>
  <si>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</si>
  <si>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</si>
  <si>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</si>
  <si>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</si>
  <si>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</si>
  <si>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</si>
  <si>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</si>
  <si>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</si>
  <si>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</si>
  <si>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</si>
  <si>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医療法人社団貴志会菅原病院</t>
    <phoneticPr fontId="3"/>
  </si>
  <si>
    <t>〒297-0021 茂原市高師町２－２－１</t>
    <phoneticPr fontId="3"/>
  </si>
  <si>
    <t>〇</t>
  </si>
  <si>
    <t>医療法人</t>
  </si>
  <si>
    <t>複数の診療科で活用</t>
  </si>
  <si>
    <t>内科</t>
  </si>
  <si>
    <t>整形外科</t>
  </si>
  <si>
    <t>外科</t>
  </si>
  <si>
    <t>急性期一般入院料２</t>
  </si>
  <si>
    <t>ＤＰＣ病院ではない</t>
  </si>
  <si>
    <t>有</t>
  </si>
  <si>
    <t>看護必要度Ⅰ</t>
    <phoneticPr fontId="3"/>
  </si>
  <si>
    <t>2階　一般病棟</t>
  </si>
  <si>
    <t>急性期機能</t>
  </si>
  <si>
    <t>-</t>
    <phoneticPr fontId="3"/>
  </si>
  <si>
    <t>3階　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</si>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</sst>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726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1046</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1046</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1046</v>
      </c>
      <c r="M35" s="282" t="s">
        <v>1049</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1046</v>
      </c>
      <c r="M44" s="282" t="s">
        <v>1049</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1046</v>
      </c>
      <c r="M89" s="262" t="s">
        <v>1049</v>
      </c>
    </row>
    <row r="90" spans="1:23" s="21" customFormat="1">
      <c r="A90" s="243"/>
      <c r="B90" s="1"/>
      <c r="C90" s="3"/>
      <c r="D90" s="3"/>
      <c r="E90" s="3"/>
      <c r="F90" s="3"/>
      <c r="G90" s="3"/>
      <c r="H90" s="287"/>
      <c r="I90" s="67" t="s">
        <v>36</v>
      </c>
      <c r="J90" s="68"/>
      <c r="K90" s="69"/>
      <c r="L90" s="262" t="s">
        <v>1047</v>
      </c>
      <c r="M90" s="262" t="s">
        <v>1050</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36</v>
      </c>
      <c r="K99" s="237" t="str">
        <f>IF(OR(COUNTIF(L99:M99,"未確認")&gt;0,COUNTIF(L99:M99,"~*")&gt;0),"※","")</f>
        <v/>
      </c>
      <c r="L99" s="258">
        <v>36</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36</v>
      </c>
      <c r="K101" s="237" t="str">
        <f>IF(OR(COUNTIF(L101:M101,"未確認")&gt;0,COUNTIF(L101:M101,"~*")&gt;0),"※","")</f>
        <v/>
      </c>
      <c r="L101" s="258">
        <v>36</v>
      </c>
      <c r="M101" s="258">
        <v>0</v>
      </c>
    </row>
    <row r="102" spans="1:22" s="83" customFormat="1" ht="34.5" customHeight="1">
      <c r="A102" s="244" t="s">
        <v>610</v>
      </c>
      <c r="B102" s="84"/>
      <c r="C102" s="376"/>
      <c r="D102" s="378"/>
      <c r="E102" s="316" t="s">
        <v>612</v>
      </c>
      <c r="F102" s="317"/>
      <c r="G102" s="317"/>
      <c r="H102" s="318"/>
      <c r="I102" s="419"/>
      <c r="J102" s="256">
        <f t="shared" si="0"/>
        <v>36</v>
      </c>
      <c r="K102" s="237" t="str">
        <f t="shared" ref="K102:K111" si="1">IF(OR(COUNTIF(L101:M101,"未確認")&gt;0,COUNTIF(L101:M101,"~*")&gt;0),"※","")</f>
        <v/>
      </c>
      <c r="L102" s="258">
        <v>36</v>
      </c>
      <c r="M102" s="258">
        <v>0</v>
      </c>
    </row>
    <row r="103" spans="1:22" s="83" customFormat="1" ht="34.5" customHeight="1">
      <c r="A103" s="244" t="s">
        <v>613</v>
      </c>
      <c r="B103" s="84"/>
      <c r="C103" s="333" t="s">
        <v>46</v>
      </c>
      <c r="D103" s="335"/>
      <c r="E103" s="333" t="s">
        <v>42</v>
      </c>
      <c r="F103" s="334"/>
      <c r="G103" s="334"/>
      <c r="H103" s="335"/>
      <c r="I103" s="419"/>
      <c r="J103" s="256">
        <f t="shared" si="0"/>
        <v>26</v>
      </c>
      <c r="K103" s="237" t="str">
        <f t="shared" si="1"/>
        <v/>
      </c>
      <c r="L103" s="258">
        <v>0</v>
      </c>
      <c r="M103" s="258">
        <v>26</v>
      </c>
    </row>
    <row r="104" spans="1:22" s="83" customFormat="1" ht="34.5" customHeight="1">
      <c r="A104" s="244" t="s">
        <v>614</v>
      </c>
      <c r="B104" s="84"/>
      <c r="C104" s="395"/>
      <c r="D104" s="396"/>
      <c r="E104" s="427"/>
      <c r="F104" s="428"/>
      <c r="G104" s="319" t="s">
        <v>47</v>
      </c>
      <c r="H104" s="321"/>
      <c r="I104" s="419"/>
      <c r="J104" s="256">
        <f t="shared" si="0"/>
        <v>26</v>
      </c>
      <c r="K104" s="237" t="str">
        <f t="shared" si="1"/>
        <v/>
      </c>
      <c r="L104" s="258">
        <v>0</v>
      </c>
      <c r="M104" s="258">
        <v>26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2</v>
      </c>
      <c r="K106" s="237" t="str">
        <f t="shared" si="1"/>
        <v/>
      </c>
      <c r="L106" s="258">
        <v>0</v>
      </c>
      <c r="M106" s="258">
        <v>2</v>
      </c>
    </row>
    <row r="107" spans="1:22" s="83" customFormat="1" ht="34.5" customHeight="1">
      <c r="A107" s="244" t="s">
        <v>614</v>
      </c>
      <c r="B107" s="84"/>
      <c r="C107" s="395"/>
      <c r="D107" s="396"/>
      <c r="E107" s="427"/>
      <c r="F107" s="428"/>
      <c r="G107" s="319" t="s">
        <v>47</v>
      </c>
      <c r="H107" s="321"/>
      <c r="I107" s="419"/>
      <c r="J107" s="256">
        <f t="shared" si="0"/>
        <v>2</v>
      </c>
      <c r="K107" s="237" t="str">
        <f t="shared" si="1"/>
        <v/>
      </c>
      <c r="L107" s="258">
        <v>0</v>
      </c>
      <c r="M107" s="258">
        <v>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2</v>
      </c>
      <c r="K109" s="237" t="str">
        <f t="shared" si="1"/>
        <v/>
      </c>
      <c r="L109" s="258">
        <v>0</v>
      </c>
      <c r="M109" s="258">
        <v>2</v>
      </c>
    </row>
    <row r="110" spans="1:22" s="83" customFormat="1" ht="34.5" customHeight="1">
      <c r="A110" s="244" t="s">
        <v>614</v>
      </c>
      <c r="B110" s="84"/>
      <c r="C110" s="395"/>
      <c r="D110" s="396"/>
      <c r="E110" s="431"/>
      <c r="F110" s="432"/>
      <c r="G110" s="316" t="s">
        <v>47</v>
      </c>
      <c r="H110" s="318"/>
      <c r="I110" s="419"/>
      <c r="J110" s="256">
        <f t="shared" si="0"/>
        <v>2</v>
      </c>
      <c r="K110" s="237" t="str">
        <f t="shared" si="1"/>
        <v/>
      </c>
      <c r="L110" s="258">
        <v>0</v>
      </c>
      <c r="M110" s="258">
        <v>2</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567</v>
      </c>
    </row>
    <row r="132" spans="1:22" s="83" customFormat="1" ht="34.5" customHeight="1">
      <c r="A132" s="244" t="s">
        <v>621</v>
      </c>
      <c r="B132" s="84"/>
      <c r="C132" s="295"/>
      <c r="D132" s="297"/>
      <c r="E132" s="319" t="s">
        <v>58</v>
      </c>
      <c r="F132" s="320"/>
      <c r="G132" s="320"/>
      <c r="H132" s="321"/>
      <c r="I132" s="388"/>
      <c r="J132" s="101"/>
      <c r="K132" s="102"/>
      <c r="L132" s="82">
        <v>36</v>
      </c>
      <c r="M132" s="82">
        <v>26</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64</v>
      </c>
      <c r="K151" s="264" t="str">
        <f t="shared" si="3"/>
        <v/>
      </c>
      <c r="L151" s="117">
        <v>64</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23</v>
      </c>
      <c r="K158" s="264" t="str">
        <f t="shared" si="3"/>
        <v/>
      </c>
      <c r="L158" s="117">
        <v>0</v>
      </c>
      <c r="M158" s="117">
        <v>23</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row>
    <row r="237" spans="1:22" s="83" customFormat="1" ht="34.5" customHeight="1">
      <c r="A237" s="248" t="s">
        <v>627</v>
      </c>
      <c r="B237" s="119"/>
      <c r="C237" s="319" t="s">
        <v>130</v>
      </c>
      <c r="D237" s="320"/>
      <c r="E237" s="320"/>
      <c r="F237" s="320"/>
      <c r="G237" s="320"/>
      <c r="H237" s="321"/>
      <c r="I237" s="406"/>
      <c r="J237" s="260" t="s">
        <v>1044</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6.2</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8</v>
      </c>
      <c r="K269" s="81" t="str">
        <f t="shared" si="8"/>
        <v/>
      </c>
      <c r="L269" s="147">
        <v>7</v>
      </c>
      <c r="M269" s="147">
        <v>1</v>
      </c>
    </row>
    <row r="270" spans="1:22" s="83" customFormat="1" ht="34.5" customHeight="1">
      <c r="A270" s="249" t="s">
        <v>725</v>
      </c>
      <c r="B270" s="120"/>
      <c r="C270" s="370"/>
      <c r="D270" s="370"/>
      <c r="E270" s="370"/>
      <c r="F270" s="370"/>
      <c r="G270" s="370" t="s">
        <v>148</v>
      </c>
      <c r="H270" s="370"/>
      <c r="I270" s="403"/>
      <c r="J270" s="266">
        <f t="shared" si="9"/>
        <v>4</v>
      </c>
      <c r="K270" s="81" t="str">
        <f t="shared" si="8"/>
        <v/>
      </c>
      <c r="L270" s="148">
        <v>3.6</v>
      </c>
      <c r="M270" s="148">
        <v>0.4</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5</v>
      </c>
      <c r="M271" s="147">
        <v>5</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c r="M272" s="148">
        <v>0</v>
      </c>
    </row>
    <row r="273" spans="1:13" s="83" customFormat="1" ht="34.5" customHeight="1">
      <c r="A273" s="249" t="s">
        <v>727</v>
      </c>
      <c r="B273" s="120"/>
      <c r="C273" s="370" t="s">
        <v>152</v>
      </c>
      <c r="D273" s="371"/>
      <c r="E273" s="371"/>
      <c r="F273" s="371"/>
      <c r="G273" s="370" t="s">
        <v>146</v>
      </c>
      <c r="H273" s="370"/>
      <c r="I273" s="403"/>
      <c r="J273" s="266">
        <f t="shared" si="9"/>
        <v>10</v>
      </c>
      <c r="K273" s="81" t="str">
        <f t="shared" si="8"/>
        <v/>
      </c>
      <c r="L273" s="147">
        <v>3</v>
      </c>
      <c r="M273" s="147">
        <v>7</v>
      </c>
    </row>
    <row r="274" spans="1:13" s="83" customFormat="1" ht="34.5" customHeight="1">
      <c r="A274" s="249" t="s">
        <v>727</v>
      </c>
      <c r="B274" s="120"/>
      <c r="C274" s="371"/>
      <c r="D274" s="371"/>
      <c r="E274" s="371"/>
      <c r="F274" s="371"/>
      <c r="G274" s="370" t="s">
        <v>148</v>
      </c>
      <c r="H274" s="370"/>
      <c r="I274" s="403"/>
      <c r="J274" s="266">
        <f t="shared" si="9"/>
        <v>1.5</v>
      </c>
      <c r="K274" s="81" t="str">
        <f t="shared" si="8"/>
        <v/>
      </c>
      <c r="L274" s="148">
        <v>0.6</v>
      </c>
      <c r="M274" s="148">
        <v>0.9</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2</v>
      </c>
      <c r="K277" s="81" t="str">
        <f t="shared" si="8"/>
        <v/>
      </c>
      <c r="L277" s="147">
        <v>1</v>
      </c>
      <c r="M277" s="147">
        <v>1</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1</v>
      </c>
      <c r="K283" s="81" t="str">
        <f t="shared" si="8"/>
        <v/>
      </c>
      <c r="L283" s="147">
        <v>0</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735</v>
      </c>
      <c r="K392" s="81" t="str">
        <f t="shared" ref="K392:K397" si="12">IF(OR(COUNTIF(L392:M392,"未確認")&gt;0,COUNTIF(L392:M392,"~*")&gt;0),"※","")</f>
        <v/>
      </c>
      <c r="L392" s="147">
        <v>645</v>
      </c>
      <c r="M392" s="147">
        <v>90</v>
      </c>
    </row>
    <row r="393" spans="1:22" s="83" customFormat="1" ht="34.5" customHeight="1">
      <c r="A393" s="249" t="s">
        <v>773</v>
      </c>
      <c r="B393" s="84"/>
      <c r="C393" s="369"/>
      <c r="D393" s="379"/>
      <c r="E393" s="319" t="s">
        <v>224</v>
      </c>
      <c r="F393" s="320"/>
      <c r="G393" s="320"/>
      <c r="H393" s="321"/>
      <c r="I393" s="342"/>
      <c r="J393" s="140">
        <f t="shared" si="11"/>
        <v>201</v>
      </c>
      <c r="K393" s="81" t="str">
        <f t="shared" si="12"/>
        <v/>
      </c>
      <c r="L393" s="147">
        <v>111</v>
      </c>
      <c r="M393" s="147">
        <v>90</v>
      </c>
    </row>
    <row r="394" spans="1:22" s="83" customFormat="1" ht="34.5" customHeight="1">
      <c r="A394" s="250" t="s">
        <v>774</v>
      </c>
      <c r="B394" s="84"/>
      <c r="C394" s="369"/>
      <c r="D394" s="380"/>
      <c r="E394" s="319" t="s">
        <v>225</v>
      </c>
      <c r="F394" s="320"/>
      <c r="G394" s="320"/>
      <c r="H394" s="321"/>
      <c r="I394" s="342"/>
      <c r="J394" s="140">
        <f t="shared" si="11"/>
        <v>272</v>
      </c>
      <c r="K394" s="81" t="str">
        <f t="shared" si="12"/>
        <v/>
      </c>
      <c r="L394" s="147">
        <v>272</v>
      </c>
      <c r="M394" s="147">
        <v>0</v>
      </c>
    </row>
    <row r="395" spans="1:22" s="83" customFormat="1" ht="34.5" customHeight="1">
      <c r="A395" s="250" t="s">
        <v>775</v>
      </c>
      <c r="B395" s="84"/>
      <c r="C395" s="369"/>
      <c r="D395" s="381"/>
      <c r="E395" s="319" t="s">
        <v>226</v>
      </c>
      <c r="F395" s="320"/>
      <c r="G395" s="320"/>
      <c r="H395" s="321"/>
      <c r="I395" s="342"/>
      <c r="J395" s="140">
        <f t="shared" si="11"/>
        <v>262</v>
      </c>
      <c r="K395" s="81" t="str">
        <f t="shared" si="12"/>
        <v/>
      </c>
      <c r="L395" s="147">
        <v>262</v>
      </c>
      <c r="M395" s="147">
        <v>0</v>
      </c>
    </row>
    <row r="396" spans="1:22" s="83" customFormat="1" ht="34.5" customHeight="1">
      <c r="A396" s="250" t="s">
        <v>776</v>
      </c>
      <c r="B396" s="1"/>
      <c r="C396" s="369"/>
      <c r="D396" s="319" t="s">
        <v>227</v>
      </c>
      <c r="E396" s="320"/>
      <c r="F396" s="320"/>
      <c r="G396" s="320"/>
      <c r="H396" s="321"/>
      <c r="I396" s="342"/>
      <c r="J396" s="140">
        <f t="shared" si="11"/>
        <v>16975</v>
      </c>
      <c r="K396" s="81" t="str">
        <f t="shared" si="12"/>
        <v/>
      </c>
      <c r="L396" s="147">
        <v>10556</v>
      </c>
      <c r="M396" s="147">
        <v>6419</v>
      </c>
    </row>
    <row r="397" spans="1:22" s="83" customFormat="1" ht="34.5" customHeight="1">
      <c r="A397" s="250" t="s">
        <v>777</v>
      </c>
      <c r="B397" s="119"/>
      <c r="C397" s="369"/>
      <c r="D397" s="319" t="s">
        <v>228</v>
      </c>
      <c r="E397" s="320"/>
      <c r="F397" s="320"/>
      <c r="G397" s="320"/>
      <c r="H397" s="321"/>
      <c r="I397" s="343"/>
      <c r="J397" s="140">
        <f t="shared" si="11"/>
        <v>725</v>
      </c>
      <c r="K397" s="81" t="str">
        <f t="shared" si="12"/>
        <v/>
      </c>
      <c r="L397" s="147">
        <v>637</v>
      </c>
      <c r="M397" s="147">
        <v>88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735</v>
      </c>
      <c r="K405" s="81" t="str">
        <f t="shared" ref="K405:K422" si="14">IF(OR(COUNTIF(L405:M405,"未確認")&gt;0,COUNTIF(L405:M405,"~*")&gt;0),"※","")</f>
        <v/>
      </c>
      <c r="L405" s="147">
        <v>645</v>
      </c>
      <c r="M405" s="147">
        <v>90</v>
      </c>
    </row>
    <row r="406" spans="1:22" s="83" customFormat="1" ht="34.5" customHeight="1">
      <c r="A406" s="251" t="s">
        <v>779</v>
      </c>
      <c r="B406" s="119"/>
      <c r="C406" s="368"/>
      <c r="D406" s="374" t="s">
        <v>233</v>
      </c>
      <c r="E406" s="376" t="s">
        <v>234</v>
      </c>
      <c r="F406" s="377"/>
      <c r="G406" s="377"/>
      <c r="H406" s="378"/>
      <c r="I406" s="360"/>
      <c r="J406" s="140">
        <f t="shared" si="13"/>
        <v>87</v>
      </c>
      <c r="K406" s="81" t="str">
        <f t="shared" si="14"/>
        <v/>
      </c>
      <c r="L406" s="147">
        <v>1</v>
      </c>
      <c r="M406" s="147">
        <v>86</v>
      </c>
    </row>
    <row r="407" spans="1:22" s="83" customFormat="1" ht="34.5" customHeight="1">
      <c r="A407" s="251" t="s">
        <v>780</v>
      </c>
      <c r="B407" s="119"/>
      <c r="C407" s="368"/>
      <c r="D407" s="368"/>
      <c r="E407" s="319" t="s">
        <v>235</v>
      </c>
      <c r="F407" s="320"/>
      <c r="G407" s="320"/>
      <c r="H407" s="321"/>
      <c r="I407" s="360"/>
      <c r="J407" s="140">
        <f t="shared" si="13"/>
        <v>620</v>
      </c>
      <c r="K407" s="81" t="str">
        <f t="shared" si="14"/>
        <v/>
      </c>
      <c r="L407" s="147">
        <v>620</v>
      </c>
      <c r="M407" s="147">
        <v>0</v>
      </c>
    </row>
    <row r="408" spans="1:22" s="83" customFormat="1" ht="34.5" customHeight="1">
      <c r="A408" s="251" t="s">
        <v>781</v>
      </c>
      <c r="B408" s="119"/>
      <c r="C408" s="368"/>
      <c r="D408" s="368"/>
      <c r="E408" s="319" t="s">
        <v>236</v>
      </c>
      <c r="F408" s="320"/>
      <c r="G408" s="320"/>
      <c r="H408" s="321"/>
      <c r="I408" s="360"/>
      <c r="J408" s="140">
        <f t="shared" si="13"/>
        <v>17</v>
      </c>
      <c r="K408" s="81" t="str">
        <f t="shared" si="14"/>
        <v/>
      </c>
      <c r="L408" s="147">
        <v>13</v>
      </c>
      <c r="M408" s="147">
        <v>4</v>
      </c>
    </row>
    <row r="409" spans="1:22" s="83" customFormat="1" ht="34.5" customHeight="1">
      <c r="A409" s="251" t="s">
        <v>782</v>
      </c>
      <c r="B409" s="119"/>
      <c r="C409" s="368"/>
      <c r="D409" s="368"/>
      <c r="E409" s="316" t="s">
        <v>986</v>
      </c>
      <c r="F409" s="317"/>
      <c r="G409" s="317"/>
      <c r="H409" s="318"/>
      <c r="I409" s="360"/>
      <c r="J409" s="140">
        <f t="shared" si="13"/>
        <v>11</v>
      </c>
      <c r="K409" s="81" t="str">
        <f t="shared" si="14"/>
        <v/>
      </c>
      <c r="L409" s="147">
        <v>11</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725</v>
      </c>
      <c r="K413" s="81" t="str">
        <f t="shared" si="14"/>
        <v/>
      </c>
      <c r="L413" s="147">
        <v>637</v>
      </c>
      <c r="M413" s="147">
        <v>88</v>
      </c>
    </row>
    <row r="414" spans="1:22" s="83" customFormat="1" ht="34.5" customHeight="1">
      <c r="A414" s="251" t="s">
        <v>787</v>
      </c>
      <c r="B414" s="119"/>
      <c r="C414" s="368"/>
      <c r="D414" s="374" t="s">
        <v>240</v>
      </c>
      <c r="E414" s="376" t="s">
        <v>241</v>
      </c>
      <c r="F414" s="377"/>
      <c r="G414" s="377"/>
      <c r="H414" s="378"/>
      <c r="I414" s="360"/>
      <c r="J414" s="140">
        <f t="shared" si="13"/>
        <v>87</v>
      </c>
      <c r="K414" s="81" t="str">
        <f t="shared" si="14"/>
        <v/>
      </c>
      <c r="L414" s="147">
        <v>86</v>
      </c>
      <c r="M414" s="147">
        <v>1</v>
      </c>
    </row>
    <row r="415" spans="1:22" s="83" customFormat="1" ht="34.5" customHeight="1">
      <c r="A415" s="251" t="s">
        <v>788</v>
      </c>
      <c r="B415" s="119"/>
      <c r="C415" s="368"/>
      <c r="D415" s="368"/>
      <c r="E415" s="319" t="s">
        <v>242</v>
      </c>
      <c r="F415" s="320"/>
      <c r="G415" s="320"/>
      <c r="H415" s="321"/>
      <c r="I415" s="360"/>
      <c r="J415" s="140">
        <f t="shared" si="13"/>
        <v>484</v>
      </c>
      <c r="K415" s="81" t="str">
        <f t="shared" si="14"/>
        <v/>
      </c>
      <c r="L415" s="147">
        <v>432</v>
      </c>
      <c r="M415" s="147">
        <v>52</v>
      </c>
    </row>
    <row r="416" spans="1:22" s="83" customFormat="1" ht="34.5" customHeight="1">
      <c r="A416" s="251" t="s">
        <v>789</v>
      </c>
      <c r="B416" s="119"/>
      <c r="C416" s="368"/>
      <c r="D416" s="368"/>
      <c r="E416" s="319" t="s">
        <v>243</v>
      </c>
      <c r="F416" s="320"/>
      <c r="G416" s="320"/>
      <c r="H416" s="321"/>
      <c r="I416" s="360"/>
      <c r="J416" s="140">
        <f t="shared" si="13"/>
        <v>67</v>
      </c>
      <c r="K416" s="81" t="str">
        <f t="shared" si="14"/>
        <v/>
      </c>
      <c r="L416" s="147">
        <v>58</v>
      </c>
      <c r="M416" s="147">
        <v>9</v>
      </c>
    </row>
    <row r="417" spans="1:22" s="83" customFormat="1" ht="34.5" customHeight="1">
      <c r="A417" s="251" t="s">
        <v>790</v>
      </c>
      <c r="B417" s="119"/>
      <c r="C417" s="368"/>
      <c r="D417" s="368"/>
      <c r="E417" s="319" t="s">
        <v>244</v>
      </c>
      <c r="F417" s="320"/>
      <c r="G417" s="320"/>
      <c r="H417" s="321"/>
      <c r="I417" s="360"/>
      <c r="J417" s="140">
        <f t="shared" si="13"/>
        <v>7</v>
      </c>
      <c r="K417" s="81" t="str">
        <f t="shared" si="14"/>
        <v/>
      </c>
      <c r="L417" s="147">
        <v>5</v>
      </c>
      <c r="M417" s="147">
        <v>2</v>
      </c>
    </row>
    <row r="418" spans="1:22" s="83" customFormat="1" ht="34.5" customHeight="1">
      <c r="A418" s="251" t="s">
        <v>791</v>
      </c>
      <c r="B418" s="119"/>
      <c r="C418" s="368"/>
      <c r="D418" s="368"/>
      <c r="E418" s="319" t="s">
        <v>245</v>
      </c>
      <c r="F418" s="320"/>
      <c r="G418" s="320"/>
      <c r="H418" s="321"/>
      <c r="I418" s="360"/>
      <c r="J418" s="140">
        <f t="shared" si="13"/>
        <v>5</v>
      </c>
      <c r="K418" s="81" t="str">
        <f t="shared" si="14"/>
        <v/>
      </c>
      <c r="L418" s="147">
        <v>3</v>
      </c>
      <c r="M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19</v>
      </c>
      <c r="K420" s="81" t="str">
        <f t="shared" si="14"/>
        <v/>
      </c>
      <c r="L420" s="147">
        <v>15</v>
      </c>
      <c r="M420" s="147">
        <v>4</v>
      </c>
    </row>
    <row r="421" spans="1:22" s="83" customFormat="1" ht="34.5" customHeight="1">
      <c r="A421" s="251" t="s">
        <v>794</v>
      </c>
      <c r="B421" s="119"/>
      <c r="C421" s="368"/>
      <c r="D421" s="368"/>
      <c r="E421" s="319" t="s">
        <v>247</v>
      </c>
      <c r="F421" s="320"/>
      <c r="G421" s="320"/>
      <c r="H421" s="321"/>
      <c r="I421" s="360"/>
      <c r="J421" s="140">
        <f t="shared" si="13"/>
        <v>56</v>
      </c>
      <c r="K421" s="81" t="str">
        <f t="shared" si="14"/>
        <v/>
      </c>
      <c r="L421" s="147">
        <v>38</v>
      </c>
      <c r="M421" s="147">
        <v>18</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638</v>
      </c>
      <c r="K430" s="193" t="str">
        <f>IF(OR(COUNTIF(L430:M430,"未確認")&gt;0,COUNTIF(L430:M430,"~*")&gt;0),"※","")</f>
        <v/>
      </c>
      <c r="L430" s="147">
        <v>551</v>
      </c>
      <c r="M430" s="147">
        <v>87</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20</v>
      </c>
      <c r="K431" s="193" t="str">
        <f>IF(OR(COUNTIF(L431:M431,"未確認")&gt;0,COUNTIF(L431:M431,"~*")&gt;0),"※","")</f>
        <v/>
      </c>
      <c r="L431" s="147">
        <v>16</v>
      </c>
      <c r="M431" s="147">
        <v>4</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42</v>
      </c>
      <c r="K432" s="193" t="str">
        <f>IF(OR(COUNTIF(L432:M432,"未確認")&gt;0,COUNTIF(L432:M432,"~*")&gt;0),"※","")</f>
        <v/>
      </c>
      <c r="L432" s="147">
        <v>27</v>
      </c>
      <c r="M432" s="147">
        <v>15</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241</v>
      </c>
      <c r="K433" s="193" t="str">
        <f>IF(OR(COUNTIF(L433:M433,"未確認")&gt;0,COUNTIF(L433:M433,"~*")&gt;0),"※","")</f>
        <v/>
      </c>
      <c r="L433" s="147">
        <v>205</v>
      </c>
      <c r="M433" s="147">
        <v>36</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335</v>
      </c>
      <c r="K434" s="193" t="str">
        <f>IF(OR(COUNTIF(L434:M434,"未確認")&gt;0,COUNTIF(L434:M434,"~*")&gt;0),"※","")</f>
        <v/>
      </c>
      <c r="L434" s="147">
        <v>303</v>
      </c>
      <c r="M434" s="147">
        <v>32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1050</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1050</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1048</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30.1</v>
      </c>
      <c r="M560" s="211" t="s">
        <v>533</v>
      </c>
    </row>
    <row r="561" spans="1:13" s="91" customFormat="1" ht="34.5" customHeight="1">
      <c r="A561" s="251" t="s">
        <v>871</v>
      </c>
      <c r="B561" s="119"/>
      <c r="C561" s="209"/>
      <c r="D561" s="330" t="s">
        <v>377</v>
      </c>
      <c r="E561" s="341"/>
      <c r="F561" s="341"/>
      <c r="G561" s="341"/>
      <c r="H561" s="331"/>
      <c r="I561" s="342"/>
      <c r="J561" s="207"/>
      <c r="K561" s="210"/>
      <c r="L561" s="211">
        <v>15.8</v>
      </c>
      <c r="M561" s="211" t="s">
        <v>533</v>
      </c>
    </row>
    <row r="562" spans="1:13" s="91" customFormat="1" ht="34.5" customHeight="1">
      <c r="A562" s="251" t="s">
        <v>872</v>
      </c>
      <c r="B562" s="119"/>
      <c r="C562" s="209"/>
      <c r="D562" s="330" t="s">
        <v>989</v>
      </c>
      <c r="E562" s="341"/>
      <c r="F562" s="341"/>
      <c r="G562" s="341"/>
      <c r="H562" s="331"/>
      <c r="I562" s="342"/>
      <c r="J562" s="207"/>
      <c r="K562" s="210"/>
      <c r="L562" s="211">
        <v>12</v>
      </c>
      <c r="M562" s="211" t="s">
        <v>533</v>
      </c>
    </row>
    <row r="563" spans="1:13" s="91" customFormat="1" ht="34.5" customHeight="1">
      <c r="A563" s="251" t="s">
        <v>873</v>
      </c>
      <c r="B563" s="119"/>
      <c r="C563" s="209"/>
      <c r="D563" s="330" t="s">
        <v>379</v>
      </c>
      <c r="E563" s="341"/>
      <c r="F563" s="341"/>
      <c r="G563" s="341"/>
      <c r="H563" s="331"/>
      <c r="I563" s="342"/>
      <c r="J563" s="207"/>
      <c r="K563" s="210"/>
      <c r="L563" s="211">
        <v>11.3</v>
      </c>
      <c r="M563" s="211" t="s">
        <v>533</v>
      </c>
    </row>
    <row r="564" spans="1:13" s="91" customFormat="1" ht="34.5" customHeight="1">
      <c r="A564" s="251" t="s">
        <v>874</v>
      </c>
      <c r="B564" s="119"/>
      <c r="C564" s="209"/>
      <c r="D564" s="330" t="s">
        <v>380</v>
      </c>
      <c r="E564" s="341"/>
      <c r="F564" s="341"/>
      <c r="G564" s="341"/>
      <c r="H564" s="331"/>
      <c r="I564" s="342"/>
      <c r="J564" s="207"/>
      <c r="K564" s="210"/>
      <c r="L564" s="211">
        <v>1.5</v>
      </c>
      <c r="M564" s="211" t="s">
        <v>533</v>
      </c>
    </row>
    <row r="565" spans="1:13" s="91" customFormat="1" ht="34.5" customHeight="1">
      <c r="A565" s="251" t="s">
        <v>875</v>
      </c>
      <c r="B565" s="119"/>
      <c r="C565" s="280"/>
      <c r="D565" s="330" t="s">
        <v>869</v>
      </c>
      <c r="E565" s="341"/>
      <c r="F565" s="341"/>
      <c r="G565" s="341"/>
      <c r="H565" s="331"/>
      <c r="I565" s="342"/>
      <c r="J565" s="207"/>
      <c r="K565" s="210"/>
      <c r="L565" s="211">
        <v>2</v>
      </c>
      <c r="M565" s="211" t="s">
        <v>533</v>
      </c>
    </row>
    <row r="566" spans="1:13" s="91" customFormat="1" ht="34.5" customHeight="1">
      <c r="A566" s="251" t="s">
        <v>876</v>
      </c>
      <c r="B566" s="119"/>
      <c r="C566" s="285"/>
      <c r="D566" s="330" t="s">
        <v>990</v>
      </c>
      <c r="E566" s="341"/>
      <c r="F566" s="341"/>
      <c r="G566" s="341"/>
      <c r="H566" s="331"/>
      <c r="I566" s="342"/>
      <c r="J566" s="213"/>
      <c r="K566" s="214"/>
      <c r="L566" s="211">
        <v>17.399999999999999</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38</v>
      </c>
      <c r="K593" s="201" t="str">
        <f>IF(OR(COUNTIF(L593:M593,"未確認")&gt;0,COUNTIF(L593:M593,"*")&gt;0),"※","")</f>
        <v/>
      </c>
      <c r="L593" s="117">
        <v>38</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489</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69</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478</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83</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862</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11</v>
      </c>
      <c r="K632" s="201" t="str">
        <f t="shared" si="31"/>
        <v/>
      </c>
      <c r="L632" s="117">
        <v>11</v>
      </c>
      <c r="M632" s="117">
        <v>0</v>
      </c>
    </row>
    <row r="633" spans="1:22" s="118" customFormat="1" ht="57">
      <c r="A633" s="252" t="s">
        <v>919</v>
      </c>
      <c r="B633" s="119"/>
      <c r="C633" s="319" t="s">
        <v>436</v>
      </c>
      <c r="D633" s="320"/>
      <c r="E633" s="320"/>
      <c r="F633" s="320"/>
      <c r="G633" s="320"/>
      <c r="H633" s="321"/>
      <c r="I633" s="122" t="s">
        <v>437</v>
      </c>
      <c r="J633" s="116">
        <f t="shared" si="30"/>
        <v>13</v>
      </c>
      <c r="K633" s="201" t="str">
        <f t="shared" si="31"/>
        <v/>
      </c>
      <c r="L633" s="117">
        <v>13</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29</v>
      </c>
      <c r="K646" s="201" t="str">
        <f t="shared" ref="K646:K660" si="33">IF(OR(COUNTIF(L646:M646,"未確認")&gt;0,COUNTIF(L646:M646,"*")&gt;0),"※","")</f>
        <v/>
      </c>
      <c r="L646" s="117">
        <v>19</v>
      </c>
      <c r="M646" s="117">
        <v>10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29</v>
      </c>
      <c r="K650" s="201" t="str">
        <f t="shared" si="33"/>
        <v/>
      </c>
      <c r="L650" s="117">
        <v>19</v>
      </c>
      <c r="M650" s="117">
        <v>10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11</v>
      </c>
      <c r="K655" s="201" t="str">
        <f t="shared" si="33"/>
        <v>※</v>
      </c>
      <c r="L655" s="117">
        <v>11</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522C86B-F0BA-4107-8338-01CCC1844488}"/>
    <hyperlink ref="J71:L71" location="病院!B464" display="・手術の状況" xr:uid="{28C9BE71-511D-441C-85C9-8ABCC9D9338B}"/>
    <hyperlink ref="J72:L72" location="病院!B500" display="・がん、脳卒中、心筋梗塞、分娩、精神医療への対応状況" xr:uid="{348395F6-498B-4703-ADA4-B564EE2AF3B4}"/>
    <hyperlink ref="J73:L73" location="病院!B541" display="・重症患者への対応状況" xr:uid="{6B799969-BA51-4315-8B38-3AEBE4EE3C57}"/>
    <hyperlink ref="J74:L74" location="病院!B586" display="・救急医療の実施状況" xr:uid="{0444E0BF-385D-432B-B4D9-A74720A4C940}"/>
    <hyperlink ref="J75:L75" location="病院!B609" display="・急性期後の支援、在宅復帰の支援の状況" xr:uid="{7018069C-A640-4BB0-9A37-6DF539D75E20}"/>
    <hyperlink ref="J76:L76" location="病院!B627" display="・全身管理の状況" xr:uid="{D9DD600A-E882-4765-A7C0-0946F45FF07C}"/>
    <hyperlink ref="J78:L78" location="病院!B679" display="・長期療養患者の受入状況" xr:uid="{FADAAEA5-2DEB-4D7A-8BCC-D1B9FF61F596}"/>
    <hyperlink ref="J77:L77" location="病院!B642" display="・リハビリテーションの実施状況" xr:uid="{5B732C7B-F91D-4845-AABB-4F3A4F002F47}"/>
    <hyperlink ref="J79:L79" location="病院!B689" display="・重度の障害児等の受入状況" xr:uid="{B5ADB1ED-ACFE-46D6-B036-066FF2789BF1}"/>
    <hyperlink ref="J80:L80" location="病院!B702" display="・医科歯科の連携状況" xr:uid="{289020AB-7D04-4F04-AEAA-347DCF34CD63}"/>
    <hyperlink ref="M71:N71" location="'病院(H30案)'!B448" display="・手術の状況" xr:uid="{3AF6369D-B60B-4997-B1D3-6EA651A58825}"/>
    <hyperlink ref="M72:N72" location="'病院(H30案)'!B484" display="・がん、脳卒中、心筋梗塞、分娩、精神医療への対応状況" xr:uid="{5C596D14-F35A-48FC-BAB4-C1ACD31EF732}"/>
    <hyperlink ref="M73:N73" location="'病院(H30案)'!B525" display="・重症患者への対応状況" xr:uid="{F2BF87A6-BCA1-4AB7-9FD4-2AFAAD13BDEE}"/>
    <hyperlink ref="M74:N74" location="'病院(H30案)'!B570" display="・救急医療の実施状況" xr:uid="{E968E2EC-5809-48BB-A28B-BD7E79667295}"/>
    <hyperlink ref="M75:N75" location="'病院(H30案)'!B593" display="・急性期後の支援、在宅復帰の支援の状況" xr:uid="{A1971B4F-A1A5-4F2D-84FE-6796B6074622}"/>
    <hyperlink ref="C71:G71" location="病院!B87" display="・設置主体" xr:uid="{4F9C1691-4B27-4B0B-B180-E0FB7544CAA8}"/>
    <hyperlink ref="C72:G72" location="病院!B95" display="・病床の状況" xr:uid="{F863853B-77FA-47E5-B039-EB679C7353D1}"/>
    <hyperlink ref="C73:G73" location="病院!B116" display="・診療科" xr:uid="{17FAA2EF-FE7C-4A96-8227-0307D0FB15EC}"/>
    <hyperlink ref="C74:G74" location="病院!B127" display="・入院基本料・特定入院料及び届出病床数" xr:uid="{DE374E2F-9514-496A-9BF5-BA6813AF20EB}"/>
    <hyperlink ref="C75:G75" location="病院!B141" display="・算定する入院基本用・特定入院料等の状況" xr:uid="{C7355C9F-0EB3-4D7A-BBFC-B59C8F08F5DC}"/>
    <hyperlink ref="C76:G76" location="病院!B224" display="・DPC医療機関群の種類" xr:uid="{CE7EDE83-8C4E-4332-84A4-3A44A274D52B}"/>
    <hyperlink ref="C77:G77" location="病院!B232" display="・救急告示病院、二次救急医療施設、三次救急医療施設の告示・認定の有無" xr:uid="{5A624661-BDB1-479C-8082-160DAF882C6A}"/>
    <hyperlink ref="C78:F78" location="病院!B242" display="・承認の有無" xr:uid="{541B93C1-2589-4915-8A37-785B333B1A48}"/>
    <hyperlink ref="C79:F79" location="病院!B251" display="・診療報酬の届出の有無" xr:uid="{70444BE4-73E8-43AC-B509-9AFD1124778D}"/>
    <hyperlink ref="C80:F80" location="病院!B261" display="・職員数の状況" xr:uid="{3DEDA057-A4F0-48A7-BACD-B1D7F0EE20F0}"/>
    <hyperlink ref="C81:F81" location="病院!B320" display="・退院調整部門の設置状況" xr:uid="{6C800DEB-4D0E-4BBF-A17C-1BB71344EADE}"/>
    <hyperlink ref="C82:F82" location="病院!B340" display="・医療機器の台数" xr:uid="{13AD8E31-2D36-41C6-A2BD-D1DD1E82B0F7}"/>
    <hyperlink ref="C83:G83" location="病院!B365" display="・過去1年間の間に病棟の再編・見直しがあった場合の報告対象期間" xr:uid="{F1A974A4-E9AB-4AE7-9D6A-6294AFF5DCDB}"/>
    <hyperlink ref="H71:I71" location="病院!B388" display="・入院患者の状況（年間）" xr:uid="{58D737DE-508B-401C-8C21-C6A03C98468E}"/>
    <hyperlink ref="H72:I72" location="病院!B401" display="・入院患者の状況（年間／入棟前の場所・退棟先の場所の状況）" xr:uid="{51B3BF3E-D51E-4851-8E19-4917BFD28286}"/>
    <hyperlink ref="H73:I73" location="病院!B426" display="・退院後に在宅医療を必要とする患者の状況" xr:uid="{FC7578B2-A8DC-44B1-BC87-2F955B43FF05}"/>
    <hyperlink ref="H74:I74" location="病院!B438" display="・看取りを行った患者数" xr:uid="{45A30E3F-53D5-48FF-8CFC-11CF70637D8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2019-11-15T06:46:15Z</dcterms:modified>
</cp:coreProperties>
</file>