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434FB0E-2F04-42CD-AB4F-698192A43CC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<sst xmlns="http://schemas.openxmlformats.org/spreadsheetml/2006/main" count="2977" uniqueCount="1044">
  <si>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</si>
  <si>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</si>
  <si>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</si>
  <si>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</si>
  <si>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</si>
  <si>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</si>
  <si>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</si>
  <si>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</si>
  <si>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</si>
  <si>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</si>
  <si>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</si>
  <si>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</si>
  <si>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</si>
  <si>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</si>
  <si>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</si>
  <si>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</si>
  <si>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</si>
  <si>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</si>
  <si>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</si>
  <si>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</si>
  <si>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</si>
  <si>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</si>
  <si>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</si>
  <si>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</si>
  <si>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</si>
  <si>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</si>
  <si>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</si>
  <si>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</si>
  <si>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</si>
  <si>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</si>
  <si>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</si>
  <si>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</si>
  <si>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</si>
  <si>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</si>
  <si>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</si>
  <si>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</si>
  <si>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</si>
  <si>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</si>
  <si>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</si>
  <si>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</si>
  <si>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</si>
  <si>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</si>
  <si>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</si>
  <si>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</si>
  <si>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</si>
  <si>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</si>
  <si>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</si>
  <si>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</si>
  <si>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</si>
  <si>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</si>
  <si>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</si>
  <si>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</si>
  <si>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</si>
  <si>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</si>
  <si>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</si>
  <si>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</si>
  <si>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</si>
  <si>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</si>
  <si>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</si>
  <si>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</si>
  <si>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</si>
  <si>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</si>
  <si>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</si>
  <si>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</si>
  <si>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</si>
  <si>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</si>
  <si>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</si>
  <si>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</si>
  <si>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</si>
  <si>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</si>
  <si>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</si>
  <si>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</si>
  <si>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</si>
  <si>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</si>
  <si>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</si>
  <si>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</si>
  <si>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</si>
  <si>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</si>
  <si>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</si>
  <si>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</si>
  <si>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</si>
  <si>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</si>
  <si>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</si>
  <si>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</si>
  <si>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</si>
  <si>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</si>
  <si>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</si>
  <si>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</si>
  <si>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</si>
  <si>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</si>
  <si>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</si>
  <si>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</si>
  <si>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</si>
  <si>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</si>
  <si>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</si>
  <si>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</si>
  <si>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</si>
  <si>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</si>
  <si>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</si>
  <si>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</si>
  <si>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</si>
  <si>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</si>
  <si>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</si>
  <si>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</si>
  <si>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</si>
  <si>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</si>
  <si>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</si>
  <si>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</si>
  <si>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</si>
  <si>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</si>
  <si>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</si>
  <si>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</si>
  <si>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</si>
  <si>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</si>
  <si>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</si>
  <si>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</si>
  <si>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</si>
  <si>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</si>
  <si>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</si>
  <si>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</si>
  <si>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</si>
  <si>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</si>
  <si>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</si>
  <si>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</si>
  <si>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</si>
  <si>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</si>
  <si>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</si>
  <si>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</si>
  <si>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</si>
  <si>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</si>
  <si>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</si>
  <si>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</si>
  <si>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</si>
  <si>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</si>
  <si>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</si>
  <si>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</si>
  <si>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</si>
  <si>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</si>
  <si>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</si>
  <si>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</si>
  <si>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</si>
  <si>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</si>
  <si>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</si>
  <si>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</si>
  <si>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</si>
  <si>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</si>
  <si>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</si>
  <si>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</si>
  <si>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</si>
  <si>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</si>
  <si>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</si>
  <si>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</si>
  <si>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</si>
  <si>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</si>
  <si>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</si>
  <si>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</si>
  <si>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</si>
  <si>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</si>
  <si>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</si>
  <si>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</si>
  <si>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</si>
  <si>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</si>
  <si>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</si>
  <si>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</si>
  <si>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</si>
  <si>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</si>
  <si>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</si>
  <si>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</si>
  <si>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</si>
  <si>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</si>
  <si>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</si>
  <si>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</si>
  <si>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</si>
  <si>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</si>
  <si>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</si>
  <si>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</si>
  <si>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</si>
  <si>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</si>
  <si>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</si>
  <si>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</si>
  <si>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</si>
  <si>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</si>
  <si>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</si>
  <si>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</si>
  <si>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</si>
  <si>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</si>
  <si>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</si>
  <si>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</si>
  <si>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</si>
  <si>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</si>
  <si>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</si>
  <si>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</si>
  <si>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</si>
  <si>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</si>
  <si>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</si>
  <si>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</si>
  <si>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</si>
  <si>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</si>
  <si>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</si>
  <si>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</si>
  <si>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</si>
  <si>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</si>
  <si>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</si>
  <si>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</si>
  <si>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</si>
  <si>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</si>
  <si>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</si>
  <si>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</si>
  <si>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</si>
  <si>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</si>
  <si>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</si>
  <si>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</si>
  <si>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</si>
  <si>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</si>
  <si>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</si>
  <si>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</si>
  <si>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</si>
  <si>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</si>
  <si>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</si>
  <si>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</si>
  <si>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</si>
  <si>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</si>
  <si>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</si>
  <si>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</si>
  <si>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</si>
  <si>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</si>
  <si>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</si>
  <si>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</si>
  <si>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</si>
  <si>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</si>
  <si>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</si>
  <si>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</si>
  <si>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</si>
  <si>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</si>
  <si>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</si>
  <si>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</si>
  <si>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</si>
  <si>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</si>
  <si>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</si>
  <si>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</si>
  <si>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</si>
  <si>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</si>
  <si>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</si>
  <si>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</si>
  <si>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</si>
  <si>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</si>
  <si>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</si>
  <si>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</si>
  <si>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</si>
  <si>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</si>
  <si>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</si>
  <si>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</si>
  <si>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</si>
  <si>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</si>
  <si>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</si>
  <si>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</si>
  <si>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</si>
  <si>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</si>
  <si>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</si>
  <si>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</si>
  <si>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</si>
  <si>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</si>
  <si>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</si>
  <si>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</si>
  <si>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</si>
  <si>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</si>
  <si>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</si>
  <si>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</si>
  <si>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</si>
  <si>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</si>
  <si>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</si>
  <si>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</si>
  <si>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</si>
  <si>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</si>
  <si>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</si>
  <si>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</si>
  <si>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</si>
  <si>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</si>
  <si>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</si>
  <si>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</si>
  <si>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</si>
  <si>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</si>
  <si>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</si>
  <si>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</si>
  <si>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</si>
  <si>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</si>
  <si>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</si>
  <si>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</si>
  <si>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</si>
  <si>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</si>
  <si>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</si>
  <si>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</si>
  <si>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</si>
  <si>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</si>
  <si>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</si>
  <si>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</si>
  <si>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</si>
  <si>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</si>
  <si>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</si>
  <si>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</si>
  <si>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</si>
  <si>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</si>
  <si>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</si>
  <si>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</si>
  <si>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</si>
  <si>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</si>
  <si>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</si>
  <si>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</si>
  <si>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</si>
  <si>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</si>
  <si>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</si>
  <si>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</si>
  <si>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</si>
  <si>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</si>
  <si>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</si>
  <si>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</si>
  <si>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</si>
  <si>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</si>
  <si>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</si>
  <si>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</si>
  <si>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</si>
  <si>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</si>
  <si>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</si>
  <si>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</si>
  <si>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</si>
  <si>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</si>
  <si>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</si>
  <si>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</si>
  <si>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</si>
  <si>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</si>
  <si>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</si>
  <si>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</si>
  <si>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</si>
  <si>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</si>
  <si>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</si>
  <si>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</si>
  <si>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</si>
  <si>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</si>
  <si>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</si>
  <si>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</si>
  <si>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</si>
  <si>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</si>
  <si>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</si>
  <si>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</si>
  <si>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</si>
  <si>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</si>
  <si>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</si>
  <si>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</si>
  <si>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</si>
  <si>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</si>
  <si>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</si>
  <si>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</si>
  <si>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</si>
  <si>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</si>
  <si>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</si>
  <si>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</si>
  <si>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</si>
  <si>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</si>
  <si>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</si>
  <si>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</si>
  <si>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</si>
  <si>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</si>
  <si>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</si>
  <si>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</si>
  <si>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</si>
  <si>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</si>
  <si>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</si>
  <si>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</si>
  <si>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</si>
  <si>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</si>
  <si>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</si>
  <si>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</si>
  <si>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</si>
  <si>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</si>
  <si>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</si>
  <si>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</si>
  <si>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</si>
  <si>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</si>
  <si>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</si>
  <si>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</si>
  <si>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</si>
  <si>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</si>
  <si>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</si>
  <si>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</si>
  <si>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</si>
  <si>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</si>
  <si>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</si>
  <si>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</si>
  <si>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</si>
  <si>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</si>
  <si>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</si>
  <si>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</si>
  <si>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</si>
  <si>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</si>
  <si>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</si>
  <si>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</si>
  <si>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</si>
  <si>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</si>
  <si>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</si>
  <si>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</si>
  <si>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</si>
  <si>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</si>
  <si>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</si>
  <si>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</si>
  <si>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</si>
  <si>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</si>
  <si>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</si>
  <si>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</si>
  <si>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</si>
  <si>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</si>
  <si>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</si>
  <si>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</si>
  <si>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</si>
  <si>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</si>
  <si>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</si>
  <si>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</si>
  <si>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</si>
  <si>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</si>
  <si>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</si>
  <si>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</si>
  <si>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</si>
  <si>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</si>
  <si>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</si>
  <si>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</si>
  <si>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</si>
  <si>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</si>
  <si>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</si>
  <si>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</si>
  <si>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</si>
  <si>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</si>
  <si>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</si>
  <si>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</si>
  <si>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</si>
  <si>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</si>
  <si>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</si>
  <si>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</si>
  <si>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</si>
  <si>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</si>
  <si>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</si>
  <si>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</si>
  <si>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</si>
  <si>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</si>
  <si>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</si>
  <si>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</si>
  <si>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</si>
  <si>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</si>
  <si>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</si>
  <si>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</si>
  <si>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</si>
  <si>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</si>
  <si>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</si>
  <si>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</si>
  <si>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</si>
  <si>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</si>
  <si>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</si>
  <si>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</si>
  <si>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</si>
  <si>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</si>
  <si>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</si>
  <si>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</si>
  <si>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</si>
  <si>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</si>
  <si>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</si>
  <si>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</si>
  <si>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</si>
  <si>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</si>
  <si>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</si>
  <si>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</si>
  <si>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</si>
  <si>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</si>
  <si>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</si>
  <si>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</si>
  <si>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</si>
  <si>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</si>
  <si>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</si>
  <si>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</si>
  <si>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</si>
  <si>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</si>
  <si>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</si>
  <si>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</si>
  <si>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</si>
  <si>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</si>
  <si>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</si>
  <si>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</si>
  <si>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</si>
  <si>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</si>
  <si>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</si>
  <si>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</si>
  <si>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</si>
  <si>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</si>
  <si>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</si>
  <si>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</si>
  <si>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</si>
  <si>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</si>
  <si>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</si>
  <si>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</si>
  <si>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</si>
  <si>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</si>
  <si>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</si>
  <si>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</si>
  <si>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</si>
  <si>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</si>
  <si>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</si>
  <si>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</si>
  <si>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</si>
  <si>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</si>
  <si>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</si>
  <si>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</si>
  <si>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</si>
  <si>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</si>
  <si>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</si>
  <si>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</si>
  <si>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</si>
  <si>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</si>
  <si>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</si>
  <si>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</si>
  <si>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</si>
  <si>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</si>
  <si>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</si>
  <si>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</si>
  <si>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</si>
  <si>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</si>
  <si>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</si>
  <si>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</si>
  <si>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</si>
  <si>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</si>
  <si>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</si>
  <si>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</si>
  <si>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</si>
  <si>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</si>
  <si>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</si>
  <si>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</si>
  <si>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</si>
  <si>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</si>
  <si>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</si>
  <si>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</si>
  <si>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</si>
  <si>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</si>
  <si>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</si>
  <si>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</si>
  <si>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</si>
  <si>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</si>
  <si>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</si>
  <si>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</si>
  <si>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</si>
  <si>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</si>
  <si>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</si>
  <si>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</si>
  <si>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</si>
  <si>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</si>
  <si>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</si>
  <si>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</si>
  <si>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</si>
  <si>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</si>
  <si>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</si>
  <si>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</si>
  <si>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</si>
  <si>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</si>
  <si>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</si>
  <si>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</si>
  <si>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</si>
  <si>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</si>
  <si>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</si>
  <si>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</si>
  <si>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</si>
  <si>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</si>
  <si>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</si>
  <si>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</si>
  <si>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</si>
  <si>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</si>
  <si>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</si>
  <si>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</si>
  <si>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</si>
  <si>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</si>
  <si>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</si>
  <si>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</si>
  <si>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</si>
  <si>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</si>
  <si>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</si>
  <si>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</si>
  <si>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</si>
  <si>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</si>
  <si>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</si>
  <si>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</si>
  <si>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</si>
  <si>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</si>
  <si>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</si>
  <si>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</si>
  <si>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</si>
  <si>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</si>
  <si>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</si>
  <si>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</si>
  <si>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</si>
  <si>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</si>
  <si>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</si>
  <si>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</si>
  <si>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</si>
  <si>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</si>
  <si>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</si>
  <si>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</si>
  <si>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</si>
  <si>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</si>
  <si>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</si>
  <si>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</si>
  <si>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</si>
  <si>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</si>
  <si>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</si>
  <si>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</si>
  <si>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</si>
  <si>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</si>
  <si>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</si>
  <si>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</si>
  <si>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</si>
  <si>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</si>
  <si>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</si>
  <si>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</si>
  <si>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</si>
  <si>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</si>
  <si>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</si>
  <si>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</si>
  <si>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</si>
  <si>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</si>
  <si>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</si>
  <si>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</si>
  <si>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</si>
  <si>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</si>
  <si>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</si>
  <si>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</si>
  <si>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</si>
  <si>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</si>
  <si>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</si>
  <si>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</si>
  <si>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</si>
  <si>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</si>
  <si>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</si>
  <si>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</si>
  <si>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</si>
  <si>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</si>
  <si>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</si>
  <si>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</si>
  <si>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</si>
  <si>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</si>
  <si>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</si>
  <si>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</si>
  <si>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</si>
  <si>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</si>
  <si>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</si>
  <si>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</si>
  <si>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</si>
  <si>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</si>
  <si>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</si>
  <si>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</si>
  <si>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</si>
  <si>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</si>
  <si>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</si>
  <si>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</si>
  <si>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</si>
  <si>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</si>
  <si>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</si>
  <si>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</si>
  <si>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</si>
  <si>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</si>
  <si>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</si>
  <si>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</si>
  <si>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</si>
  <si>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</si>
  <si>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</si>
  <si>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</si>
  <si>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</si>
  <si>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</si>
  <si>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</si>
  <si>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</si>
  <si>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</si>
  <si>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</si>
  <si>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</si>
  <si>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</si>
  <si>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</si>
  <si>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</si>
  <si>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</si>
  <si>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</si>
  <si>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</si>
  <si>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</si>
  <si>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</si>
  <si>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</si>
  <si>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</si>
  <si>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</si>
  <si>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</si>
  <si>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</si>
  <si>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</si>
  <si>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</si>
  <si>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</si>
  <si>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</si>
  <si>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</si>
  <si>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</si>
  <si>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</si>
  <si>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</si>
  <si>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</si>
  <si>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</si>
  <si>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</si>
  <si>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</si>
  <si>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</si>
  <si>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</si>
  <si>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</si>
  <si>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</si>
  <si>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</si>
  <si>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</si>
  <si>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</si>
  <si>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</si>
  <si>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</si>
  <si>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</si>
  <si>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</si>
  <si>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</si>
  <si>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</si>
  <si>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</si>
  <si>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</si>
  <si>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</si>
  <si>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</si>
  <si>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</si>
  <si>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</si>
  <si>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</si>
  <si>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</si>
  <si>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</si>
  <si>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</si>
  <si>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</si>
  <si>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</si>
  <si>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</si>
  <si>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</si>
  <si>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</si>
  <si>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</si>
  <si>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</si>
  <si>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</si>
  <si>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</si>
  <si>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</si>
  <si>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</si>
  <si>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</si>
  <si>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</si>
  <si>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</si>
  <si>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</si>
  <si>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</si>
  <si>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</si>
  <si>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</si>
  <si>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</si>
  <si>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</si>
  <si>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</si>
  <si>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</si>
  <si>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</si>
  <si>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</si>
  <si>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</si>
  <si>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</si>
  <si>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</si>
  <si>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</si>
  <si>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</si>
  <si>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</si>
  <si>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</si>
  <si>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</si>
  <si>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</si>
  <si>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</si>
  <si>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</si>
  <si>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</si>
  <si>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</si>
  <si>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</si>
  <si>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</si>
  <si>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</si>
  <si>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</si>
  <si>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</si>
  <si>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</si>
  <si>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</si>
  <si>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</si>
  <si>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</si>
  <si>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</si>
  <si>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</si>
  <si>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</si>
  <si>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</si>
  <si>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</si>
  <si>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</si>
  <si>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</si>
  <si>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</si>
  <si>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</si>
  <si>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</si>
  <si>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</si>
  <si>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</si>
  <si>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</si>
  <si>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</si>
  <si>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</si>
  <si>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</si>
  <si>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</si>
  <si>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</si>
  <si>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</si>
  <si>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</si>
  <si>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</si>
  <si>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</si>
  <si>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</si>
  <si>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</si>
  <si>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</si>
  <si>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</si>
  <si>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</si>
  <si>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</si>
  <si>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</si>
  <si>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</si>
  <si>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</si>
  <si>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</si>
  <si>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</si>
  <si>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</si>
  <si>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</si>
  <si>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</si>
  <si>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</si>
  <si>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</si>
  <si>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</si>
  <si>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</si>
  <si>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</si>
  <si>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</si>
  <si>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</si>
  <si>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</si>
  <si>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</si>
  <si>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</si>
  <si>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</si>
  <si>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</si>
  <si>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</si>
  <si>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</si>
  <si>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</si>
  <si>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</si>
  <si>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</si>
  <si>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</si>
  <si>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</si>
  <si>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</si>
  <si>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</si>
  <si>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</si>
  <si>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</si>
  <si>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</si>
  <si>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</si>
  <si>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</si>
  <si>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</si>
  <si>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</si>
  <si>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</si>
  <si>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</si>
  <si>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</si>
  <si>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</si>
  <si>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</si>
  <si>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</si>
  <si>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</si>
  <si>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</si>
  <si>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</si>
  <si>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</si>
  <si>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</si>
  <si>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</si>
  <si>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</si>
  <si>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</si>
  <si>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</si>
  <si>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</si>
  <si>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</si>
  <si>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</si>
  <si>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</si>
  <si>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</si>
  <si>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</si>
  <si>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</si>
  <si>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</si>
  <si>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</si>
  <si>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</si>
  <si>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</si>
  <si>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</si>
  <si>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</si>
  <si>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</si>
  <si>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</si>
  <si>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</si>
  <si>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</si>
  <si>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</si>
  <si>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</si>
  <si>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</si>
  <si>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</si>
  <si>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</si>
  <si>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</si>
  <si>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</si>
  <si>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</si>
  <si>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</si>
  <si>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</si>
  <si>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</si>
  <si>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</si>
  <si>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</si>
  <si>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</si>
  <si>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</si>
  <si>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</si>
  <si>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</si>
  <si>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</si>
  <si>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</si>
  <si>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</si>
  <si>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</si>
  <si>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</si>
  <si>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</si>
  <si>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</si>
  <si>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</si>
  <si>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</si>
  <si>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</si>
  <si>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</si>
  <si>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</si>
  <si>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</si>
  <si>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</si>
  <si>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</si>
  <si>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</si>
  <si>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</si>
  <si>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</si>
  <si>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</si>
  <si>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</si>
  <si>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</si>
  <si>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</si>
  <si>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</si>
  <si>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</si>
  <si>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</si>
  <si>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</si>
  <si>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</si>
  <si>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</si>
  <si>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</si>
  <si>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</si>
  <si>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</si>
  <si>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</si>
  <si>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</si>
  <si>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</si>
  <si>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</si>
  <si>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</si>
  <si>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</si>
  <si>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</si>
  <si>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</si>
  <si>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</si>
  <si>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</si>
  <si>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</si>
  <si>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</si>
  <si>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</si>
  <si>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</si>
  <si>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</si>
  <si>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</si>
  <si>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</si>
  <si>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</si>
  <si>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</si>
  <si>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</si>
  <si>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</si>
  <si>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</si>
  <si>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</si>
  <si>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</si>
  <si>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</si>
  <si>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</si>
  <si>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</si>
  <si>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</si>
  <si>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</si>
  <si>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</si>
  <si>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</si>
  <si>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</si>
  <si>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</si>
  <si>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</si>
  <si>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</si>
  <si>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</si>
  <si>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</si>
  <si>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</si>
  <si>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</si>
  <si>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</si>
  <si>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</si>
  <si>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</si>
  <si>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</si>
  <si>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</si>
  <si>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</si>
  <si>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</si>
  <si>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</si>
  <si>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</si>
  <si>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</si>
  <si>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</si>
  <si>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</si>
  <si>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</si>
  <si>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</si>
  <si>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</si>
  <si>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</si>
  <si>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</si>
  <si>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</si>
  <si>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</si>
  <si>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</si>
  <si>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</si>
  <si>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</si>
  <si>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</si>
  <si>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</si>
  <si>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</si>
  <si>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</si>
  <si>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</si>
  <si>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</si>
  <si>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</si>
  <si>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</si>
  <si>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</si>
  <si>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</si>
  <si>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</si>
  <si>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</si>
  <si>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</si>
  <si>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</si>
  <si>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</si>
  <si>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</si>
  <si>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</si>
  <si>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</si>
  <si>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</si>
  <si>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</si>
  <si>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</si>
  <si>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</si>
  <si>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</si>
  <si>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</si>
  <si>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</si>
  <si>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</si>
  <si>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</si>
  <si>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</si>
  <si>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</si>
  <si>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</si>
  <si>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</si>
  <si>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</si>
  <si>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</si>
  <si>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</si>
  <si>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</si>
  <si>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</si>
  <si>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</si>
  <si>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</si>
  <si>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</si>
  <si>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</si>
  <si>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</si>
  <si>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</si>
  <si>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</si>
  <si>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</si>
  <si>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</si>
  <si>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</si>
  <si>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</si>
  <si>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</si>
  <si>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</si>
  <si>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</si>
  <si>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</si>
  <si>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</si>
  <si>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</si>
  <si>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</si>
  <si>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</si>
  <si>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</si>
  <si>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</si>
  <si>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</si>
  <si>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</si>
  <si>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</si>
  <si>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医療法人白百合会大多喜病院</t>
    <phoneticPr fontId="3"/>
  </si>
  <si>
    <t>〒298-0223 夷隅郡大多喜町上原７８６</t>
    <phoneticPr fontId="3"/>
  </si>
  <si>
    <t>〇</t>
  </si>
  <si>
    <t>2025年7月</t>
  </si>
  <si>
    <t>医療法人</t>
  </si>
  <si>
    <t>精神科</t>
  </si>
  <si>
    <t>ＤＰＣ病院ではない</t>
  </si>
  <si>
    <t>-</t>
    <phoneticPr fontId="3"/>
  </si>
  <si>
    <t>Ｂ３病棟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</si>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</sst>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919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t="s">
        <v>1036</v>
      </c>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row>
    <row r="53" spans="1:12" s="21" customFormat="1" ht="34.5" customHeight="1">
      <c r="A53" s="278" t="s">
        <v>981</v>
      </c>
      <c r="B53" s="17"/>
      <c r="C53" s="19"/>
      <c r="D53" s="19"/>
      <c r="E53" s="19"/>
      <c r="F53" s="19"/>
      <c r="G53" s="19"/>
      <c r="H53" s="20"/>
      <c r="I53" s="307" t="s">
        <v>982</v>
      </c>
      <c r="J53" s="307"/>
      <c r="K53" s="307"/>
      <c r="L53" s="29" t="s">
        <v>1037</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1038</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58</v>
      </c>
      <c r="K103" s="237" t="str">
        <f t="shared" si="1"/>
        <v/>
      </c>
      <c r="L103" s="258">
        <v>58</v>
      </c>
    </row>
    <row r="104" spans="1:22" s="83" customFormat="1" ht="34.5" customHeight="1">
      <c r="A104" s="244" t="s">
        <v>614</v>
      </c>
      <c r="B104" s="84"/>
      <c r="C104" s="394"/>
      <c r="D104" s="395"/>
      <c r="E104" s="426"/>
      <c r="F104" s="427"/>
      <c r="G104" s="318" t="s">
        <v>47</v>
      </c>
      <c r="H104" s="320"/>
      <c r="I104" s="418"/>
      <c r="J104" s="256">
        <f t="shared" si="0"/>
        <v>58</v>
      </c>
      <c r="K104" s="237" t="str">
        <f t="shared" si="1"/>
        <v/>
      </c>
      <c r="L104" s="258">
        <v>58</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58</v>
      </c>
      <c r="K106" s="237" t="str">
        <f t="shared" si="1"/>
        <v/>
      </c>
      <c r="L106" s="258">
        <v>58</v>
      </c>
    </row>
    <row r="107" spans="1:22" s="83" customFormat="1" ht="34.5" customHeight="1">
      <c r="A107" s="244" t="s">
        <v>614</v>
      </c>
      <c r="B107" s="84"/>
      <c r="C107" s="394"/>
      <c r="D107" s="395"/>
      <c r="E107" s="426"/>
      <c r="F107" s="427"/>
      <c r="G107" s="318" t="s">
        <v>47</v>
      </c>
      <c r="H107" s="320"/>
      <c r="I107" s="418"/>
      <c r="J107" s="256">
        <f t="shared" si="0"/>
        <v>58</v>
      </c>
      <c r="K107" s="237" t="str">
        <f t="shared" si="1"/>
        <v/>
      </c>
      <c r="L107" s="258">
        <v>58</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58</v>
      </c>
      <c r="K109" s="237" t="str">
        <f t="shared" si="1"/>
        <v/>
      </c>
      <c r="L109" s="258">
        <v>58</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1039</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567</v>
      </c>
    </row>
    <row r="132" spans="1:22" s="83" customFormat="1" ht="34.5" customHeight="1">
      <c r="A132" s="244" t="s">
        <v>621</v>
      </c>
      <c r="B132" s="84"/>
      <c r="C132" s="294"/>
      <c r="D132" s="296"/>
      <c r="E132" s="318" t="s">
        <v>58</v>
      </c>
      <c r="F132" s="319"/>
      <c r="G132" s="319"/>
      <c r="H132" s="320"/>
      <c r="I132" s="387"/>
      <c r="J132" s="101"/>
      <c r="K132" s="102"/>
      <c r="L132" s="82">
        <v>58</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59</v>
      </c>
      <c r="K158" s="264" t="str">
        <f t="shared" si="3"/>
        <v/>
      </c>
      <c r="L158" s="117">
        <v>59</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1040</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12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2.4</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6</v>
      </c>
      <c r="K271" s="81" t="str">
        <f t="shared" si="8"/>
        <v/>
      </c>
      <c r="L271" s="147">
        <v>6</v>
      </c>
    </row>
    <row r="272" spans="1:22" s="83" customFormat="1" ht="34.5" customHeight="1">
      <c r="A272" s="249" t="s">
        <v>726</v>
      </c>
      <c r="B272" s="120"/>
      <c r="C272" s="370"/>
      <c r="D272" s="370"/>
      <c r="E272" s="370"/>
      <c r="F272" s="370"/>
      <c r="G272" s="369" t="s">
        <v>148</v>
      </c>
      <c r="H272" s="369"/>
      <c r="I272" s="402"/>
      <c r="J272" s="266">
        <f t="shared" si="9"/>
        <v>0.8</v>
      </c>
      <c r="K272" s="81" t="str">
        <f t="shared" si="8"/>
        <v/>
      </c>
      <c r="L272" s="148">
        <v>0.8</v>
      </c>
    </row>
    <row r="273" spans="1:12" s="83" customFormat="1" ht="34.5" customHeight="1">
      <c r="A273" s="249" t="s">
        <v>727</v>
      </c>
      <c r="B273" s="120"/>
      <c r="C273" s="369" t="s">
        <v>152</v>
      </c>
      <c r="D273" s="370"/>
      <c r="E273" s="370"/>
      <c r="F273" s="370"/>
      <c r="G273" s="369" t="s">
        <v>146</v>
      </c>
      <c r="H273" s="369"/>
      <c r="I273" s="402"/>
      <c r="J273" s="266">
        <f t="shared" si="9"/>
        <v>15</v>
      </c>
      <c r="K273" s="81" t="str">
        <f t="shared" si="8"/>
        <v/>
      </c>
      <c r="L273" s="147">
        <v>15</v>
      </c>
    </row>
    <row r="274" spans="1:12" s="83" customFormat="1" ht="34.5" customHeight="1">
      <c r="A274" s="249" t="s">
        <v>727</v>
      </c>
      <c r="B274" s="120"/>
      <c r="C274" s="370"/>
      <c r="D274" s="370"/>
      <c r="E274" s="370"/>
      <c r="F274" s="370"/>
      <c r="G274" s="369" t="s">
        <v>148</v>
      </c>
      <c r="H274" s="369"/>
      <c r="I274" s="402"/>
      <c r="J274" s="266">
        <f t="shared" si="9"/>
        <v>0.2</v>
      </c>
      <c r="K274" s="81" t="str">
        <f t="shared" si="8"/>
        <v/>
      </c>
      <c r="L274" s="148">
        <v>0.2</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0.1</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30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1.3</v>
      </c>
      <c r="N298" s="148">
        <v>3.5</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1</v>
      </c>
      <c r="N299" s="147">
        <v>38</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0.4</v>
      </c>
      <c r="N300" s="148">
        <v>6.4</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52</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5.2</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72</v>
      </c>
      <c r="K392" s="81" t="str">
        <f t="shared" ref="K392:K397" si="11">IF(OR(COUNTIF(L392:L392,"未確認")&gt;0,COUNTIF(L392:L392,"~*")&gt;0),"※","")</f>
        <v/>
      </c>
      <c r="L392" s="147">
        <v>72</v>
      </c>
    </row>
    <row r="393" spans="1:22" s="83" customFormat="1" ht="34.5" customHeight="1">
      <c r="A393" s="249" t="s">
        <v>773</v>
      </c>
      <c r="B393" s="84"/>
      <c r="C393" s="368"/>
      <c r="D393" s="378"/>
      <c r="E393" s="318" t="s">
        <v>224</v>
      </c>
      <c r="F393" s="319"/>
      <c r="G393" s="319"/>
      <c r="H393" s="320"/>
      <c r="I393" s="341"/>
      <c r="J393" s="140">
        <f t="shared" si="10"/>
        <v>72</v>
      </c>
      <c r="K393" s="81" t="str">
        <f t="shared" si="11"/>
        <v/>
      </c>
      <c r="L393" s="147">
        <v>72</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20098</v>
      </c>
      <c r="K396" s="81" t="str">
        <f t="shared" si="11"/>
        <v/>
      </c>
      <c r="L396" s="147">
        <v>20098</v>
      </c>
    </row>
    <row r="397" spans="1:22" s="83" customFormat="1" ht="34.5" customHeight="1">
      <c r="A397" s="250" t="s">
        <v>777</v>
      </c>
      <c r="B397" s="119"/>
      <c r="C397" s="368"/>
      <c r="D397" s="318" t="s">
        <v>228</v>
      </c>
      <c r="E397" s="319"/>
      <c r="F397" s="319"/>
      <c r="G397" s="319"/>
      <c r="H397" s="320"/>
      <c r="I397" s="342"/>
      <c r="J397" s="140">
        <f t="shared" si="10"/>
        <v>67</v>
      </c>
      <c r="K397" s="81" t="str">
        <f t="shared" si="11"/>
        <v/>
      </c>
      <c r="L397" s="147">
        <v>67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72</v>
      </c>
      <c r="K405" s="81" t="str">
        <f t="shared" ref="K405:K422" si="13">IF(OR(COUNTIF(L405:L405,"未確認")&gt;0,COUNTIF(L405:L405,"~*")&gt;0),"※","")</f>
        <v/>
      </c>
      <c r="L405" s="147">
        <v>72</v>
      </c>
    </row>
    <row r="406" spans="1:22" s="83" customFormat="1" ht="34.5" customHeight="1">
      <c r="A406" s="251" t="s">
        <v>779</v>
      </c>
      <c r="B406" s="119"/>
      <c r="C406" s="367"/>
      <c r="D406" s="373" t="s">
        <v>233</v>
      </c>
      <c r="E406" s="375" t="s">
        <v>234</v>
      </c>
      <c r="F406" s="376"/>
      <c r="G406" s="376"/>
      <c r="H406" s="377"/>
      <c r="I406" s="359"/>
      <c r="J406" s="140">
        <f t="shared" si="12"/>
        <v>20</v>
      </c>
      <c r="K406" s="81" t="str">
        <f t="shared" si="13"/>
        <v/>
      </c>
      <c r="L406" s="147">
        <v>20</v>
      </c>
    </row>
    <row r="407" spans="1:22" s="83" customFormat="1" ht="34.5" customHeight="1">
      <c r="A407" s="251" t="s">
        <v>780</v>
      </c>
      <c r="B407" s="119"/>
      <c r="C407" s="367"/>
      <c r="D407" s="367"/>
      <c r="E407" s="318" t="s">
        <v>235</v>
      </c>
      <c r="F407" s="319"/>
      <c r="G407" s="319"/>
      <c r="H407" s="320"/>
      <c r="I407" s="359"/>
      <c r="J407" s="140">
        <f t="shared" si="12"/>
        <v>1</v>
      </c>
      <c r="K407" s="81" t="str">
        <f t="shared" si="13"/>
        <v/>
      </c>
      <c r="L407" s="147">
        <v>1</v>
      </c>
    </row>
    <row r="408" spans="1:22" s="83" customFormat="1" ht="34.5" customHeight="1">
      <c r="A408" s="251" t="s">
        <v>781</v>
      </c>
      <c r="B408" s="119"/>
      <c r="C408" s="367"/>
      <c r="D408" s="367"/>
      <c r="E408" s="318" t="s">
        <v>236</v>
      </c>
      <c r="F408" s="319"/>
      <c r="G408" s="319"/>
      <c r="H408" s="320"/>
      <c r="I408" s="359"/>
      <c r="J408" s="140">
        <f t="shared" si="12"/>
        <v>29</v>
      </c>
      <c r="K408" s="81" t="str">
        <f t="shared" si="13"/>
        <v/>
      </c>
      <c r="L408" s="147">
        <v>29</v>
      </c>
    </row>
    <row r="409" spans="1:22" s="83" customFormat="1" ht="34.5" customHeight="1">
      <c r="A409" s="251" t="s">
        <v>782</v>
      </c>
      <c r="B409" s="119"/>
      <c r="C409" s="367"/>
      <c r="D409" s="367"/>
      <c r="E409" s="315" t="s">
        <v>986</v>
      </c>
      <c r="F409" s="316"/>
      <c r="G409" s="316"/>
      <c r="H409" s="317"/>
      <c r="I409" s="359"/>
      <c r="J409" s="140">
        <f t="shared" si="12"/>
        <v>22</v>
      </c>
      <c r="K409" s="81" t="str">
        <f t="shared" si="13"/>
        <v/>
      </c>
      <c r="L409" s="147">
        <v>22</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67</v>
      </c>
      <c r="K413" s="81" t="str">
        <f t="shared" si="13"/>
        <v/>
      </c>
      <c r="L413" s="147">
        <v>67</v>
      </c>
    </row>
    <row r="414" spans="1:22" s="83" customFormat="1" ht="34.5" customHeight="1">
      <c r="A414" s="251" t="s">
        <v>787</v>
      </c>
      <c r="B414" s="119"/>
      <c r="C414" s="367"/>
      <c r="D414" s="373" t="s">
        <v>240</v>
      </c>
      <c r="E414" s="375" t="s">
        <v>241</v>
      </c>
      <c r="F414" s="376"/>
      <c r="G414" s="376"/>
      <c r="H414" s="377"/>
      <c r="I414" s="359"/>
      <c r="J414" s="140">
        <f t="shared" si="12"/>
        <v>3</v>
      </c>
      <c r="K414" s="81" t="str">
        <f t="shared" si="13"/>
        <v/>
      </c>
      <c r="L414" s="147">
        <v>3</v>
      </c>
    </row>
    <row r="415" spans="1:22" s="83" customFormat="1" ht="34.5" customHeight="1">
      <c r="A415" s="251" t="s">
        <v>788</v>
      </c>
      <c r="B415" s="119"/>
      <c r="C415" s="367"/>
      <c r="D415" s="367"/>
      <c r="E415" s="318" t="s">
        <v>242</v>
      </c>
      <c r="F415" s="319"/>
      <c r="G415" s="319"/>
      <c r="H415" s="320"/>
      <c r="I415" s="359"/>
      <c r="J415" s="140">
        <f t="shared" si="12"/>
        <v>1</v>
      </c>
      <c r="K415" s="81" t="str">
        <f t="shared" si="13"/>
        <v/>
      </c>
      <c r="L415" s="147">
        <v>1</v>
      </c>
    </row>
    <row r="416" spans="1:22" s="83" customFormat="1" ht="34.5" customHeight="1">
      <c r="A416" s="251" t="s">
        <v>789</v>
      </c>
      <c r="B416" s="119"/>
      <c r="C416" s="367"/>
      <c r="D416" s="367"/>
      <c r="E416" s="318" t="s">
        <v>243</v>
      </c>
      <c r="F416" s="319"/>
      <c r="G416" s="319"/>
      <c r="H416" s="320"/>
      <c r="I416" s="359"/>
      <c r="J416" s="140">
        <f t="shared" si="12"/>
        <v>3</v>
      </c>
      <c r="K416" s="81" t="str">
        <f t="shared" si="13"/>
        <v/>
      </c>
      <c r="L416" s="147">
        <v>3</v>
      </c>
    </row>
    <row r="417" spans="1:22" s="83" customFormat="1" ht="34.5" customHeight="1">
      <c r="A417" s="251" t="s">
        <v>790</v>
      </c>
      <c r="B417" s="119"/>
      <c r="C417" s="367"/>
      <c r="D417" s="367"/>
      <c r="E417" s="318" t="s">
        <v>244</v>
      </c>
      <c r="F417" s="319"/>
      <c r="G417" s="319"/>
      <c r="H417" s="320"/>
      <c r="I417" s="359"/>
      <c r="J417" s="140">
        <f t="shared" si="12"/>
        <v>11</v>
      </c>
      <c r="K417" s="81" t="str">
        <f t="shared" si="13"/>
        <v/>
      </c>
      <c r="L417" s="147">
        <v>11</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49</v>
      </c>
      <c r="K421" s="81" t="str">
        <f t="shared" si="13"/>
        <v/>
      </c>
      <c r="L421" s="147">
        <v>49</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64</v>
      </c>
      <c r="K430" s="193" t="str">
        <f>IF(OR(COUNTIF(L430:L430,"未確認")&gt;0,COUNTIF(L430:L430,"~*")&gt;0),"※","")</f>
        <v/>
      </c>
      <c r="L430" s="147">
        <v>64</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49</v>
      </c>
      <c r="K433" s="193" t="str">
        <f>IF(OR(COUNTIF(L433:L433,"未確認")&gt;0,COUNTIF(L433:L433,"~*")&gt;0),"※","")</f>
        <v/>
      </c>
      <c r="L433" s="147">
        <v>49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15</v>
      </c>
      <c r="K434" s="193" t="str">
        <f>IF(OR(COUNTIF(L434:L434,"未確認")&gt;0,COUNTIF(L434:L434,"~*")&gt;0),"※","")</f>
        <v/>
      </c>
      <c r="L434" s="147">
        <v>15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10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12</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t="s">
        <v>540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t="s">
        <v>540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t="str">
        <f t="shared" si="27"/>
        <v>*</v>
      </c>
      <c r="K618" s="201" t="str">
        <f t="shared" si="28"/>
        <v>※</v>
      </c>
      <c r="L618" s="117" t="s">
        <v>541</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t="str">
        <f t="shared" si="31"/>
        <v>*</v>
      </c>
      <c r="K648" s="201" t="str">
        <f t="shared" si="32"/>
        <v>※</v>
      </c>
      <c r="L648" s="117" t="s">
        <v>541</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t="str">
        <f t="shared" si="31"/>
        <v>*</v>
      </c>
      <c r="K650" s="201" t="str">
        <f t="shared" si="32"/>
        <v>※</v>
      </c>
      <c r="L650" s="117" t="s">
        <v>541</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55</v>
      </c>
      <c r="K683" s="201" t="str">
        <f>IF(OR(COUNTIF(L683:L683,"未確認")&gt;0,COUNTIF(L683:L683,"*")&gt;0),"※","")</f>
        <v/>
      </c>
      <c r="L683" s="117">
        <v>55</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8E5B25-BBF2-4B2D-AEBC-21B91C30314A}"/>
    <hyperlink ref="J71:L71" location="病院!B464" display="・手術の状況" xr:uid="{FFD570EC-54AE-4992-82EE-8FCE3C93FED7}"/>
    <hyperlink ref="J72:L72" location="病院!B500" display="・がん、脳卒中、心筋梗塞、分娩、精神医療への対応状況" xr:uid="{36320FF6-40DF-4CDC-8BE0-7AC629650348}"/>
    <hyperlink ref="J73:L73" location="病院!B541" display="・重症患者への対応状況" xr:uid="{36D014B9-097C-415E-96B3-F8199BD9F42B}"/>
    <hyperlink ref="J74:L74" location="病院!B586" display="・救急医療の実施状況" xr:uid="{5DC3F0B0-66F3-4B38-9838-3A169DA902F0}"/>
    <hyperlink ref="J75:L75" location="病院!B609" display="・急性期後の支援、在宅復帰の支援の状況" xr:uid="{CDDE788C-9608-4815-B345-82FA3CB73B8F}"/>
    <hyperlink ref="J76:L76" location="病院!B627" display="・全身管理の状況" xr:uid="{631A510B-4684-4572-AA3B-679EE4CEFA74}"/>
    <hyperlink ref="J78:L78" location="病院!B679" display="・長期療養患者の受入状況" xr:uid="{5BFD9E7C-BAED-4074-9039-EC3870BB341D}"/>
    <hyperlink ref="J77:L77" location="病院!B642" display="・リハビリテーションの実施状況" xr:uid="{11D8500D-A999-4A24-80FB-0A3327388A06}"/>
    <hyperlink ref="J79:L79" location="病院!B689" display="・重度の障害児等の受入状況" xr:uid="{C6D05955-8C73-4466-A0F3-7116ABB5A74C}"/>
    <hyperlink ref="J80:L80" location="病院!B702" display="・医科歯科の連携状況" xr:uid="{FE2BE55B-000E-4064-9DE9-D528F01DE996}"/>
    <hyperlink ref="M71:N71" location="'病院(H30案)'!B448" display="・手術の状況" xr:uid="{AAE2B3A8-E5C4-40DA-B873-049EA9B98195}"/>
    <hyperlink ref="M72:N72" location="'病院(H30案)'!B484" display="・がん、脳卒中、心筋梗塞、分娩、精神医療への対応状況" xr:uid="{0D895C94-C4E1-4408-94D3-2020D27038A5}"/>
    <hyperlink ref="M73:N73" location="'病院(H30案)'!B525" display="・重症患者への対応状況" xr:uid="{AA67955B-16C0-41DE-A251-3CA5499D9556}"/>
    <hyperlink ref="M74:N74" location="'病院(H30案)'!B570" display="・救急医療の実施状況" xr:uid="{FB2180F4-4A00-4E85-947E-9C20412A4393}"/>
    <hyperlink ref="M75:N75" location="'病院(H30案)'!B593" display="・急性期後の支援、在宅復帰の支援の状況" xr:uid="{67472C67-7BA4-4A89-B279-243989F814FE}"/>
    <hyperlink ref="C71:G71" location="病院!B87" display="・設置主体" xr:uid="{B3E82D1C-41B2-43EC-9923-64DDE1478189}"/>
    <hyperlink ref="C72:G72" location="病院!B95" display="・病床の状況" xr:uid="{76096424-D953-4B89-A100-1A88E1868D8C}"/>
    <hyperlink ref="C73:G73" location="病院!B116" display="・診療科" xr:uid="{F3E78657-7602-4AE0-B71D-33F3BABD38EB}"/>
    <hyperlink ref="C74:G74" location="病院!B127" display="・入院基本料・特定入院料及び届出病床数" xr:uid="{3B82111B-EE64-486F-8696-17D87EE3F935}"/>
    <hyperlink ref="C75:G75" location="病院!B141" display="・算定する入院基本用・特定入院料等の状況" xr:uid="{E7A2669B-9296-45D3-B501-900A928FB03B}"/>
    <hyperlink ref="C76:G76" location="病院!B224" display="・DPC医療機関群の種類" xr:uid="{BEB0141E-030A-42BC-B0AE-583DD50D9221}"/>
    <hyperlink ref="C77:G77" location="病院!B232" display="・救急告示病院、二次救急医療施設、三次救急医療施設の告示・認定の有無" xr:uid="{3AA7BBE5-EE91-45CC-9149-2B31FE3DAA4D}"/>
    <hyperlink ref="C78:F78" location="病院!B242" display="・承認の有無" xr:uid="{B119D730-5331-4EB5-9EF7-96BAB0D5CA11}"/>
    <hyperlink ref="C79:F79" location="病院!B251" display="・診療報酬の届出の有無" xr:uid="{DE292EAE-37BE-4DA1-B6CC-276E0F6B710F}"/>
    <hyperlink ref="C80:F80" location="病院!B261" display="・職員数の状況" xr:uid="{2F665A6F-748A-4426-9177-E172278EDE80}"/>
    <hyperlink ref="C81:F81" location="病院!B320" display="・退院調整部門の設置状況" xr:uid="{5F505669-9E74-497A-83F8-DFDA40A1EEAA}"/>
    <hyperlink ref="C82:F82" location="病院!B340" display="・医療機器の台数" xr:uid="{146F4F5F-0D78-4BD8-8D9E-F6E4F5BCE068}"/>
    <hyperlink ref="C83:G83" location="病院!B365" display="・過去1年間の間に病棟の再編・見直しがあった場合の報告対象期間" xr:uid="{3EE05D73-9FF2-439A-A194-D129F89FB868}"/>
    <hyperlink ref="H71:I71" location="病院!B388" display="・入院患者の状況（年間）" xr:uid="{37056CA8-7B35-4D62-A12A-9A4B81D2E2DD}"/>
    <hyperlink ref="H72:I72" location="病院!B401" display="・入院患者の状況（年間／入棟前の場所・退棟先の場所の状況）" xr:uid="{9F3A3DBD-8250-45D7-B6FD-F8BA92125925}"/>
    <hyperlink ref="H73:I73" location="病院!B426" display="・退院後に在宅医療を必要とする患者の状況" xr:uid="{6362C450-09E8-475F-9291-1D500591FA68}"/>
    <hyperlink ref="H74:I74" location="病院!B438" display="・看取りを行った患者数" xr:uid="{7267908D-DA02-4A87-998D-2BD5434FD6D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2019-11-15T06:45:41Z</dcterms:modified>
</cp:coreProperties>
</file>