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D5D1A3E1-C451-4E59-A4F1-3AF4A723726E}"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<sst xmlns="http://schemas.openxmlformats.org/spreadsheetml/2006/main" count="2981" uniqueCount="1047">
  <si>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</si>
  <si>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</si>
  <si>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</si>
  <si>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</si>
  <si>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</si>
  <si>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</si>
  <si>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</si>
  <si>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</si>
  <si>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</si>
  <si>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</si>
  <si>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</si>
  <si>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</si>
  <si>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</si>
  <si>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</si>
  <si>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</si>
  <si>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</si>
  <si>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</si>
  <si>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</si>
  <si>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</si>
  <si>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</si>
  <si>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</si>
  <si>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</si>
  <si>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</si>
  <si>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</si>
  <si>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</si>
  <si>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</si>
  <si>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</si>
  <si>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</si>
  <si>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</si>
  <si>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</si>
  <si>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</si>
  <si>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</si>
  <si>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</si>
  <si>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</si>
  <si>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</si>
  <si>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</si>
  <si>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</si>
  <si>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</si>
  <si>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</si>
  <si>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</si>
  <si>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</si>
  <si>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</si>
  <si>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</si>
  <si>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</si>
  <si>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</si>
  <si>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</si>
  <si>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</si>
  <si>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</si>
  <si>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</si>
  <si>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</si>
  <si>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</si>
  <si>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</si>
  <si>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</si>
  <si>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</si>
  <si>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</si>
  <si>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</si>
  <si>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</si>
  <si>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</si>
  <si>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</si>
  <si>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</si>
  <si>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</si>
  <si>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</si>
  <si>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</si>
  <si>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</si>
  <si>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</si>
  <si>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</si>
  <si>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</si>
  <si>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</si>
  <si>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</si>
  <si>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</si>
  <si>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</si>
  <si>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</si>
  <si>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</si>
  <si>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</si>
  <si>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</si>
  <si>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</si>
  <si>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</si>
  <si>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</si>
  <si>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</si>
  <si>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</si>
  <si>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</si>
  <si>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</si>
  <si>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</si>
  <si>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</si>
  <si>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</si>
  <si>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</si>
  <si>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</si>
  <si>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</si>
  <si>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</si>
  <si>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</si>
  <si>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</si>
  <si>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</si>
  <si>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</si>
  <si>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</si>
  <si>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</si>
  <si>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</si>
  <si>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</si>
  <si>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</si>
  <si>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</si>
  <si>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</si>
  <si>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</si>
  <si>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</si>
  <si>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</si>
  <si>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</si>
  <si>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</si>
  <si>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</si>
  <si>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</si>
  <si>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</si>
  <si>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</si>
  <si>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</si>
  <si>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</si>
  <si>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</si>
  <si>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</si>
  <si>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</si>
  <si>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</si>
  <si>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</si>
  <si>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</si>
  <si>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</si>
  <si>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</si>
  <si>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</si>
  <si>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</si>
  <si>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</si>
  <si>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</si>
  <si>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</si>
  <si>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</si>
  <si>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</si>
  <si>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</si>
  <si>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</si>
  <si>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</si>
  <si>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</si>
  <si>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</si>
  <si>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</si>
  <si>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</si>
  <si>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</si>
  <si>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</si>
  <si>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</si>
  <si>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</si>
  <si>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</si>
  <si>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</si>
  <si>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</si>
  <si>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</si>
  <si>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</si>
  <si>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</si>
  <si>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</si>
  <si>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</si>
  <si>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</si>
  <si>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</si>
  <si>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</si>
  <si>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</si>
  <si>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</si>
  <si>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</si>
  <si>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</si>
  <si>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</si>
  <si>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</si>
  <si>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</si>
  <si>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</si>
  <si>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</si>
  <si>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</si>
  <si>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</si>
  <si>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</si>
  <si>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</si>
  <si>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</si>
  <si>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</si>
  <si>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</si>
  <si>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</si>
  <si>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</si>
  <si>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</si>
  <si>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</si>
  <si>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</si>
  <si>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</si>
  <si>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</si>
  <si>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</si>
  <si>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</si>
  <si>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</si>
  <si>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</si>
  <si>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</si>
  <si>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</si>
  <si>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</si>
  <si>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</si>
  <si>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</si>
  <si>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</si>
  <si>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</si>
  <si>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</si>
  <si>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</si>
  <si>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</si>
  <si>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</si>
  <si>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</si>
  <si>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</si>
  <si>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</si>
  <si>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</si>
  <si>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</si>
  <si>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</si>
  <si>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</si>
  <si>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</si>
  <si>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</si>
  <si>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</si>
  <si>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</si>
  <si>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</si>
  <si>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</si>
  <si>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</si>
  <si>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</si>
  <si>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</si>
  <si>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</si>
  <si>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</si>
  <si>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</si>
  <si>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</si>
  <si>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</si>
  <si>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</si>
  <si>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</si>
  <si>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</si>
  <si>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</si>
  <si>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</si>
  <si>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</si>
  <si>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</si>
  <si>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</si>
  <si>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</si>
  <si>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</si>
  <si>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</si>
  <si>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</si>
  <si>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</si>
  <si>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</si>
  <si>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</si>
  <si>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</si>
  <si>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</si>
  <si>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</si>
  <si>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</si>
  <si>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</si>
  <si>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</si>
  <si>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</si>
  <si>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</si>
  <si>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</si>
  <si>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</si>
  <si>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</si>
  <si>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</si>
  <si>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</si>
  <si>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</si>
  <si>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</si>
  <si>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</si>
  <si>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</si>
  <si>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</si>
  <si>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</si>
  <si>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</si>
  <si>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</si>
  <si>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</si>
  <si>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</si>
  <si>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</si>
  <si>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</si>
  <si>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</si>
  <si>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</si>
  <si>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</si>
  <si>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</si>
  <si>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</si>
  <si>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</si>
  <si>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</si>
  <si>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</si>
  <si>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</si>
  <si>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</si>
  <si>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</si>
  <si>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</si>
  <si>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</si>
  <si>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</si>
  <si>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</si>
  <si>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</si>
  <si>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</si>
  <si>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</si>
  <si>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</si>
  <si>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</si>
  <si>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</si>
  <si>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</si>
  <si>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</si>
  <si>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</si>
  <si>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</si>
  <si>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</si>
  <si>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</si>
  <si>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</si>
  <si>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</si>
  <si>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</si>
  <si>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</si>
  <si>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</si>
  <si>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</si>
  <si>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</si>
  <si>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</si>
  <si>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</si>
  <si>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</si>
  <si>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</si>
  <si>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</si>
  <si>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</si>
  <si>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</si>
  <si>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</si>
  <si>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</si>
  <si>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</si>
  <si>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</si>
  <si>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</si>
  <si>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</si>
  <si>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</si>
  <si>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</si>
  <si>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</si>
  <si>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</si>
  <si>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</si>
  <si>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</si>
  <si>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</si>
  <si>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</si>
  <si>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</si>
  <si>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</si>
  <si>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</si>
  <si>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</si>
  <si>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</si>
  <si>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</si>
  <si>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</si>
  <si>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</si>
  <si>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</si>
  <si>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</si>
  <si>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</si>
  <si>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</si>
  <si>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</si>
  <si>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</si>
  <si>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</si>
  <si>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</si>
  <si>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</si>
  <si>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</si>
  <si>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</si>
  <si>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</si>
  <si>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</si>
  <si>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</si>
  <si>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</si>
  <si>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</si>
  <si>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</si>
  <si>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</si>
  <si>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</si>
  <si>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</si>
  <si>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</si>
  <si>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</si>
  <si>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</si>
  <si>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</si>
  <si>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</si>
  <si>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</si>
  <si>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</si>
  <si>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</si>
  <si>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</si>
  <si>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</si>
  <si>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</si>
  <si>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</si>
  <si>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</si>
  <si>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</si>
  <si>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</si>
  <si>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</si>
  <si>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</si>
  <si>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</si>
  <si>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</si>
  <si>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</si>
  <si>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</si>
  <si>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</si>
  <si>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</si>
  <si>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</si>
  <si>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</si>
  <si>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</si>
  <si>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</si>
  <si>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</si>
  <si>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</si>
  <si>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</si>
  <si>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</si>
  <si>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</si>
  <si>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</si>
  <si>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</si>
  <si>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</si>
  <si>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</si>
  <si>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</si>
  <si>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</si>
  <si>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</si>
  <si>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</si>
  <si>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</si>
  <si>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</si>
  <si>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</si>
  <si>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</si>
  <si>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</si>
  <si>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</si>
  <si>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</si>
  <si>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</si>
  <si>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</si>
  <si>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</si>
  <si>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</si>
  <si>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</si>
  <si>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</si>
  <si>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</si>
  <si>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</si>
  <si>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</si>
  <si>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</si>
  <si>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</si>
  <si>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</si>
  <si>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</si>
  <si>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</si>
  <si>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</si>
  <si>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</si>
  <si>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</si>
  <si>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</si>
  <si>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</si>
  <si>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</si>
  <si>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</si>
  <si>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</si>
  <si>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</si>
  <si>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</si>
  <si>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</si>
  <si>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</si>
  <si>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</si>
  <si>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</si>
  <si>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</si>
  <si>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</si>
  <si>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</si>
  <si>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</si>
  <si>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</si>
  <si>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</si>
  <si>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</si>
  <si>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</si>
  <si>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</si>
  <si>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</si>
  <si>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</si>
  <si>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</si>
  <si>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</si>
  <si>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</si>
  <si>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</si>
  <si>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</si>
  <si>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</si>
  <si>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</si>
  <si>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</si>
  <si>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</si>
  <si>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</si>
  <si>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</si>
  <si>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</si>
  <si>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</si>
  <si>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</si>
  <si>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</si>
  <si>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</si>
  <si>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</si>
  <si>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</si>
  <si>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</si>
  <si>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</si>
  <si>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</si>
  <si>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</si>
  <si>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</si>
  <si>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</si>
  <si>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</si>
  <si>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</si>
  <si>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</si>
  <si>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</si>
  <si>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</si>
  <si>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</si>
  <si>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</si>
  <si>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</si>
  <si>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</si>
  <si>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</si>
  <si>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</si>
  <si>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</si>
  <si>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</si>
  <si>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</si>
  <si>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</si>
  <si>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</si>
  <si>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</si>
  <si>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</si>
  <si>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</si>
  <si>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</si>
  <si>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</si>
  <si>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</si>
  <si>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</si>
  <si>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</si>
  <si>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</si>
  <si>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</si>
  <si>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</si>
  <si>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</si>
  <si>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</si>
  <si>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</si>
  <si>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</si>
  <si>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</si>
  <si>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</si>
  <si>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</si>
  <si>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</si>
  <si>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</si>
  <si>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</si>
  <si>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</si>
  <si>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</si>
  <si>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</si>
  <si>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</si>
  <si>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</si>
  <si>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</si>
  <si>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</si>
  <si>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</si>
  <si>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</si>
  <si>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</si>
  <si>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</si>
  <si>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</si>
  <si>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</si>
  <si>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</si>
  <si>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</si>
  <si>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</si>
  <si>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</si>
  <si>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</si>
  <si>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</si>
  <si>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</si>
  <si>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</si>
  <si>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</si>
  <si>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</si>
  <si>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</si>
  <si>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</si>
  <si>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</si>
  <si>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</si>
  <si>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</si>
  <si>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</si>
  <si>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</si>
  <si>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</si>
  <si>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</si>
  <si>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</si>
  <si>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</si>
  <si>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</si>
  <si>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</si>
  <si>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</si>
  <si>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</si>
  <si>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</si>
  <si>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</si>
  <si>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</si>
  <si>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</si>
  <si>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</si>
  <si>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</si>
  <si>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</si>
  <si>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</si>
  <si>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</si>
  <si>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</si>
  <si>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</si>
  <si>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</si>
  <si>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</si>
  <si>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</si>
  <si>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</si>
  <si>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</si>
  <si>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</si>
  <si>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</si>
  <si>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</si>
  <si>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</si>
  <si>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</si>
  <si>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</si>
  <si>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</si>
  <si>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</si>
  <si>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</si>
  <si>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</si>
  <si>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</si>
  <si>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</si>
  <si>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</si>
  <si>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</si>
  <si>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</si>
  <si>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</si>
  <si>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</si>
  <si>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</si>
  <si>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</si>
  <si>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</si>
  <si>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</si>
  <si>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</si>
  <si>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</si>
  <si>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</si>
  <si>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</si>
  <si>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</si>
  <si>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</si>
  <si>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</si>
  <si>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</si>
  <si>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</si>
  <si>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</si>
  <si>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</si>
  <si>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</si>
  <si>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</si>
  <si>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</si>
  <si>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</si>
  <si>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</si>
  <si>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</si>
  <si>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</si>
  <si>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</si>
  <si>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</si>
  <si>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</si>
  <si>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</si>
  <si>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</si>
  <si>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</si>
  <si>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</si>
  <si>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</si>
  <si>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</si>
  <si>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</si>
  <si>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</si>
  <si>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</si>
  <si>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</si>
  <si>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</si>
  <si>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</si>
  <si>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</si>
  <si>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</si>
  <si>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</si>
  <si>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</si>
  <si>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</si>
  <si>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</si>
  <si>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</si>
  <si>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</si>
  <si>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</si>
  <si>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</si>
  <si>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</si>
  <si>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</si>
  <si>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</si>
  <si>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</si>
  <si>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</si>
  <si>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</si>
  <si>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</si>
  <si>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</si>
  <si>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</si>
  <si>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</si>
  <si>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</si>
  <si>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</si>
  <si>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</si>
  <si>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</si>
  <si>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</si>
  <si>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</si>
  <si>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</si>
  <si>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</si>
  <si>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</si>
  <si>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</si>
  <si>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</si>
  <si>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</si>
  <si>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</si>
  <si>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</si>
  <si>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</si>
  <si>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</si>
  <si>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</si>
  <si>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</si>
  <si>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</si>
  <si>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</si>
  <si>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</si>
  <si>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</si>
  <si>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</si>
  <si>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</si>
  <si>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</si>
  <si>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</si>
  <si>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</si>
  <si>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</si>
  <si>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</si>
  <si>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</si>
  <si>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</si>
  <si>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</si>
  <si>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</si>
  <si>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</si>
  <si>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</si>
  <si>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</si>
  <si>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</si>
  <si>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</si>
  <si>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</si>
  <si>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</si>
  <si>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</si>
  <si>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</si>
  <si>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</si>
  <si>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</si>
  <si>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</si>
  <si>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</si>
  <si>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</si>
  <si>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</si>
  <si>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</si>
  <si>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</si>
  <si>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</si>
  <si>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</si>
  <si>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</si>
  <si>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</si>
  <si>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</si>
  <si>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</si>
  <si>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</si>
  <si>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</si>
  <si>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</si>
  <si>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</si>
  <si>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</si>
  <si>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</si>
  <si>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</si>
  <si>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</si>
  <si>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</si>
  <si>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</si>
  <si>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</si>
  <si>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</si>
  <si>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</si>
  <si>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</si>
  <si>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</si>
  <si>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</si>
  <si>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</si>
  <si>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</si>
  <si>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</si>
  <si>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</si>
  <si>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</si>
  <si>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</si>
  <si>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</si>
  <si>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</si>
  <si>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</si>
  <si>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</si>
  <si>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</si>
  <si>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</si>
  <si>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</si>
  <si>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</si>
  <si>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</si>
  <si>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</si>
  <si>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</si>
  <si>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</si>
  <si>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</si>
  <si>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</si>
  <si>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</si>
  <si>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</si>
  <si>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</si>
  <si>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</si>
  <si>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</si>
  <si>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</si>
  <si>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</si>
  <si>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</si>
  <si>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</si>
  <si>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</si>
  <si>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</si>
  <si>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</si>
  <si>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</si>
  <si>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</si>
  <si>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</si>
  <si>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</si>
  <si>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</si>
  <si>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</si>
  <si>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</si>
  <si>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</si>
  <si>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</si>
  <si>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</si>
  <si>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</si>
  <si>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</si>
  <si>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</si>
  <si>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</si>
  <si>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</si>
  <si>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</si>
  <si>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</si>
  <si>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</si>
  <si>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</si>
  <si>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</si>
  <si>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</si>
  <si>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</si>
  <si>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</si>
  <si>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</si>
  <si>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</si>
  <si>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</si>
  <si>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</si>
  <si>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</si>
  <si>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</si>
  <si>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</si>
  <si>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</si>
  <si>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</si>
  <si>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</si>
  <si>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</si>
  <si>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</si>
  <si>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</si>
  <si>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</si>
  <si>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</si>
  <si>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</si>
  <si>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</si>
  <si>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</si>
  <si>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</si>
  <si>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</si>
  <si>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</si>
  <si>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</si>
  <si>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</si>
  <si>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</si>
  <si>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</si>
  <si>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</si>
  <si>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</si>
  <si>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</si>
  <si>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</si>
  <si>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</si>
  <si>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</si>
  <si>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</si>
  <si>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</si>
  <si>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</si>
  <si>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</si>
  <si>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</si>
  <si>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</si>
  <si>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</si>
  <si>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</si>
  <si>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</si>
  <si>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</si>
  <si>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</si>
  <si>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</si>
  <si>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</si>
  <si>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</si>
  <si>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</si>
  <si>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</si>
  <si>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</si>
  <si>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</si>
  <si>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</si>
  <si>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</si>
  <si>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</si>
  <si>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</si>
  <si>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</si>
  <si>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</si>
  <si>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</si>
  <si>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</si>
  <si>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</si>
  <si>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</si>
  <si>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</si>
  <si>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</si>
  <si>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</si>
  <si>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</si>
  <si>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</si>
  <si>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</si>
  <si>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</si>
  <si>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</si>
  <si>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</si>
  <si>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</si>
  <si>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</si>
  <si>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</si>
  <si>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</si>
  <si>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</si>
  <si>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</si>
  <si>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</si>
  <si>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</si>
  <si>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</si>
  <si>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</si>
  <si>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</si>
  <si>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</si>
  <si>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</si>
  <si>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</si>
  <si>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</si>
  <si>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</si>
  <si>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</si>
  <si>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</si>
  <si>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</si>
  <si>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</si>
  <si>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</si>
  <si>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</si>
  <si>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</si>
  <si>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</si>
  <si>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</si>
  <si>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</si>
  <si>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</si>
  <si>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</si>
  <si>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</si>
  <si>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</si>
  <si>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</si>
  <si>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</si>
  <si>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</si>
  <si>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</si>
  <si>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</si>
  <si>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</si>
  <si>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</si>
  <si>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</si>
  <si>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</si>
  <si>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</si>
  <si>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</si>
  <si>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</si>
  <si>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</si>
  <si>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</si>
  <si>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</si>
  <si>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</si>
  <si>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</si>
  <si>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</si>
  <si>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</si>
  <si>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</si>
  <si>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</si>
  <si>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</si>
  <si>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</si>
  <si>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</si>
  <si>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</si>
  <si>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</si>
  <si>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</si>
  <si>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</si>
  <si>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</si>
  <si>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</si>
  <si>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</si>
  <si>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</si>
  <si>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</si>
  <si>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</si>
  <si>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</si>
  <si>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</si>
  <si>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</si>
  <si>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</si>
  <si>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</si>
  <si>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</si>
  <si>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</si>
  <si>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</si>
  <si>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</si>
  <si>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</si>
  <si>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</si>
  <si>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</si>
  <si>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</si>
  <si>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</si>
  <si>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</si>
  <si>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</si>
  <si>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</si>
  <si>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</si>
  <si>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</si>
  <si>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</si>
  <si>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</si>
  <si>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</si>
  <si>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</si>
  <si>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</si>
  <si>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</si>
  <si>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</si>
  <si>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</si>
  <si>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</si>
  <si>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</si>
  <si>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</si>
  <si>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</si>
  <si>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</si>
  <si>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</si>
  <si>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</si>
  <si>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</si>
  <si>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</si>
  <si>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</si>
  <si>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</si>
  <si>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</si>
  <si>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</si>
  <si>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</si>
  <si>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</si>
  <si>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</si>
  <si>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</si>
  <si>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</si>
  <si>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</si>
  <si>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</si>
  <si>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</si>
  <si>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</si>
  <si>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</si>
  <si>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</si>
  <si>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</si>
  <si>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</si>
  <si>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</si>
  <si>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</si>
  <si>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</si>
  <si>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</si>
  <si>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</si>
  <si>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</si>
  <si>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</si>
  <si>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</si>
  <si>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</si>
  <si>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</si>
  <si>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</si>
  <si>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</si>
  <si>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</si>
  <si>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</si>
  <si>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</si>
  <si>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</si>
  <si>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</si>
  <si>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</si>
  <si>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</si>
  <si>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</si>
  <si>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</si>
  <si>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</si>
  <si>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</si>
  <si>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</si>
  <si>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</si>
  <si>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</si>
  <si>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</si>
  <si>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</si>
  <si>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</si>
  <si>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</si>
  <si>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</si>
  <si>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</si>
  <si>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</si>
  <si>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</si>
  <si>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</si>
  <si>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</si>
  <si>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</si>
  <si>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</si>
  <si>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</si>
  <si>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</si>
  <si>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</si>
  <si>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</si>
  <si>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</si>
  <si>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</si>
  <si>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</si>
  <si>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</si>
  <si>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</si>
  <si>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</si>
  <si>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</si>
  <si>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</si>
  <si>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</si>
  <si>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</si>
  <si>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</si>
  <si>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</si>
  <si>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</si>
  <si>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</si>
  <si>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</si>
  <si>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</si>
  <si>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</si>
  <si>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</si>
  <si>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</si>
  <si>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</si>
  <si>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</si>
  <si>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</si>
  <si>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</si>
  <si>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</si>
  <si>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</si>
  <si>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</si>
  <si>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</si>
  <si>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</si>
  <si>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</si>
  <si>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</si>
  <si>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</si>
  <si>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</si>
  <si>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</si>
  <si>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</si>
  <si>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</si>
  <si>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</si>
  <si>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</si>
  <si>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</si>
  <si>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</si>
  <si>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</si>
  <si>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</si>
  <si>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</si>
  <si>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</si>
  <si>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</si>
  <si>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</si>
  <si>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</si>
  <si>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</si>
  <si>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</si>
  <si>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</si>
  <si>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</si>
  <si>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</si>
  <si>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</si>
  <si>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</si>
  <si>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</si>
  <si>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</si>
  <si>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</si>
  <si>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</si>
  <si>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</si>
  <si>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</si>
  <si>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</si>
  <si>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</si>
  <si>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</si>
  <si>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</si>
  <si>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</si>
  <si>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</si>
  <si>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</si>
  <si>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</si>
  <si>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</si>
  <si>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</si>
  <si>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</si>
  <si>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</si>
  <si>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</si>
  <si>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</si>
  <si>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</si>
  <si>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</si>
  <si>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医療法人社団鼎会三和病院</t>
    <phoneticPr fontId="3"/>
  </si>
  <si>
    <t>〒270-2253 松戸市日暮７－３１９</t>
    <phoneticPr fontId="3"/>
  </si>
  <si>
    <t>〇</t>
  </si>
  <si>
    <t>医療法人</t>
  </si>
  <si>
    <t>複数の診療科で活用</t>
  </si>
  <si>
    <t>乳腺外科</t>
  </si>
  <si>
    <t>内科</t>
  </si>
  <si>
    <t>消化器外科（胃腸外科）</t>
  </si>
  <si>
    <t>ＤＰＣ病院ではない</t>
  </si>
  <si>
    <t>有</t>
  </si>
  <si>
    <t>看護必要度Ⅰ</t>
    <phoneticPr fontId="3"/>
  </si>
  <si>
    <t>3階病棟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</si>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</sst>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22902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1045</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t="s">
        <v>1036</v>
      </c>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1045</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1036</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1045</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1045</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1045</v>
      </c>
    </row>
    <row r="90" spans="1:23" s="21" customFormat="1">
      <c r="A90" s="243"/>
      <c r="B90" s="1"/>
      <c r="C90" s="3"/>
      <c r="D90" s="3"/>
      <c r="E90" s="3"/>
      <c r="F90" s="3"/>
      <c r="G90" s="3"/>
      <c r="H90" s="286"/>
      <c r="I90" s="67" t="s">
        <v>36</v>
      </c>
      <c r="J90" s="68"/>
      <c r="K90" s="69"/>
      <c r="L90" s="262" t="s">
        <v>1046</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c r="A100" s="244" t="s">
        <v>611</v>
      </c>
      <c r="B100" s="84"/>
      <c r="C100" s="394"/>
      <c r="D100" s="395"/>
      <c r="E100" s="407"/>
      <c r="F100" s="408"/>
      <c r="G100" s="413" t="s">
        <v>44</v>
      </c>
      <c r="H100" s="415"/>
      <c r="I100" s="418"/>
      <c r="J100" s="256">
        <f t="shared" si="0"/>
        <v>50</v>
      </c>
      <c r="K100" s="237" t="str">
        <f>IF(OR(COUNTIF(L100:L100,"未確認")&gt;0,COUNTIF(L100:L100,"~*")&gt;0),"※","")</f>
        <v/>
      </c>
      <c r="L100" s="258">
        <v>50</v>
      </c>
    </row>
    <row r="101" spans="1:22" s="83" customFormat="1" ht="34.5" customHeight="1">
      <c r="A101" s="244" t="s">
        <v>610</v>
      </c>
      <c r="B101" s="84"/>
      <c r="C101" s="394"/>
      <c r="D101" s="395"/>
      <c r="E101" s="318" t="s">
        <v>45</v>
      </c>
      <c r="F101" s="319"/>
      <c r="G101" s="319"/>
      <c r="H101" s="320"/>
      <c r="I101" s="418"/>
      <c r="J101" s="256">
        <f t="shared" si="0"/>
        <v>50</v>
      </c>
      <c r="K101" s="237" t="str">
        <f>IF(OR(COUNTIF(L101:L101,"未確認")&gt;0,COUNTIF(L101:L101,"~*")&gt;0),"※","")</f>
        <v/>
      </c>
      <c r="L101" s="258">
        <v>50</v>
      </c>
    </row>
    <row r="102" spans="1:22" s="83" customFormat="1" ht="34.5" customHeight="1">
      <c r="A102" s="244" t="s">
        <v>610</v>
      </c>
      <c r="B102" s="84"/>
      <c r="C102" s="375"/>
      <c r="D102" s="377"/>
      <c r="E102" s="315" t="s">
        <v>612</v>
      </c>
      <c r="F102" s="316"/>
      <c r="G102" s="316"/>
      <c r="H102" s="317"/>
      <c r="I102" s="418"/>
      <c r="J102" s="256">
        <f t="shared" si="0"/>
        <v>50</v>
      </c>
      <c r="K102" s="237" t="str">
        <f t="shared" ref="K102:K111" si="1">IF(OR(COUNTIF(L101:L101,"未確認")&gt;0,COUNTIF(L101:L101,"~*")&gt;0),"※","")</f>
        <v/>
      </c>
      <c r="L102" s="258">
        <v>50</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1039</v>
      </c>
    </row>
    <row r="122" spans="1:22" s="83" customFormat="1" ht="40.5" customHeight="1">
      <c r="A122" s="244" t="s">
        <v>619</v>
      </c>
      <c r="B122" s="1"/>
      <c r="C122" s="294"/>
      <c r="D122" s="296"/>
      <c r="E122" s="394"/>
      <c r="F122" s="416"/>
      <c r="G122" s="416"/>
      <c r="H122" s="395"/>
      <c r="I122" s="352"/>
      <c r="J122" s="101"/>
      <c r="K122" s="102"/>
      <c r="L122" s="98" t="s">
        <v>1040</v>
      </c>
    </row>
    <row r="123" spans="1:22" s="83" customFormat="1" ht="40.5" customHeight="1">
      <c r="A123" s="244" t="s">
        <v>620</v>
      </c>
      <c r="B123" s="1"/>
      <c r="C123" s="288"/>
      <c r="D123" s="289"/>
      <c r="E123" s="375"/>
      <c r="F123" s="376"/>
      <c r="G123" s="376"/>
      <c r="H123" s="377"/>
      <c r="I123" s="339"/>
      <c r="J123" s="105"/>
      <c r="K123" s="106"/>
      <c r="L123" s="98" t="s">
        <v>1041</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561</v>
      </c>
    </row>
    <row r="132" spans="1:22" s="83" customFormat="1" ht="34.5" customHeight="1">
      <c r="A132" s="244" t="s">
        <v>621</v>
      </c>
      <c r="B132" s="84"/>
      <c r="C132" s="294"/>
      <c r="D132" s="296"/>
      <c r="E132" s="318" t="s">
        <v>58</v>
      </c>
      <c r="F132" s="319"/>
      <c r="G132" s="319"/>
      <c r="H132" s="320"/>
      <c r="I132" s="387"/>
      <c r="J132" s="101"/>
      <c r="K132" s="102"/>
      <c r="L132" s="82">
        <v>50</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104</v>
      </c>
      <c r="K151" s="264" t="str">
        <f t="shared" si="3"/>
        <v/>
      </c>
      <c r="L151" s="117">
        <v>104</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1043</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7</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8.4</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21</v>
      </c>
      <c r="K269" s="81" t="str">
        <f t="shared" si="8"/>
        <v/>
      </c>
      <c r="L269" s="147">
        <v>21</v>
      </c>
    </row>
    <row r="270" spans="1:22" s="83" customFormat="1" ht="34.5" customHeight="1">
      <c r="A270" s="249" t="s">
        <v>725</v>
      </c>
      <c r="B270" s="120"/>
      <c r="C270" s="369"/>
      <c r="D270" s="369"/>
      <c r="E270" s="369"/>
      <c r="F270" s="369"/>
      <c r="G270" s="369" t="s">
        <v>148</v>
      </c>
      <c r="H270" s="369"/>
      <c r="I270" s="402"/>
      <c r="J270" s="266">
        <f t="shared" si="9"/>
        <v>1.6</v>
      </c>
      <c r="K270" s="81" t="str">
        <f t="shared" si="8"/>
        <v/>
      </c>
      <c r="L270" s="148">
        <v>1.6</v>
      </c>
    </row>
    <row r="271" spans="1:22" s="83" customFormat="1" ht="34.5" customHeight="1">
      <c r="A271" s="249" t="s">
        <v>726</v>
      </c>
      <c r="B271" s="120"/>
      <c r="C271" s="369" t="s">
        <v>151</v>
      </c>
      <c r="D271" s="370"/>
      <c r="E271" s="370"/>
      <c r="F271" s="370"/>
      <c r="G271" s="369" t="s">
        <v>146</v>
      </c>
      <c r="H271" s="369"/>
      <c r="I271" s="402"/>
      <c r="J271" s="266">
        <f t="shared" si="9"/>
        <v>0</v>
      </c>
      <c r="K271" s="81" t="str">
        <f t="shared" si="8"/>
        <v/>
      </c>
      <c r="L271" s="147">
        <v>0</v>
      </c>
    </row>
    <row r="272" spans="1:22" s="83" customFormat="1" ht="34.5" customHeight="1">
      <c r="A272" s="249" t="s">
        <v>726</v>
      </c>
      <c r="B272" s="120"/>
      <c r="C272" s="370"/>
      <c r="D272" s="370"/>
      <c r="E272" s="370"/>
      <c r="F272" s="370"/>
      <c r="G272" s="369" t="s">
        <v>148</v>
      </c>
      <c r="H272" s="369"/>
      <c r="I272" s="402"/>
      <c r="J272" s="266">
        <f t="shared" si="9"/>
        <v>0.2</v>
      </c>
      <c r="K272" s="81" t="str">
        <f t="shared" si="8"/>
        <v/>
      </c>
      <c r="L272" s="148">
        <v>0.2</v>
      </c>
    </row>
    <row r="273" spans="1:12" s="83" customFormat="1" ht="34.5" customHeight="1">
      <c r="A273" s="249" t="s">
        <v>727</v>
      </c>
      <c r="B273" s="120"/>
      <c r="C273" s="369" t="s">
        <v>152</v>
      </c>
      <c r="D273" s="370"/>
      <c r="E273" s="370"/>
      <c r="F273" s="370"/>
      <c r="G273" s="369" t="s">
        <v>146</v>
      </c>
      <c r="H273" s="369"/>
      <c r="I273" s="402"/>
      <c r="J273" s="266">
        <f t="shared" si="9"/>
        <v>5</v>
      </c>
      <c r="K273" s="81" t="str">
        <f t="shared" si="8"/>
        <v/>
      </c>
      <c r="L273" s="147">
        <v>5</v>
      </c>
    </row>
    <row r="274" spans="1:12" s="83" customFormat="1" ht="34.5" customHeight="1">
      <c r="A274" s="249" t="s">
        <v>727</v>
      </c>
      <c r="B274" s="120"/>
      <c r="C274" s="370"/>
      <c r="D274" s="370"/>
      <c r="E274" s="370"/>
      <c r="F274" s="370"/>
      <c r="G274" s="369" t="s">
        <v>148</v>
      </c>
      <c r="H274" s="369"/>
      <c r="I274" s="402"/>
      <c r="J274" s="266">
        <f t="shared" si="9"/>
        <v>0</v>
      </c>
      <c r="K274" s="81" t="str">
        <f t="shared" si="8"/>
        <v/>
      </c>
      <c r="L274" s="148">
        <v>0</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0</v>
      </c>
      <c r="K283" s="81" t="str">
        <f t="shared" si="8"/>
        <v/>
      </c>
      <c r="L283" s="147">
        <v>0</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7</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5</v>
      </c>
      <c r="K287" s="81" t="str">
        <f t="shared" si="8"/>
        <v/>
      </c>
      <c r="L287" s="141"/>
    </row>
    <row r="288" spans="1:12" s="83" customFormat="1" ht="34.5" customHeight="1">
      <c r="A288" s="244" t="s">
        <v>734</v>
      </c>
      <c r="B288" s="84"/>
      <c r="C288" s="372"/>
      <c r="D288" s="372"/>
      <c r="E288" s="372"/>
      <c r="F288" s="372"/>
      <c r="G288" s="369" t="s">
        <v>148</v>
      </c>
      <c r="H288" s="369"/>
      <c r="I288" s="402"/>
      <c r="J288" s="266">
        <v>0</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4</v>
      </c>
      <c r="K291" s="81" t="str">
        <f t="shared" si="8"/>
        <v/>
      </c>
      <c r="L291" s="147">
        <v>4</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5</v>
      </c>
      <c r="M297" s="147">
        <v>9</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0.9</v>
      </c>
      <c r="M298" s="148">
        <v>1.7</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1043</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2</v>
      </c>
      <c r="K328" s="81"/>
      <c r="L328" s="269"/>
    </row>
    <row r="329" spans="1:22" s="83" customFormat="1" ht="34.5" customHeight="1">
      <c r="A329" s="249" t="s">
        <v>750</v>
      </c>
      <c r="B329" s="159"/>
      <c r="C329" s="369"/>
      <c r="D329" s="369"/>
      <c r="E329" s="369"/>
      <c r="F329" s="370"/>
      <c r="G329" s="369" t="s">
        <v>176</v>
      </c>
      <c r="H329" s="287" t="s">
        <v>173</v>
      </c>
      <c r="I329" s="352"/>
      <c r="J329" s="266">
        <v>1</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1</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1</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1</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684</v>
      </c>
      <c r="K392" s="81" t="str">
        <f t="shared" ref="K392:K397" si="11">IF(OR(COUNTIF(L392:L392,"未確認")&gt;0,COUNTIF(L392:L392,"~*")&gt;0),"※","")</f>
        <v/>
      </c>
      <c r="L392" s="147">
        <v>684</v>
      </c>
    </row>
    <row r="393" spans="1:22" s="83" customFormat="1" ht="34.5" customHeight="1">
      <c r="A393" s="249" t="s">
        <v>773</v>
      </c>
      <c r="B393" s="84"/>
      <c r="C393" s="368"/>
      <c r="D393" s="378"/>
      <c r="E393" s="318" t="s">
        <v>224</v>
      </c>
      <c r="F393" s="319"/>
      <c r="G393" s="319"/>
      <c r="H393" s="320"/>
      <c r="I393" s="341"/>
      <c r="J393" s="140">
        <f t="shared" si="10"/>
        <v>604</v>
      </c>
      <c r="K393" s="81" t="str">
        <f t="shared" si="11"/>
        <v/>
      </c>
      <c r="L393" s="147">
        <v>604</v>
      </c>
    </row>
    <row r="394" spans="1:22" s="83" customFormat="1" ht="34.5" customHeight="1">
      <c r="A394" s="250" t="s">
        <v>774</v>
      </c>
      <c r="B394" s="84"/>
      <c r="C394" s="368"/>
      <c r="D394" s="379"/>
      <c r="E394" s="318" t="s">
        <v>225</v>
      </c>
      <c r="F394" s="319"/>
      <c r="G394" s="319"/>
      <c r="H394" s="320"/>
      <c r="I394" s="341"/>
      <c r="J394" s="140">
        <f t="shared" si="10"/>
        <v>78</v>
      </c>
      <c r="K394" s="81" t="str">
        <f t="shared" si="11"/>
        <v/>
      </c>
      <c r="L394" s="147">
        <v>78</v>
      </c>
    </row>
    <row r="395" spans="1:22" s="83" customFormat="1" ht="34.5" customHeight="1">
      <c r="A395" s="250" t="s">
        <v>775</v>
      </c>
      <c r="B395" s="84"/>
      <c r="C395" s="368"/>
      <c r="D395" s="380"/>
      <c r="E395" s="318" t="s">
        <v>226</v>
      </c>
      <c r="F395" s="319"/>
      <c r="G395" s="319"/>
      <c r="H395" s="320"/>
      <c r="I395" s="341"/>
      <c r="J395" s="140">
        <f t="shared" si="10"/>
        <v>2</v>
      </c>
      <c r="K395" s="81" t="str">
        <f t="shared" si="11"/>
        <v/>
      </c>
      <c r="L395" s="147">
        <v>2</v>
      </c>
    </row>
    <row r="396" spans="1:22" s="83" customFormat="1" ht="34.5" customHeight="1">
      <c r="A396" s="250" t="s">
        <v>776</v>
      </c>
      <c r="B396" s="1"/>
      <c r="C396" s="368"/>
      <c r="D396" s="318" t="s">
        <v>227</v>
      </c>
      <c r="E396" s="319"/>
      <c r="F396" s="319"/>
      <c r="G396" s="319"/>
      <c r="H396" s="320"/>
      <c r="I396" s="341"/>
      <c r="J396" s="140">
        <f t="shared" si="10"/>
        <v>14458</v>
      </c>
      <c r="K396" s="81" t="str">
        <f t="shared" si="11"/>
        <v/>
      </c>
      <c r="L396" s="147">
        <v>14458</v>
      </c>
    </row>
    <row r="397" spans="1:22" s="83" customFormat="1" ht="34.5" customHeight="1">
      <c r="A397" s="250" t="s">
        <v>777</v>
      </c>
      <c r="B397" s="119"/>
      <c r="C397" s="368"/>
      <c r="D397" s="318" t="s">
        <v>228</v>
      </c>
      <c r="E397" s="319"/>
      <c r="F397" s="319"/>
      <c r="G397" s="319"/>
      <c r="H397" s="320"/>
      <c r="I397" s="342"/>
      <c r="J397" s="140">
        <f t="shared" si="10"/>
        <v>1082</v>
      </c>
      <c r="K397" s="81" t="str">
        <f t="shared" si="11"/>
        <v/>
      </c>
      <c r="L397" s="147">
        <v>1082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566</v>
      </c>
      <c r="K405" s="81" t="str">
        <f t="shared" ref="K405:K422" si="13">IF(OR(COUNTIF(L405:L405,"未確認")&gt;0,COUNTIF(L405:L405,"~*")&gt;0),"※","")</f>
        <v/>
      </c>
      <c r="L405" s="147">
        <v>566</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530</v>
      </c>
      <c r="K407" s="81" t="str">
        <f t="shared" si="13"/>
        <v/>
      </c>
      <c r="L407" s="147">
        <v>530</v>
      </c>
    </row>
    <row r="408" spans="1:22" s="83" customFormat="1" ht="34.5" customHeight="1">
      <c r="A408" s="251" t="s">
        <v>781</v>
      </c>
      <c r="B408" s="119"/>
      <c r="C408" s="367"/>
      <c r="D408" s="367"/>
      <c r="E408" s="318" t="s">
        <v>236</v>
      </c>
      <c r="F408" s="319"/>
      <c r="G408" s="319"/>
      <c r="H408" s="320"/>
      <c r="I408" s="359"/>
      <c r="J408" s="140">
        <f t="shared" si="12"/>
        <v>15</v>
      </c>
      <c r="K408" s="81" t="str">
        <f t="shared" si="13"/>
        <v/>
      </c>
      <c r="L408" s="147">
        <v>15</v>
      </c>
    </row>
    <row r="409" spans="1:22" s="83" customFormat="1" ht="34.5" customHeight="1">
      <c r="A409" s="251" t="s">
        <v>782</v>
      </c>
      <c r="B409" s="119"/>
      <c r="C409" s="367"/>
      <c r="D409" s="367"/>
      <c r="E409" s="315" t="s">
        <v>986</v>
      </c>
      <c r="F409" s="316"/>
      <c r="G409" s="316"/>
      <c r="H409" s="317"/>
      <c r="I409" s="359"/>
      <c r="J409" s="140">
        <f t="shared" si="12"/>
        <v>18</v>
      </c>
      <c r="K409" s="81" t="str">
        <f t="shared" si="13"/>
        <v/>
      </c>
      <c r="L409" s="147">
        <v>18</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3</v>
      </c>
      <c r="K412" s="81" t="str">
        <f t="shared" si="13"/>
        <v/>
      </c>
      <c r="L412" s="147">
        <v>3</v>
      </c>
    </row>
    <row r="413" spans="1:22" s="83" customFormat="1" ht="34.5" customHeight="1">
      <c r="A413" s="251" t="s">
        <v>786</v>
      </c>
      <c r="B413" s="119"/>
      <c r="C413" s="367"/>
      <c r="D413" s="318" t="s">
        <v>251</v>
      </c>
      <c r="E413" s="319"/>
      <c r="F413" s="319"/>
      <c r="G413" s="319"/>
      <c r="H413" s="320"/>
      <c r="I413" s="359"/>
      <c r="J413" s="140">
        <f t="shared" si="12"/>
        <v>1082</v>
      </c>
      <c r="K413" s="81" t="str">
        <f t="shared" si="13"/>
        <v/>
      </c>
      <c r="L413" s="147">
        <v>1082</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904</v>
      </c>
      <c r="K415" s="81" t="str">
        <f t="shared" si="13"/>
        <v/>
      </c>
      <c r="L415" s="147">
        <v>904</v>
      </c>
    </row>
    <row r="416" spans="1:22" s="83" customFormat="1" ht="34.5" customHeight="1">
      <c r="A416" s="251" t="s">
        <v>789</v>
      </c>
      <c r="B416" s="119"/>
      <c r="C416" s="367"/>
      <c r="D416" s="367"/>
      <c r="E416" s="318" t="s">
        <v>243</v>
      </c>
      <c r="F416" s="319"/>
      <c r="G416" s="319"/>
      <c r="H416" s="320"/>
      <c r="I416" s="359"/>
      <c r="J416" s="140">
        <f t="shared" si="12"/>
        <v>25</v>
      </c>
      <c r="K416" s="81" t="str">
        <f t="shared" si="13"/>
        <v/>
      </c>
      <c r="L416" s="147">
        <v>25</v>
      </c>
    </row>
    <row r="417" spans="1:22" s="83" customFormat="1" ht="34.5" customHeight="1">
      <c r="A417" s="251" t="s">
        <v>790</v>
      </c>
      <c r="B417" s="119"/>
      <c r="C417" s="367"/>
      <c r="D417" s="367"/>
      <c r="E417" s="318" t="s">
        <v>244</v>
      </c>
      <c r="F417" s="319"/>
      <c r="G417" s="319"/>
      <c r="H417" s="320"/>
      <c r="I417" s="359"/>
      <c r="J417" s="140">
        <f t="shared" si="12"/>
        <v>43</v>
      </c>
      <c r="K417" s="81" t="str">
        <f t="shared" si="13"/>
        <v/>
      </c>
      <c r="L417" s="147">
        <v>43</v>
      </c>
    </row>
    <row r="418" spans="1:22" s="83" customFormat="1" ht="34.5" customHeight="1">
      <c r="A418" s="251" t="s">
        <v>791</v>
      </c>
      <c r="B418" s="119"/>
      <c r="C418" s="367"/>
      <c r="D418" s="367"/>
      <c r="E418" s="318" t="s">
        <v>245</v>
      </c>
      <c r="F418" s="319"/>
      <c r="G418" s="319"/>
      <c r="H418" s="320"/>
      <c r="I418" s="359"/>
      <c r="J418" s="140">
        <f t="shared" si="12"/>
        <v>27</v>
      </c>
      <c r="K418" s="81" t="str">
        <f t="shared" si="13"/>
        <v/>
      </c>
      <c r="L418" s="147">
        <v>27</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28</v>
      </c>
      <c r="K420" s="81" t="str">
        <f t="shared" si="13"/>
        <v/>
      </c>
      <c r="L420" s="147">
        <v>28</v>
      </c>
    </row>
    <row r="421" spans="1:22" s="83" customFormat="1" ht="34.5" customHeight="1">
      <c r="A421" s="251" t="s">
        <v>794</v>
      </c>
      <c r="B421" s="119"/>
      <c r="C421" s="367"/>
      <c r="D421" s="367"/>
      <c r="E421" s="318" t="s">
        <v>247</v>
      </c>
      <c r="F421" s="319"/>
      <c r="G421" s="319"/>
      <c r="H421" s="320"/>
      <c r="I421" s="359"/>
      <c r="J421" s="140">
        <f t="shared" si="12"/>
        <v>55</v>
      </c>
      <c r="K421" s="81" t="str">
        <f t="shared" si="13"/>
        <v/>
      </c>
      <c r="L421" s="147">
        <v>55</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1082</v>
      </c>
      <c r="K430" s="193" t="str">
        <f>IF(OR(COUNTIF(L430:L430,"未確認")&gt;0,COUNTIF(L430:L430,"~*")&gt;0),"※","")</f>
        <v/>
      </c>
      <c r="L430" s="147">
        <v>1082</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40</v>
      </c>
      <c r="K431" s="193" t="str">
        <f>IF(OR(COUNTIF(L431:L431,"未確認")&gt;0,COUNTIF(L431:L431,"~*")&gt;0),"※","")</f>
        <v/>
      </c>
      <c r="L431" s="147">
        <v>40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45</v>
      </c>
      <c r="K432" s="193" t="str">
        <f>IF(OR(COUNTIF(L432:L432,"未確認")&gt;0,COUNTIF(L432:L432,"~*")&gt;0),"※","")</f>
        <v/>
      </c>
      <c r="L432" s="147">
        <v>45</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989</v>
      </c>
      <c r="K433" s="193" t="str">
        <f>IF(OR(COUNTIF(L433:L433,"未確認")&gt;0,COUNTIF(L433:L433,"~*")&gt;0),"※","")</f>
        <v/>
      </c>
      <c r="L433" s="147">
        <v>989</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8</v>
      </c>
      <c r="K434" s="193" t="str">
        <f>IF(OR(COUNTIF(L434:L434,"未確認")&gt;0,COUNTIF(L434:L434,"~*")&gt;0),"※","")</f>
        <v/>
      </c>
      <c r="L434" s="147">
        <v>8</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141</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104</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37</v>
      </c>
      <c r="K445" s="187" t="str">
        <f t="shared" si="14"/>
        <v/>
      </c>
      <c r="L445" s="269"/>
    </row>
    <row r="446" spans="1:22" s="83" customFormat="1" ht="34.5" customHeight="1">
      <c r="A446" s="251" t="s">
        <v>804</v>
      </c>
      <c r="B446" s="119"/>
      <c r="C446" s="356" t="s">
        <v>267</v>
      </c>
      <c r="D446" s="357"/>
      <c r="E446" s="357"/>
      <c r="F446" s="357"/>
      <c r="G446" s="357"/>
      <c r="H446" s="358"/>
      <c r="I446" s="325"/>
      <c r="J446" s="192">
        <v>84</v>
      </c>
      <c r="K446" s="187" t="str">
        <f t="shared" si="14"/>
        <v/>
      </c>
      <c r="L446" s="269"/>
    </row>
    <row r="447" spans="1:22" s="83" customFormat="1" ht="34.5" customHeight="1">
      <c r="A447" s="251" t="s">
        <v>805</v>
      </c>
      <c r="B447" s="119"/>
      <c r="C447" s="188"/>
      <c r="D447" s="196"/>
      <c r="E447" s="318" t="s">
        <v>268</v>
      </c>
      <c r="F447" s="319"/>
      <c r="G447" s="319"/>
      <c r="H447" s="320"/>
      <c r="I447" s="325"/>
      <c r="J447" s="192">
        <v>43</v>
      </c>
      <c r="K447" s="187" t="str">
        <f t="shared" si="14"/>
        <v/>
      </c>
      <c r="L447" s="269"/>
    </row>
    <row r="448" spans="1:22" s="83" customFormat="1" ht="34.5" customHeight="1">
      <c r="A448" s="251" t="s">
        <v>806</v>
      </c>
      <c r="B448" s="119"/>
      <c r="C448" s="190"/>
      <c r="D448" s="197"/>
      <c r="E448" s="318" t="s">
        <v>269</v>
      </c>
      <c r="F448" s="319"/>
      <c r="G448" s="319"/>
      <c r="H448" s="320"/>
      <c r="I448" s="326"/>
      <c r="J448" s="192">
        <v>41</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38</v>
      </c>
      <c r="K468" s="201" t="str">
        <f t="shared" ref="K468:K475" si="15">IF(OR(COUNTIF(L468:L468,"未確認")&gt;0,COUNTIF(L468:L468,"*")&gt;0),"※","")</f>
        <v/>
      </c>
      <c r="L468" s="117">
        <v>38</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28</v>
      </c>
      <c r="K475" s="201" t="str">
        <f t="shared" si="15"/>
        <v/>
      </c>
      <c r="L475" s="117">
        <v>28</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27</v>
      </c>
      <c r="K481" s="201" t="str">
        <f t="shared" si="17"/>
        <v/>
      </c>
      <c r="L481" s="117">
        <v>27</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t="str">
        <f t="shared" ref="J482:J496" si="18">IF(SUM(L482:L482)=0,IF(COUNTIF(L482:L482,"未確認")&gt;0,"未確認",IF(COUNTIF(L482:L482,"~*")&gt;0,"*",SUM(L482:L482))),SUM(L482:L482))</f>
        <v>*</v>
      </c>
      <c r="K482" s="201" t="str">
        <f t="shared" si="17"/>
        <v>※</v>
      </c>
      <c r="L482" s="117" t="s">
        <v>541</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23</v>
      </c>
      <c r="K488" s="201" t="str">
        <f t="shared" si="17"/>
        <v/>
      </c>
      <c r="L488" s="117">
        <v>23</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t="str">
        <f t="shared" si="18"/>
        <v>*</v>
      </c>
      <c r="K490" s="201" t="str">
        <f t="shared" si="17"/>
        <v>※</v>
      </c>
      <c r="L490" s="117" t="s">
        <v>541</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22</v>
      </c>
      <c r="K504" s="201" t="str">
        <f t="shared" ref="K504:K511" si="20">IF(OR(COUNTIF(L504:L504,"未確認")&gt;0,COUNTIF(L504:L504,"*")&gt;0),"※","")</f>
        <v/>
      </c>
      <c r="L504" s="117">
        <v>22</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26</v>
      </c>
      <c r="K505" s="201" t="str">
        <f t="shared" si="20"/>
        <v/>
      </c>
      <c r="L505" s="117">
        <v>26</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14</v>
      </c>
      <c r="K508" s="201" t="str">
        <f t="shared" si="20"/>
        <v/>
      </c>
      <c r="L508" s="117">
        <v>14</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t="str">
        <f t="shared" si="19"/>
        <v>*</v>
      </c>
      <c r="K510" s="201" t="str">
        <f t="shared" si="20"/>
        <v>※</v>
      </c>
      <c r="L510" s="117" t="s">
        <v>541</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1046</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1046</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1046</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1044</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v>50.9</v>
      </c>
    </row>
    <row r="561" spans="1:12" s="91" customFormat="1" ht="34.5" customHeight="1">
      <c r="A561" s="251" t="s">
        <v>871</v>
      </c>
      <c r="B561" s="119"/>
      <c r="C561" s="209"/>
      <c r="D561" s="329" t="s">
        <v>377</v>
      </c>
      <c r="E561" s="340"/>
      <c r="F561" s="340"/>
      <c r="G561" s="340"/>
      <c r="H561" s="330"/>
      <c r="I561" s="341"/>
      <c r="J561" s="207"/>
      <c r="K561" s="210"/>
      <c r="L561" s="211">
        <v>43</v>
      </c>
    </row>
    <row r="562" spans="1:12" s="91" customFormat="1" ht="34.5" customHeight="1">
      <c r="A562" s="251" t="s">
        <v>872</v>
      </c>
      <c r="B562" s="119"/>
      <c r="C562" s="209"/>
      <c r="D562" s="329" t="s">
        <v>989</v>
      </c>
      <c r="E562" s="340"/>
      <c r="F562" s="340"/>
      <c r="G562" s="340"/>
      <c r="H562" s="330"/>
      <c r="I562" s="341"/>
      <c r="J562" s="207"/>
      <c r="K562" s="210"/>
      <c r="L562" s="211">
        <v>22.6</v>
      </c>
    </row>
    <row r="563" spans="1:12" s="91" customFormat="1" ht="34.5" customHeight="1">
      <c r="A563" s="251" t="s">
        <v>873</v>
      </c>
      <c r="B563" s="119"/>
      <c r="C563" s="209"/>
      <c r="D563" s="329" t="s">
        <v>379</v>
      </c>
      <c r="E563" s="340"/>
      <c r="F563" s="340"/>
      <c r="G563" s="340"/>
      <c r="H563" s="330"/>
      <c r="I563" s="341"/>
      <c r="J563" s="207"/>
      <c r="K563" s="210"/>
      <c r="L563" s="211">
        <v>17.600000000000001</v>
      </c>
    </row>
    <row r="564" spans="1:12" s="91" customFormat="1" ht="34.5" customHeight="1">
      <c r="A564" s="251" t="s">
        <v>874</v>
      </c>
      <c r="B564" s="119"/>
      <c r="C564" s="209"/>
      <c r="D564" s="329" t="s">
        <v>380</v>
      </c>
      <c r="E564" s="340"/>
      <c r="F564" s="340"/>
      <c r="G564" s="340"/>
      <c r="H564" s="330"/>
      <c r="I564" s="341"/>
      <c r="J564" s="207"/>
      <c r="K564" s="210"/>
      <c r="L564" s="211">
        <v>5.4</v>
      </c>
    </row>
    <row r="565" spans="1:12" s="91" customFormat="1" ht="34.5" customHeight="1">
      <c r="A565" s="251" t="s">
        <v>875</v>
      </c>
      <c r="B565" s="119"/>
      <c r="C565" s="280"/>
      <c r="D565" s="329" t="s">
        <v>869</v>
      </c>
      <c r="E565" s="340"/>
      <c r="F565" s="340"/>
      <c r="G565" s="340"/>
      <c r="H565" s="330"/>
      <c r="I565" s="341"/>
      <c r="J565" s="207"/>
      <c r="K565" s="210"/>
      <c r="L565" s="211">
        <v>22.2</v>
      </c>
    </row>
    <row r="566" spans="1:12" s="91" customFormat="1" ht="34.5" customHeight="1">
      <c r="A566" s="251" t="s">
        <v>876</v>
      </c>
      <c r="B566" s="119"/>
      <c r="C566" s="284"/>
      <c r="D566" s="329" t="s">
        <v>990</v>
      </c>
      <c r="E566" s="340"/>
      <c r="F566" s="340"/>
      <c r="G566" s="340"/>
      <c r="H566" s="330"/>
      <c r="I566" s="341"/>
      <c r="J566" s="213"/>
      <c r="K566" s="214"/>
      <c r="L566" s="211">
        <v>35.9</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207</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21</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134</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19</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122</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t="str">
        <f t="shared" si="27"/>
        <v>*</v>
      </c>
      <c r="K614" s="201" t="str">
        <f t="shared" si="28"/>
        <v>※</v>
      </c>
      <c r="L614" s="117" t="s">
        <v>541</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t="str">
        <f t="shared" si="27"/>
        <v>*</v>
      </c>
      <c r="K621" s="201" t="str">
        <f t="shared" si="28"/>
        <v>※</v>
      </c>
      <c r="L621" s="117" t="s">
        <v>541</v>
      </c>
    </row>
    <row r="622" spans="1:22" s="118" customFormat="1" ht="69.95" customHeight="1">
      <c r="A622" s="252" t="s">
        <v>915</v>
      </c>
      <c r="B622" s="119"/>
      <c r="C622" s="318" t="s">
        <v>427</v>
      </c>
      <c r="D622" s="319"/>
      <c r="E622" s="319"/>
      <c r="F622" s="319"/>
      <c r="G622" s="319"/>
      <c r="H622" s="320"/>
      <c r="I622" s="122" t="s">
        <v>428</v>
      </c>
      <c r="J622" s="116">
        <f t="shared" si="27"/>
        <v>20</v>
      </c>
      <c r="K622" s="201" t="str">
        <f t="shared" si="28"/>
        <v/>
      </c>
      <c r="L622" s="117">
        <v>20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8" t="s">
        <v>434</v>
      </c>
      <c r="D632" s="319"/>
      <c r="E632" s="319"/>
      <c r="F632" s="319"/>
      <c r="G632" s="319"/>
      <c r="H632" s="320"/>
      <c r="I632" s="122" t="s">
        <v>435</v>
      </c>
      <c r="J632" s="116" t="str">
        <f t="shared" si="29"/>
        <v>*</v>
      </c>
      <c r="K632" s="201" t="str">
        <f t="shared" si="30"/>
        <v>※</v>
      </c>
      <c r="L632" s="117" t="s">
        <v>541</v>
      </c>
    </row>
    <row r="633" spans="1:22" s="118" customFormat="1" ht="57">
      <c r="A633" s="252" t="s">
        <v>919</v>
      </c>
      <c r="B633" s="119"/>
      <c r="C633" s="318" t="s">
        <v>436</v>
      </c>
      <c r="D633" s="319"/>
      <c r="E633" s="319"/>
      <c r="F633" s="319"/>
      <c r="G633" s="319"/>
      <c r="H633" s="320"/>
      <c r="I633" s="122" t="s">
        <v>437</v>
      </c>
      <c r="J633" s="116">
        <f t="shared" si="29"/>
        <v>12</v>
      </c>
      <c r="K633" s="201" t="str">
        <f t="shared" si="30"/>
        <v/>
      </c>
      <c r="L633" s="117">
        <v>12</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21</v>
      </c>
      <c r="K635" s="201" t="str">
        <f t="shared" si="30"/>
        <v/>
      </c>
      <c r="L635" s="117">
        <v>21</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44</v>
      </c>
      <c r="K646" s="201" t="str">
        <f t="shared" ref="K646:K660" si="32">IF(OR(COUNTIF(L646:L646,"未確認")&gt;0,COUNTIF(L646:L646,"*")&gt;0),"※","")</f>
        <v/>
      </c>
      <c r="L646" s="117">
        <v>44</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t="str">
        <f t="shared" si="31"/>
        <v>*</v>
      </c>
      <c r="K648" s="201" t="str">
        <f t="shared" si="32"/>
        <v>※</v>
      </c>
      <c r="L648" s="117" t="s">
        <v>541</v>
      </c>
    </row>
    <row r="649" spans="1:22" s="118" customFormat="1" ht="69.95" customHeight="1">
      <c r="A649" s="252" t="s">
        <v>928</v>
      </c>
      <c r="B649" s="84"/>
      <c r="C649" s="294"/>
      <c r="D649" s="296"/>
      <c r="E649" s="318" t="s">
        <v>940</v>
      </c>
      <c r="F649" s="319"/>
      <c r="G649" s="319"/>
      <c r="H649" s="320"/>
      <c r="I649" s="122" t="s">
        <v>456</v>
      </c>
      <c r="J649" s="116" t="str">
        <f t="shared" si="31"/>
        <v>*</v>
      </c>
      <c r="K649" s="201" t="str">
        <f t="shared" si="32"/>
        <v>※</v>
      </c>
      <c r="L649" s="117" t="s">
        <v>541</v>
      </c>
    </row>
    <row r="650" spans="1:22" s="118" customFormat="1" ht="84" customHeight="1">
      <c r="A650" s="252" t="s">
        <v>929</v>
      </c>
      <c r="B650" s="84"/>
      <c r="C650" s="294"/>
      <c r="D650" s="296"/>
      <c r="E650" s="318" t="s">
        <v>941</v>
      </c>
      <c r="F650" s="319"/>
      <c r="G650" s="319"/>
      <c r="H650" s="320"/>
      <c r="I650" s="122" t="s">
        <v>458</v>
      </c>
      <c r="J650" s="116">
        <f t="shared" si="31"/>
        <v>28</v>
      </c>
      <c r="K650" s="201" t="str">
        <f t="shared" si="32"/>
        <v/>
      </c>
      <c r="L650" s="117">
        <v>28</v>
      </c>
    </row>
    <row r="651" spans="1:22" s="118" customFormat="1" ht="69.95" customHeight="1">
      <c r="A651" s="252" t="s">
        <v>930</v>
      </c>
      <c r="B651" s="84"/>
      <c r="C651" s="188"/>
      <c r="D651" s="221"/>
      <c r="E651" s="318" t="s">
        <v>942</v>
      </c>
      <c r="F651" s="319"/>
      <c r="G651" s="319"/>
      <c r="H651" s="320"/>
      <c r="I651" s="122" t="s">
        <v>460</v>
      </c>
      <c r="J651" s="116" t="str">
        <f t="shared" si="31"/>
        <v>*</v>
      </c>
      <c r="K651" s="201" t="str">
        <f t="shared" si="32"/>
        <v>※</v>
      </c>
      <c r="L651" s="117" t="s">
        <v>541</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34</v>
      </c>
      <c r="K655" s="201" t="str">
        <f t="shared" si="32"/>
        <v/>
      </c>
      <c r="L655" s="117">
        <v>34</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t="str">
        <f>IF(SUM(L684:L684)=0,IF(COUNTIF(L684:L684,"未確認")&gt;0,"未確認",IF(COUNTIF(L684:L684,"~*")&gt;0,"*",SUM(L684:L684))),SUM(L684:L684))</f>
        <v>*</v>
      </c>
      <c r="K684" s="201" t="str">
        <f>IF(OR(COUNTIF(L684:L684,"未確認")&gt;0,COUNTIF(L684:L684,"*")&gt;0),"※","")</f>
        <v>※</v>
      </c>
      <c r="L684" s="117" t="s">
        <v>541</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t="str">
        <f>IF(SUM(L693:L693)=0,IF(COUNTIF(L693:L693,"未確認")&gt;0,"未確認",IF(COUNTIF(L693:L693,"~*")&gt;0,"*",SUM(L693:L693))),SUM(L693:L693))</f>
        <v>*</v>
      </c>
      <c r="K693" s="201" t="str">
        <f>IF(OR(COUNTIF(L693:L693,"未確認")&gt;0,COUNTIF(L693:L693,"*")&gt;0),"※","")</f>
        <v>※</v>
      </c>
      <c r="L693" s="117" t="s">
        <v>541</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59FD8B3-8393-4234-8C34-72CC0780D2E8}"/>
    <hyperlink ref="J71:L71" location="病院!B464" display="・手術の状況" xr:uid="{AC264856-5BCC-4090-A7C8-DB58D4E2C6EE}"/>
    <hyperlink ref="J72:L72" location="病院!B500" display="・がん、脳卒中、心筋梗塞、分娩、精神医療への対応状況" xr:uid="{1EAC9844-38DB-4018-A7D4-6F55A274F08C}"/>
    <hyperlink ref="J73:L73" location="病院!B541" display="・重症患者への対応状況" xr:uid="{80AE8CA4-B6B5-4C84-BE42-8528C3E4346D}"/>
    <hyperlink ref="J74:L74" location="病院!B586" display="・救急医療の実施状況" xr:uid="{D471BFBA-D0A4-4E72-9216-64F6BDC3DD3D}"/>
    <hyperlink ref="J75:L75" location="病院!B609" display="・急性期後の支援、在宅復帰の支援の状況" xr:uid="{8CC81B7F-0C9C-4F93-A9CE-2A3CE81E1BD4}"/>
    <hyperlink ref="J76:L76" location="病院!B627" display="・全身管理の状況" xr:uid="{E01CE5A5-33BE-49F1-96C4-01E02F44D24D}"/>
    <hyperlink ref="J78:L78" location="病院!B679" display="・長期療養患者の受入状況" xr:uid="{7D299038-EA12-4D4A-B5CC-FEDDFF427D79}"/>
    <hyperlink ref="J77:L77" location="病院!B642" display="・リハビリテーションの実施状況" xr:uid="{1BF760EE-6324-4A29-8042-BDF21E9C78A3}"/>
    <hyperlink ref="J79:L79" location="病院!B689" display="・重度の障害児等の受入状況" xr:uid="{B0155201-8118-4483-89AE-07B4ECE7A706}"/>
    <hyperlink ref="J80:L80" location="病院!B702" display="・医科歯科の連携状況" xr:uid="{AF9C39C3-D96F-481C-8223-FA39D8EDAFCD}"/>
    <hyperlink ref="M71:N71" location="'病院(H30案)'!B448" display="・手術の状況" xr:uid="{98380FD7-60ED-4A96-80E0-CB9614436C3C}"/>
    <hyperlink ref="M72:N72" location="'病院(H30案)'!B484" display="・がん、脳卒中、心筋梗塞、分娩、精神医療への対応状況" xr:uid="{2C464EC2-0BDF-4691-8657-65AD39589FE7}"/>
    <hyperlink ref="M73:N73" location="'病院(H30案)'!B525" display="・重症患者への対応状況" xr:uid="{4AC2D582-529B-4A03-82E8-1F98EA9EE641}"/>
    <hyperlink ref="M74:N74" location="'病院(H30案)'!B570" display="・救急医療の実施状況" xr:uid="{787D8A45-5150-4010-A9E4-A1EB57E93949}"/>
    <hyperlink ref="M75:N75" location="'病院(H30案)'!B593" display="・急性期後の支援、在宅復帰の支援の状況" xr:uid="{F25A59A7-E912-4223-91C1-D7E67559A25D}"/>
    <hyperlink ref="C71:G71" location="病院!B87" display="・設置主体" xr:uid="{E18D2152-D151-4678-8261-456CEAF8B27F}"/>
    <hyperlink ref="C72:G72" location="病院!B95" display="・病床の状況" xr:uid="{58134141-FA60-4266-86DD-0F3E0899CF2F}"/>
    <hyperlink ref="C73:G73" location="病院!B116" display="・診療科" xr:uid="{68B22B9D-2415-4B72-9CA1-A2FD4702301F}"/>
    <hyperlink ref="C74:G74" location="病院!B127" display="・入院基本料・特定入院料及び届出病床数" xr:uid="{473B6E50-20D6-4751-9512-B6B771466556}"/>
    <hyperlink ref="C75:G75" location="病院!B141" display="・算定する入院基本用・特定入院料等の状況" xr:uid="{615A520F-22C1-4F29-B05F-EE33C08266AD}"/>
    <hyperlink ref="C76:G76" location="病院!B224" display="・DPC医療機関群の種類" xr:uid="{56C9AE52-4F07-43AC-AF15-1D1ED4A1FF28}"/>
    <hyperlink ref="C77:G77" location="病院!B232" display="・救急告示病院、二次救急医療施設、三次救急医療施設の告示・認定の有無" xr:uid="{523F0594-E6DD-4B47-B832-7C9120BD24BB}"/>
    <hyperlink ref="C78:F78" location="病院!B242" display="・承認の有無" xr:uid="{24E7C354-0DF6-47A8-A40B-6949A5DE36D8}"/>
    <hyperlink ref="C79:F79" location="病院!B251" display="・診療報酬の届出の有無" xr:uid="{142A3DAA-043D-4186-9E67-3D065ED72264}"/>
    <hyperlink ref="C80:F80" location="病院!B261" display="・職員数の状況" xr:uid="{0DC6DD34-6F23-449C-85F9-1EE8B7C9F875}"/>
    <hyperlink ref="C81:F81" location="病院!B320" display="・退院調整部門の設置状況" xr:uid="{B6820015-54F9-4F84-92F4-824C1A1EE59E}"/>
    <hyperlink ref="C82:F82" location="病院!B340" display="・医療機器の台数" xr:uid="{0885F419-9BF6-471E-AFD1-C1D08D20AA8E}"/>
    <hyperlink ref="C83:G83" location="病院!B365" display="・過去1年間の間に病棟の再編・見直しがあった場合の報告対象期間" xr:uid="{BDB6F2DB-7CB6-487D-8462-BDA75D9D511D}"/>
    <hyperlink ref="H71:I71" location="病院!B388" display="・入院患者の状況（年間）" xr:uid="{B242D2F8-4946-469D-ABAF-D66223C351E1}"/>
    <hyperlink ref="H72:I72" location="病院!B401" display="・入院患者の状況（年間／入棟前の場所・退棟先の場所の状況）" xr:uid="{5A9D4E3C-EA92-46BD-AA24-24E71F59A6A5}"/>
    <hyperlink ref="H73:I73" location="病院!B426" display="・退院後に在宅医療を必要とする患者の状況" xr:uid="{9C8EADCB-6E47-4651-81FC-AAA4FBEC3151}"/>
    <hyperlink ref="H74:I74" location="病院!B438" display="・看取りを行った患者数" xr:uid="{F129A053-C100-4497-A9CA-602CF031C05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2019-11-15T06:34:05Z</dcterms:modified>
</cp:coreProperties>
</file>