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91645442-5F32-4D9E-85F0-6CC2049C2FC4}"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<sst xmlns="http://schemas.openxmlformats.org/spreadsheetml/2006/main" count="3318" uniqueCount="1055">
  <si>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</si>
  <si>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</si>
  <si>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</si>
  <si>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</si>
  <si>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</si>
  <si>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</si>
  <si>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</si>
  <si>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</si>
  <si>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</si>
  <si>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</si>
  <si>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</si>
  <si>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</si>
  <si>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</si>
  <si>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</si>
  <si>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</si>
  <si>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</si>
  <si>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</si>
  <si>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</si>
  <si>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</si>
  <si>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</si>
  <si>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</si>
  <si>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</si>
  <si>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</si>
  <si>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</si>
  <si>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</si>
  <si>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</si>
  <si>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</si>
  <si>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</si>
  <si>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</si>
  <si>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</si>
  <si>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</si>
  <si>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</si>
  <si>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</si>
  <si>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</si>
  <si>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</si>
  <si>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</si>
  <si>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</si>
  <si>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</si>
  <si>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</si>
  <si>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</si>
  <si>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</si>
  <si>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</si>
  <si>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</si>
  <si>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</si>
  <si>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</si>
  <si>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</si>
  <si>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</si>
  <si>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</si>
  <si>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</si>
  <si>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</si>
  <si>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</si>
  <si>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</si>
  <si>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</si>
  <si>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</si>
  <si>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</si>
  <si>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</si>
  <si>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</si>
  <si>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</si>
  <si>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</si>
  <si>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</si>
  <si>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</si>
  <si>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</si>
  <si>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</si>
  <si>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</si>
  <si>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</si>
  <si>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</si>
  <si>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</si>
  <si>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</si>
  <si>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</si>
  <si>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</si>
  <si>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</si>
  <si>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</si>
  <si>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</si>
  <si>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</si>
  <si>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</si>
  <si>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</si>
  <si>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</si>
  <si>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</si>
  <si>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</si>
  <si>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</si>
  <si>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</si>
  <si>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</si>
  <si>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</si>
  <si>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</si>
  <si>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</si>
  <si>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</si>
  <si>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</si>
  <si>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</si>
  <si>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</si>
  <si>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</si>
  <si>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</si>
  <si>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</si>
  <si>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</si>
  <si>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</si>
  <si>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</si>
  <si>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</si>
  <si>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</si>
  <si>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</si>
  <si>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</si>
  <si>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</si>
  <si>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</si>
  <si>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</si>
  <si>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</si>
  <si>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</si>
  <si>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</si>
  <si>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</si>
  <si>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</si>
  <si>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</si>
  <si>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</si>
  <si>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</si>
  <si>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</si>
  <si>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</si>
  <si>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</si>
  <si>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</si>
  <si>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</si>
  <si>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</si>
  <si>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</si>
  <si>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</si>
  <si>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</si>
  <si>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</si>
  <si>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</si>
  <si>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</si>
  <si>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</si>
  <si>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</si>
  <si>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</si>
  <si>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</si>
  <si>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</si>
  <si>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</si>
  <si>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</si>
  <si>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</si>
  <si>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</si>
  <si>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</si>
  <si>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</si>
  <si>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</si>
  <si>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</si>
  <si>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</si>
  <si>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</si>
  <si>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</si>
  <si>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</si>
  <si>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</si>
  <si>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</si>
  <si>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</si>
  <si>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</si>
  <si>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</si>
  <si>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</si>
  <si>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</si>
  <si>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</si>
  <si>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</si>
  <si>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</si>
  <si>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</si>
  <si>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</si>
  <si>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</si>
  <si>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</si>
  <si>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</si>
  <si>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</si>
  <si>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</si>
  <si>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</si>
  <si>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</si>
  <si>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</si>
  <si>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</si>
  <si>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</si>
  <si>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</si>
  <si>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</si>
  <si>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</si>
  <si>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</si>
  <si>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</si>
  <si>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</si>
  <si>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</si>
  <si>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</si>
  <si>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</si>
  <si>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</si>
  <si>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</si>
  <si>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</si>
  <si>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</si>
  <si>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</si>
  <si>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</si>
  <si>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</si>
  <si>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</si>
  <si>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</si>
  <si>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</si>
  <si>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</si>
  <si>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</si>
  <si>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</si>
  <si>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</si>
  <si>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</si>
  <si>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</si>
  <si>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</si>
  <si>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</si>
  <si>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</si>
  <si>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</si>
  <si>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</si>
  <si>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</si>
  <si>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</si>
  <si>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</si>
  <si>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</si>
  <si>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</si>
  <si>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</si>
  <si>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</si>
  <si>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</si>
  <si>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</si>
  <si>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</si>
  <si>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</si>
  <si>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</si>
  <si>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</si>
  <si>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</si>
  <si>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</si>
  <si>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</si>
  <si>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</si>
  <si>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</si>
  <si>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</si>
  <si>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</si>
  <si>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</si>
  <si>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</si>
  <si>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</si>
  <si>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</si>
  <si>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</si>
  <si>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</si>
  <si>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</si>
  <si>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</si>
  <si>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</si>
  <si>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</si>
  <si>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</si>
  <si>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</si>
  <si>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</si>
  <si>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</si>
  <si>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</si>
  <si>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</si>
  <si>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</si>
  <si>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</si>
  <si>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</si>
  <si>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</si>
  <si>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</si>
  <si>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</si>
  <si>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</si>
  <si>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</si>
  <si>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</si>
  <si>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</si>
  <si>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</si>
  <si>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</si>
  <si>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</si>
  <si>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</si>
  <si>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</si>
  <si>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</si>
  <si>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</si>
  <si>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</si>
  <si>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</si>
  <si>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</si>
  <si>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</si>
  <si>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</si>
  <si>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</si>
  <si>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</si>
  <si>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</si>
  <si>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</si>
  <si>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</si>
  <si>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</si>
  <si>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</si>
  <si>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</si>
  <si>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</si>
  <si>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</si>
  <si>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</si>
  <si>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</si>
  <si>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</si>
  <si>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</si>
  <si>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</si>
  <si>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</si>
  <si>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</si>
  <si>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</si>
  <si>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</si>
  <si>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</si>
  <si>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</si>
  <si>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</si>
  <si>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</si>
  <si>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</si>
  <si>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</si>
  <si>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</si>
  <si>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</si>
  <si>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</si>
  <si>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</si>
  <si>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</si>
  <si>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</si>
  <si>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</si>
  <si>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</si>
  <si>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</si>
  <si>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</si>
  <si>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</si>
  <si>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</si>
  <si>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</si>
  <si>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</si>
  <si>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</si>
  <si>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</si>
  <si>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</si>
  <si>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</si>
  <si>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</si>
  <si>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</si>
  <si>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</si>
  <si>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</si>
  <si>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</si>
  <si>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</si>
  <si>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</si>
  <si>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</si>
  <si>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</si>
  <si>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</si>
  <si>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</si>
  <si>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</si>
  <si>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</si>
  <si>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</si>
  <si>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</si>
  <si>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</si>
  <si>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</si>
  <si>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</si>
  <si>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</si>
  <si>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</si>
  <si>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</si>
  <si>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</si>
  <si>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</si>
  <si>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</si>
  <si>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</si>
  <si>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</si>
  <si>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</si>
  <si>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</si>
  <si>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</si>
  <si>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</si>
  <si>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</si>
  <si>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</si>
  <si>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</si>
  <si>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</si>
  <si>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</si>
  <si>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</si>
  <si>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</si>
  <si>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</si>
  <si>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</si>
  <si>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</si>
  <si>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</si>
  <si>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</si>
  <si>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</si>
  <si>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</si>
  <si>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</si>
  <si>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</si>
  <si>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</si>
  <si>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</si>
  <si>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</si>
  <si>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</si>
  <si>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</si>
  <si>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</si>
  <si>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</si>
  <si>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</si>
  <si>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</si>
  <si>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</si>
  <si>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</si>
  <si>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</si>
  <si>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</si>
  <si>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</si>
  <si>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</si>
  <si>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</si>
  <si>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</si>
  <si>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</si>
  <si>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</si>
  <si>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</si>
  <si>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</si>
  <si>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</si>
  <si>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</si>
  <si>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</si>
  <si>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</si>
  <si>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</si>
  <si>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</si>
  <si>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</si>
  <si>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</si>
  <si>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</si>
  <si>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</si>
  <si>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</si>
  <si>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</si>
  <si>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</si>
  <si>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</si>
  <si>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</si>
  <si>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</si>
  <si>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</si>
  <si>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</si>
  <si>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</si>
  <si>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</si>
  <si>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</si>
  <si>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</si>
  <si>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</si>
  <si>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</si>
  <si>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</si>
  <si>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</si>
  <si>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</si>
  <si>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</si>
  <si>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</si>
  <si>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</si>
  <si>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</si>
  <si>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</si>
  <si>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</si>
  <si>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</si>
  <si>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</si>
  <si>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</si>
  <si>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</si>
  <si>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</si>
  <si>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</si>
  <si>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</si>
  <si>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</si>
  <si>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</si>
  <si>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</si>
  <si>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</si>
  <si>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</si>
  <si>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</si>
  <si>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</si>
  <si>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</si>
  <si>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</si>
  <si>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</si>
  <si>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</si>
  <si>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</si>
  <si>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</si>
  <si>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</si>
  <si>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</si>
  <si>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</si>
  <si>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</si>
  <si>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</si>
  <si>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</si>
  <si>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</si>
  <si>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</si>
  <si>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</si>
  <si>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</si>
  <si>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</si>
  <si>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</si>
  <si>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</si>
  <si>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</si>
  <si>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</si>
  <si>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</si>
  <si>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</si>
  <si>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</si>
  <si>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</si>
  <si>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</si>
  <si>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</si>
  <si>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</si>
  <si>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</si>
  <si>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</si>
  <si>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</si>
  <si>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</si>
  <si>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</si>
  <si>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</si>
  <si>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</si>
  <si>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</si>
  <si>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</si>
  <si>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</si>
  <si>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</si>
  <si>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</si>
  <si>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</si>
  <si>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</si>
  <si>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</si>
  <si>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</si>
  <si>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</si>
  <si>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</si>
  <si>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</si>
  <si>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</si>
  <si>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</si>
  <si>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</si>
  <si>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</si>
  <si>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</si>
  <si>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</si>
  <si>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</si>
  <si>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</si>
  <si>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</si>
  <si>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</si>
  <si>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</si>
  <si>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</si>
  <si>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</si>
  <si>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</si>
  <si>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</si>
  <si>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</si>
  <si>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</si>
  <si>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</si>
  <si>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</si>
  <si>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</si>
  <si>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</si>
  <si>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</si>
  <si>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</si>
  <si>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</si>
  <si>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</si>
  <si>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</si>
  <si>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</si>
  <si>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</si>
  <si>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</si>
  <si>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</si>
  <si>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</si>
  <si>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</si>
  <si>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</si>
  <si>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</si>
  <si>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</si>
  <si>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</si>
  <si>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</si>
  <si>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</si>
  <si>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</si>
  <si>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</si>
  <si>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</si>
  <si>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</si>
  <si>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</si>
  <si>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</si>
  <si>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</si>
  <si>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</si>
  <si>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</si>
  <si>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</si>
  <si>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</si>
  <si>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</si>
  <si>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</si>
  <si>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</si>
  <si>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</si>
  <si>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</si>
  <si>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</si>
  <si>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</si>
  <si>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</si>
  <si>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</si>
  <si>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</si>
  <si>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</si>
  <si>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</si>
  <si>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</si>
  <si>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</si>
  <si>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</si>
  <si>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</si>
  <si>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</si>
  <si>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</si>
  <si>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</si>
  <si>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</si>
  <si>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</si>
  <si>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</si>
  <si>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</si>
  <si>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</si>
  <si>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</si>
  <si>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</si>
  <si>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</si>
  <si>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</si>
  <si>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</si>
  <si>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</si>
  <si>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</si>
  <si>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</si>
  <si>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</si>
  <si>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</si>
  <si>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</si>
  <si>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</si>
  <si>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</si>
  <si>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</si>
  <si>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</si>
  <si>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</si>
  <si>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</si>
  <si>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</si>
  <si>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</si>
  <si>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</si>
  <si>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</si>
  <si>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</si>
  <si>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</si>
  <si>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</si>
  <si>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</si>
  <si>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</si>
  <si>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</si>
  <si>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</si>
  <si>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</si>
  <si>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</si>
  <si>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</si>
  <si>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</si>
  <si>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</si>
  <si>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</si>
  <si>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</si>
  <si>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</si>
  <si>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</si>
  <si>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</si>
  <si>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</si>
  <si>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</si>
  <si>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</si>
  <si>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</si>
  <si>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</si>
  <si>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</si>
  <si>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</si>
  <si>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</si>
  <si>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</si>
  <si>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</si>
  <si>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</si>
  <si>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</si>
  <si>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</si>
  <si>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</si>
  <si>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</si>
  <si>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</si>
  <si>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</si>
  <si>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</si>
  <si>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</si>
  <si>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</si>
  <si>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</si>
  <si>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</si>
  <si>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</si>
  <si>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</si>
  <si>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</si>
  <si>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</si>
  <si>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</si>
  <si>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</si>
  <si>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</si>
  <si>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</si>
  <si>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</si>
  <si>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</si>
  <si>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</si>
  <si>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</si>
  <si>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</si>
  <si>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</si>
  <si>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</si>
  <si>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</si>
  <si>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</si>
  <si>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</si>
  <si>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</si>
  <si>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</si>
  <si>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</si>
  <si>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</si>
  <si>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</si>
  <si>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</si>
  <si>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</si>
  <si>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</si>
  <si>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</si>
  <si>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</si>
  <si>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</si>
  <si>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</si>
  <si>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</si>
  <si>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</si>
  <si>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</si>
  <si>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</si>
  <si>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</si>
  <si>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</si>
  <si>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</si>
  <si>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</si>
  <si>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</si>
  <si>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</si>
  <si>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</si>
  <si>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</si>
  <si>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</si>
  <si>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</si>
  <si>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</si>
  <si>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</si>
  <si>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</si>
  <si>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</si>
  <si>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</si>
  <si>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</si>
  <si>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</si>
  <si>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</si>
  <si>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</si>
  <si>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</si>
  <si>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</si>
  <si>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</si>
  <si>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</si>
  <si>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</si>
  <si>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</si>
  <si>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</si>
  <si>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</si>
  <si>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</si>
  <si>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</si>
  <si>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</si>
  <si>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</si>
  <si>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</si>
  <si>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</si>
  <si>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</si>
  <si>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</si>
  <si>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</si>
  <si>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</si>
  <si>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</si>
  <si>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</si>
  <si>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</si>
  <si>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</si>
  <si>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</si>
  <si>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</si>
  <si>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</si>
  <si>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</si>
  <si>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</si>
  <si>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</si>
  <si>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</si>
  <si>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</si>
  <si>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</si>
  <si>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</si>
  <si>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</si>
  <si>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</si>
  <si>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</si>
  <si>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</si>
  <si>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</si>
  <si>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</si>
  <si>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</si>
  <si>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</si>
  <si>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</si>
  <si>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</si>
  <si>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</si>
  <si>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</si>
  <si>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</si>
  <si>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</si>
  <si>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</si>
  <si>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</si>
  <si>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</si>
  <si>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</si>
  <si>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</si>
  <si>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</si>
  <si>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</si>
  <si>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</si>
  <si>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</si>
  <si>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</si>
  <si>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</si>
  <si>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</si>
  <si>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</si>
  <si>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</si>
  <si>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</si>
  <si>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</si>
  <si>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</si>
  <si>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</si>
  <si>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</si>
  <si>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</si>
  <si>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</si>
  <si>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</si>
  <si>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</si>
  <si>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</si>
  <si>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</si>
  <si>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</si>
  <si>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</si>
  <si>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</si>
  <si>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</si>
  <si>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</si>
  <si>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</si>
  <si>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</si>
  <si>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</si>
  <si>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</si>
  <si>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</si>
  <si>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</si>
  <si>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</si>
  <si>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</si>
  <si>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</si>
  <si>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</si>
  <si>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</si>
  <si>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</si>
  <si>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</si>
  <si>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</si>
  <si>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</si>
  <si>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</si>
  <si>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</si>
  <si>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</si>
  <si>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</si>
  <si>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</si>
  <si>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</si>
  <si>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</si>
  <si>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</si>
  <si>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</si>
  <si>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</si>
  <si>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</si>
  <si>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</si>
  <si>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</si>
  <si>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</si>
  <si>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</si>
  <si>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</si>
  <si>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</si>
  <si>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</si>
  <si>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</si>
  <si>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</si>
  <si>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</si>
  <si>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</si>
  <si>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</si>
  <si>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</si>
  <si>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</si>
  <si>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</si>
  <si>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</si>
  <si>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</si>
  <si>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</si>
  <si>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</si>
  <si>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</si>
  <si>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</si>
  <si>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</si>
  <si>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</si>
  <si>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</si>
  <si>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</si>
  <si>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</si>
  <si>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</si>
  <si>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</si>
  <si>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</si>
  <si>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</si>
  <si>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</si>
  <si>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</si>
  <si>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</si>
  <si>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</si>
  <si>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</si>
  <si>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</si>
  <si>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</si>
  <si>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</si>
  <si>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</si>
  <si>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</si>
  <si>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</si>
  <si>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</si>
  <si>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</si>
  <si>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</si>
  <si>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</si>
  <si>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</si>
  <si>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</si>
  <si>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</si>
  <si>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</si>
  <si>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</si>
  <si>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</si>
  <si>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</si>
  <si>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</si>
  <si>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</si>
  <si>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</si>
  <si>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</si>
  <si>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</si>
  <si>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</si>
  <si>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</si>
  <si>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</si>
  <si>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</si>
  <si>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</si>
  <si>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</si>
  <si>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</si>
  <si>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</si>
  <si>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</si>
  <si>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</si>
  <si>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</si>
  <si>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</si>
  <si>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</si>
  <si>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</si>
  <si>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</si>
  <si>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</si>
  <si>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</si>
  <si>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</si>
  <si>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</si>
  <si>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</si>
  <si>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</si>
  <si>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</si>
  <si>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</si>
  <si>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</si>
  <si>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</si>
  <si>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</si>
  <si>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</si>
  <si>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</si>
  <si>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</si>
  <si>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</si>
  <si>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</si>
  <si>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</si>
  <si>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</si>
  <si>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</si>
  <si>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</si>
  <si>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</si>
  <si>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</si>
  <si>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</si>
  <si>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</si>
  <si>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</si>
  <si>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</si>
  <si>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</si>
  <si>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</si>
  <si>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</si>
  <si>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</si>
  <si>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</si>
  <si>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</si>
  <si>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</si>
  <si>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</si>
  <si>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</si>
  <si>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</si>
  <si>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</si>
  <si>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</si>
  <si>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</si>
  <si>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</si>
  <si>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</si>
  <si>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</si>
  <si>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</si>
  <si>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</si>
  <si>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</si>
  <si>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</si>
  <si>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</si>
  <si>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</si>
  <si>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</si>
  <si>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</si>
  <si>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</si>
  <si>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</si>
  <si>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</si>
  <si>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</si>
  <si>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</si>
  <si>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</si>
  <si>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</si>
  <si>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</si>
  <si>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</si>
  <si>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</si>
  <si>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</si>
  <si>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</si>
  <si>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</si>
  <si>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</si>
  <si>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</si>
  <si>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</si>
  <si>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</si>
  <si>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</si>
  <si>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</si>
  <si>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</si>
  <si>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</si>
  <si>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</si>
  <si>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</si>
  <si>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</si>
  <si>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</si>
  <si>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</si>
  <si>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</si>
  <si>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</si>
  <si>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</si>
  <si>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</si>
  <si>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</si>
  <si>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</si>
  <si>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</si>
  <si>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</si>
  <si>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</si>
  <si>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</si>
  <si>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</si>
  <si>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</si>
  <si>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</si>
  <si>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</si>
  <si>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</si>
  <si>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</si>
  <si>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</si>
  <si>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</si>
  <si>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</si>
  <si>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</si>
  <si>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</si>
  <si>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</si>
  <si>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</si>
  <si>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</si>
  <si>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</si>
  <si>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</si>
  <si>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</si>
  <si>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</si>
  <si>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</si>
  <si>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</si>
  <si>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</si>
  <si>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</si>
  <si>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</si>
  <si>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</si>
  <si>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</si>
  <si>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</si>
  <si>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</si>
  <si>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</si>
  <si>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</si>
  <si>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</si>
  <si>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</si>
  <si>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</si>
  <si>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</si>
  <si>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</si>
  <si>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</si>
  <si>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</si>
  <si>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</si>
  <si>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</si>
  <si>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</si>
  <si>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</si>
  <si>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</si>
  <si>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</si>
  <si>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</si>
  <si>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</si>
  <si>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</si>
  <si>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</si>
  <si>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</si>
  <si>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</si>
  <si>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</si>
  <si>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</si>
  <si>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</si>
  <si>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</si>
  <si>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</si>
  <si>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</si>
  <si>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</si>
  <si>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</si>
  <si>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</si>
  <si>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</si>
  <si>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</si>
  <si>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</si>
  <si>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</si>
  <si>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</si>
  <si>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</si>
  <si>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</si>
  <si>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</si>
  <si>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</si>
  <si>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</si>
  <si>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</si>
  <si>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</si>
  <si>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</si>
  <si>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</si>
  <si>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</si>
  <si>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</si>
  <si>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</si>
  <si>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</si>
  <si>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</si>
  <si>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</si>
  <si>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</si>
  <si>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</si>
  <si>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</si>
  <si>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</si>
  <si>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</si>
  <si>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</si>
  <si>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</si>
  <si>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</si>
  <si>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</si>
  <si>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</si>
  <si>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</si>
  <si>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</si>
  <si>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</si>
  <si>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</si>
  <si>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</si>
  <si>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</si>
  <si>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</si>
  <si>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</si>
  <si>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</si>
  <si>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</si>
  <si>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</si>
  <si>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</si>
  <si>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</si>
  <si>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</si>
  <si>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</si>
  <si>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</si>
  <si>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</si>
  <si>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</si>
  <si>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</si>
  <si>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</si>
  <si>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</si>
  <si>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</si>
  <si>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</si>
  <si>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</si>
  <si>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</si>
  <si>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</si>
  <si>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</si>
  <si>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</si>
  <si>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</si>
  <si>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</si>
  <si>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</si>
  <si>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</si>
  <si>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</si>
  <si>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</si>
  <si>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</si>
  <si>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</si>
  <si>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</si>
  <si>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</si>
  <si>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</si>
  <si>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</si>
  <si>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</si>
  <si>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</si>
  <si>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</si>
  <si>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</si>
  <si>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</si>
  <si>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</si>
  <si>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</si>
  <si>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</si>
  <si>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柏市立柏病院</t>
    <phoneticPr fontId="3"/>
  </si>
  <si>
    <t>〒277-0825 柏市布施１－３</t>
    <phoneticPr fontId="3"/>
  </si>
  <si>
    <t>〇</t>
  </si>
  <si>
    <t>公益法人</t>
  </si>
  <si>
    <t>複数の診療科で活用</t>
  </si>
  <si>
    <t>循環器内科</t>
  </si>
  <si>
    <t>消化器内科（胃腸内科）</t>
  </si>
  <si>
    <t>外科</t>
  </si>
  <si>
    <t>急性期一般入院料２</t>
  </si>
  <si>
    <t>ＤＰＣ病院ではない</t>
  </si>
  <si>
    <t>有</t>
  </si>
  <si>
    <t>看護必要度Ⅱ</t>
    <phoneticPr fontId="3"/>
  </si>
  <si>
    <t>1階病棟</t>
  </si>
  <si>
    <t>急性期機能</t>
  </si>
  <si>
    <t>呼吸器内科</t>
  </si>
  <si>
    <t>糖尿病内科（代謝内科）</t>
  </si>
  <si>
    <t>2階病棟</t>
  </si>
  <si>
    <t>整形外科</t>
  </si>
  <si>
    <t>神経内科</t>
  </si>
  <si>
    <t>3階病棟</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</si>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</sst>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932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1034</v>
      </c>
      <c r="C2" s="238"/>
      <c r="D2" s="238"/>
      <c r="E2" s="238"/>
      <c r="F2" s="238"/>
      <c r="G2" s="238"/>
      <c r="H2" s="9"/>
      <c r="P2" s="8"/>
      <c r="Q2" s="8"/>
      <c r="R2" s="8"/>
      <c r="S2" s="8"/>
      <c r="T2" s="8"/>
      <c r="U2" s="8"/>
      <c r="V2" s="8"/>
    </row>
    <row r="3" spans="1:22">
      <c r="A3" s="243"/>
      <c r="B3" s="273" t="s">
        <v>1035</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1007</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1008</v>
      </c>
      <c r="J9" s="423"/>
      <c r="K9" s="423"/>
      <c r="L9" s="276" t="s">
        <v>1046</v>
      </c>
      <c r="M9" s="282" t="s">
        <v>1050</v>
      </c>
      <c r="N9" s="282" t="s">
        <v>1053</v>
      </c>
      <c r="O9" s="282" t="s">
        <v>1054</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t="s">
        <v>1036</v>
      </c>
      <c r="M11" s="25" t="s">
        <v>1036</v>
      </c>
      <c r="N11" s="25" t="s">
        <v>1036</v>
      </c>
      <c r="O11" s="25" t="s">
        <v>1036</v>
      </c>
    </row>
    <row r="12" spans="1:22" s="21" customFormat="1" ht="34.5" customHeight="1">
      <c r="A12" s="244" t="s">
        <v>606</v>
      </c>
      <c r="B12" s="24"/>
      <c r="C12" s="19"/>
      <c r="D12" s="19"/>
      <c r="E12" s="19"/>
      <c r="F12" s="19"/>
      <c r="G12" s="19"/>
      <c r="H12" s="20"/>
      <c r="I12" s="421" t="s">
        <v>4</v>
      </c>
      <c r="J12" s="421"/>
      <c r="K12" s="421"/>
      <c r="L12" s="29"/>
      <c r="M12" s="29"/>
      <c r="N12" s="29"/>
      <c r="O12" s="29"/>
    </row>
    <row r="13" spans="1:22" s="21" customFormat="1" ht="34.5" customHeight="1">
      <c r="A13" s="244" t="s">
        <v>606</v>
      </c>
      <c r="B13" s="17"/>
      <c r="C13" s="19"/>
      <c r="D13" s="19"/>
      <c r="E13" s="19"/>
      <c r="F13" s="19"/>
      <c r="G13" s="19"/>
      <c r="H13" s="20"/>
      <c r="I13" s="421" t="s">
        <v>5</v>
      </c>
      <c r="J13" s="421"/>
      <c r="K13" s="421"/>
      <c r="L13" s="28"/>
      <c r="M13" s="28"/>
      <c r="N13" s="28"/>
      <c r="O13" s="28"/>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1009</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1010</v>
      </c>
      <c r="J22" s="314"/>
      <c r="K22" s="315"/>
      <c r="L22" s="277" t="s">
        <v>1046</v>
      </c>
      <c r="M22" s="282" t="s">
        <v>1050</v>
      </c>
      <c r="N22" s="282" t="s">
        <v>1053</v>
      </c>
      <c r="O22" s="282" t="s">
        <v>1054</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t="s">
        <v>1036</v>
      </c>
      <c r="M24" s="25" t="s">
        <v>1036</v>
      </c>
      <c r="N24" s="25" t="s">
        <v>1036</v>
      </c>
      <c r="O24" s="25" t="s">
        <v>1036</v>
      </c>
    </row>
    <row r="25" spans="1:22" s="21" customFormat="1" ht="34.5" customHeight="1">
      <c r="A25" s="244" t="s">
        <v>607</v>
      </c>
      <c r="B25" s="24"/>
      <c r="C25" s="19"/>
      <c r="D25" s="19"/>
      <c r="E25" s="19"/>
      <c r="F25" s="19"/>
      <c r="G25" s="19"/>
      <c r="H25" s="20"/>
      <c r="I25" s="302" t="s">
        <v>4</v>
      </c>
      <c r="J25" s="303"/>
      <c r="K25" s="304"/>
      <c r="L25" s="29"/>
      <c r="M25" s="29"/>
      <c r="N25" s="29"/>
      <c r="O25" s="29"/>
    </row>
    <row r="26" spans="1:22" s="21" customFormat="1" ht="34.5" customHeight="1">
      <c r="A26" s="244" t="s">
        <v>607</v>
      </c>
      <c r="B26" s="17"/>
      <c r="C26" s="19"/>
      <c r="D26" s="19"/>
      <c r="E26" s="19"/>
      <c r="F26" s="19"/>
      <c r="G26" s="19"/>
      <c r="H26" s="20"/>
      <c r="I26" s="302" t="s">
        <v>5</v>
      </c>
      <c r="J26" s="303"/>
      <c r="K26" s="304"/>
      <c r="L26" s="28"/>
      <c r="M26" s="28"/>
      <c r="N26" s="28"/>
      <c r="O26" s="28"/>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1012</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1011</v>
      </c>
      <c r="J35" s="314"/>
      <c r="K35" s="315"/>
      <c r="L35" s="277" t="s">
        <v>1046</v>
      </c>
      <c r="M35" s="282" t="s">
        <v>1050</v>
      </c>
      <c r="N35" s="282" t="s">
        <v>1053</v>
      </c>
      <c r="O35" s="282" t="s">
        <v>1054</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980</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1010</v>
      </c>
      <c r="J44" s="311"/>
      <c r="K44" s="312"/>
      <c r="L44" s="277" t="s">
        <v>1046</v>
      </c>
      <c r="M44" s="282" t="s">
        <v>1050</v>
      </c>
      <c r="N44" s="282" t="s">
        <v>1053</v>
      </c>
      <c r="O44" s="282" t="s">
        <v>1054</v>
      </c>
    </row>
    <row r="45" spans="1:22" s="21" customFormat="1" ht="34.5" customHeight="1">
      <c r="A45" s="278" t="s">
        <v>981</v>
      </c>
      <c r="B45" s="17"/>
      <c r="C45" s="19"/>
      <c r="D45" s="19"/>
      <c r="E45" s="19"/>
      <c r="F45" s="19"/>
      <c r="G45" s="19"/>
      <c r="H45" s="20"/>
      <c r="I45" s="305" t="s">
        <v>2</v>
      </c>
      <c r="J45" s="306"/>
      <c r="K45" s="307"/>
      <c r="L45" s="25"/>
      <c r="M45" s="25"/>
      <c r="N45" s="25"/>
      <c r="O45" s="25"/>
    </row>
    <row r="46" spans="1:22" s="21" customFormat="1" ht="34.5" customHeight="1">
      <c r="A46" s="278" t="s">
        <v>981</v>
      </c>
      <c r="B46" s="24"/>
      <c r="C46" s="19"/>
      <c r="D46" s="19"/>
      <c r="E46" s="19"/>
      <c r="F46" s="19"/>
      <c r="G46" s="19"/>
      <c r="H46" s="20"/>
      <c r="I46" s="305" t="s">
        <v>3</v>
      </c>
      <c r="J46" s="306"/>
      <c r="K46" s="307"/>
      <c r="L46" s="25"/>
      <c r="M46" s="25"/>
      <c r="N46" s="25"/>
      <c r="O46" s="25"/>
    </row>
    <row r="47" spans="1:22" s="21" customFormat="1" ht="34.5" customHeight="1">
      <c r="A47" s="278" t="s">
        <v>981</v>
      </c>
      <c r="B47" s="24"/>
      <c r="C47" s="19"/>
      <c r="D47" s="19"/>
      <c r="E47" s="19"/>
      <c r="F47" s="19"/>
      <c r="G47" s="19"/>
      <c r="H47" s="20"/>
      <c r="I47" s="305" t="s">
        <v>4</v>
      </c>
      <c r="J47" s="306"/>
      <c r="K47" s="307"/>
      <c r="L47" s="29"/>
      <c r="M47" s="29"/>
      <c r="N47" s="29"/>
      <c r="O47" s="29"/>
    </row>
    <row r="48" spans="1:22" s="21" customFormat="1" ht="34.5" customHeight="1">
      <c r="A48" s="278" t="s">
        <v>981</v>
      </c>
      <c r="B48" s="17"/>
      <c r="C48" s="19"/>
      <c r="D48" s="19"/>
      <c r="E48" s="19"/>
      <c r="F48" s="19"/>
      <c r="G48" s="19"/>
      <c r="H48" s="20"/>
      <c r="I48" s="305" t="s">
        <v>5</v>
      </c>
      <c r="J48" s="306"/>
      <c r="K48" s="307"/>
      <c r="L48" s="28"/>
      <c r="M48" s="28"/>
      <c r="N48" s="28"/>
      <c r="O48" s="28"/>
    </row>
    <row r="49" spans="1:15" s="21" customFormat="1" ht="34.5" customHeight="1">
      <c r="A49" s="278" t="s">
        <v>981</v>
      </c>
      <c r="B49" s="17"/>
      <c r="C49" s="19"/>
      <c r="D49" s="19"/>
      <c r="E49" s="19"/>
      <c r="F49" s="19"/>
      <c r="G49" s="19"/>
      <c r="H49" s="20"/>
      <c r="I49" s="305" t="s">
        <v>554</v>
      </c>
      <c r="J49" s="306"/>
      <c r="K49" s="307"/>
      <c r="L49" s="29"/>
      <c r="M49" s="29"/>
      <c r="N49" s="29"/>
      <c r="O49" s="29"/>
    </row>
    <row r="50" spans="1:15" s="21" customFormat="1" ht="34.5" customHeight="1">
      <c r="A50" s="278" t="s">
        <v>981</v>
      </c>
      <c r="B50" s="17"/>
      <c r="C50" s="19"/>
      <c r="D50" s="19"/>
      <c r="E50" s="19"/>
      <c r="F50" s="19"/>
      <c r="G50" s="19"/>
      <c r="H50" s="20"/>
      <c r="I50" s="305" t="s">
        <v>553</v>
      </c>
      <c r="J50" s="306"/>
      <c r="K50" s="307"/>
      <c r="L50" s="29"/>
      <c r="M50" s="29"/>
      <c r="N50" s="29"/>
      <c r="O50" s="29"/>
    </row>
    <row r="51" spans="1:15" s="33" customFormat="1" ht="34.5" customHeight="1">
      <c r="A51" s="278" t="s">
        <v>981</v>
      </c>
      <c r="B51" s="17"/>
      <c r="C51" s="19"/>
      <c r="D51" s="19"/>
      <c r="E51" s="19"/>
      <c r="F51" s="19"/>
      <c r="G51" s="19"/>
      <c r="H51" s="20"/>
      <c r="I51" s="305" t="s">
        <v>8</v>
      </c>
      <c r="J51" s="306"/>
      <c r="K51" s="307"/>
      <c r="L51" s="29"/>
      <c r="M51" s="29"/>
      <c r="N51" s="29"/>
      <c r="O51" s="29"/>
    </row>
    <row r="52" spans="1:15" s="21" customFormat="1" ht="34.5" customHeight="1">
      <c r="A52" s="278" t="s">
        <v>981</v>
      </c>
      <c r="B52" s="17"/>
      <c r="C52" s="19"/>
      <c r="D52" s="19"/>
      <c r="E52" s="19"/>
      <c r="F52" s="19"/>
      <c r="G52" s="19"/>
      <c r="H52" s="20"/>
      <c r="I52" s="308" t="s">
        <v>552</v>
      </c>
      <c r="J52" s="308"/>
      <c r="K52" s="308"/>
      <c r="L52" s="29" t="s">
        <v>1036</v>
      </c>
      <c r="M52" s="29" t="s">
        <v>1036</v>
      </c>
      <c r="N52" s="29" t="s">
        <v>1036</v>
      </c>
      <c r="O52" s="29" t="s">
        <v>1036</v>
      </c>
    </row>
    <row r="53" spans="1:15" s="21" customFormat="1" ht="34.5" customHeight="1">
      <c r="A53" s="278" t="s">
        <v>981</v>
      </c>
      <c r="B53" s="17"/>
      <c r="C53" s="19"/>
      <c r="D53" s="19"/>
      <c r="E53" s="19"/>
      <c r="F53" s="19"/>
      <c r="G53" s="19"/>
      <c r="H53" s="20"/>
      <c r="I53" s="308" t="s">
        <v>982</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1013</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c r="A89" s="243"/>
      <c r="B89" s="18"/>
      <c r="C89" s="62"/>
      <c r="D89" s="3"/>
      <c r="E89" s="3"/>
      <c r="F89" s="3"/>
      <c r="G89" s="3"/>
      <c r="H89" s="287"/>
      <c r="I89" s="287"/>
      <c r="J89" s="64" t="s">
        <v>35</v>
      </c>
      <c r="K89" s="65"/>
      <c r="L89" s="262" t="s">
        <v>1046</v>
      </c>
      <c r="M89" s="262" t="s">
        <v>1050</v>
      </c>
      <c r="N89" s="262" t="s">
        <v>1053</v>
      </c>
      <c r="O89" s="262" t="s">
        <v>1054</v>
      </c>
    </row>
    <row r="90" spans="1:23" s="21" customFormat="1">
      <c r="A90" s="243"/>
      <c r="B90" s="1"/>
      <c r="C90" s="3"/>
      <c r="D90" s="3"/>
      <c r="E90" s="3"/>
      <c r="F90" s="3"/>
      <c r="G90" s="3"/>
      <c r="H90" s="287"/>
      <c r="I90" s="67" t="s">
        <v>36</v>
      </c>
      <c r="J90" s="68"/>
      <c r="K90" s="69"/>
      <c r="L90" s="262" t="s">
        <v>1047</v>
      </c>
      <c r="M90" s="262" t="s">
        <v>1047</v>
      </c>
      <c r="N90" s="262" t="s">
        <v>1047</v>
      </c>
      <c r="O90" s="262" t="s">
        <v>1047</v>
      </c>
    </row>
    <row r="91" spans="1:23" s="21" customFormat="1" ht="54" customHeight="1">
      <c r="A91" s="244" t="s">
        <v>609</v>
      </c>
      <c r="B91" s="1"/>
      <c r="C91" s="319" t="s">
        <v>37</v>
      </c>
      <c r="D91" s="320"/>
      <c r="E91" s="320"/>
      <c r="F91" s="320"/>
      <c r="G91" s="320"/>
      <c r="H91" s="321"/>
      <c r="I91" s="294" t="s">
        <v>38</v>
      </c>
      <c r="J91" s="260" t="s">
        <v>1037</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1050</v>
      </c>
      <c r="N97" s="66" t="s">
        <v>1053</v>
      </c>
      <c r="O97" s="66" t="s">
        <v>1054</v>
      </c>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200</v>
      </c>
      <c r="K99" s="237" t="str">
        <f>IF(OR(COUNTIF(L99:O99,"未確認")&gt;0,COUNTIF(L99:O99,"~*")&gt;0),"※","")</f>
        <v/>
      </c>
      <c r="L99" s="258">
        <v>48</v>
      </c>
      <c r="M99" s="258">
        <v>50</v>
      </c>
      <c r="N99" s="258">
        <v>51</v>
      </c>
      <c r="O99" s="258">
        <v>51</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200</v>
      </c>
      <c r="K101" s="237" t="str">
        <f>IF(OR(COUNTIF(L101:O101,"未確認")&gt;0,COUNTIF(L101:O101,"~*")&gt;0),"※","")</f>
        <v/>
      </c>
      <c r="L101" s="258">
        <v>48</v>
      </c>
      <c r="M101" s="258">
        <v>50</v>
      </c>
      <c r="N101" s="258">
        <v>51</v>
      </c>
      <c r="O101" s="258">
        <v>51</v>
      </c>
    </row>
    <row r="102" spans="1:22" s="83" customFormat="1" ht="34.5" customHeight="1">
      <c r="A102" s="244" t="s">
        <v>610</v>
      </c>
      <c r="B102" s="84"/>
      <c r="C102" s="376"/>
      <c r="D102" s="378"/>
      <c r="E102" s="316" t="s">
        <v>612</v>
      </c>
      <c r="F102" s="317"/>
      <c r="G102" s="317"/>
      <c r="H102" s="318"/>
      <c r="I102" s="419"/>
      <c r="J102" s="256">
        <f t="shared" si="0"/>
        <v>200</v>
      </c>
      <c r="K102" s="237" t="str">
        <f t="shared" ref="K102:K111" si="1">IF(OR(COUNTIF(L101:O101,"未確認")&gt;0,COUNTIF(L101:O101,"~*")&gt;0),"※","")</f>
        <v/>
      </c>
      <c r="L102" s="258">
        <v>48</v>
      </c>
      <c r="M102" s="258">
        <v>50</v>
      </c>
      <c r="N102" s="258">
        <v>51</v>
      </c>
      <c r="O102" s="258">
        <v>51</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1053</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1051</v>
      </c>
    </row>
    <row r="121" spans="1:22" s="83" customFormat="1" ht="40.5" customHeight="1">
      <c r="A121" s="244" t="s">
        <v>618</v>
      </c>
      <c r="B121" s="1"/>
      <c r="C121" s="295"/>
      <c r="D121" s="297"/>
      <c r="E121" s="333" t="s">
        <v>53</v>
      </c>
      <c r="F121" s="334"/>
      <c r="G121" s="334"/>
      <c r="H121" s="335"/>
      <c r="I121" s="353"/>
      <c r="J121" s="101"/>
      <c r="K121" s="102"/>
      <c r="L121" s="98" t="s">
        <v>1039</v>
      </c>
      <c r="M121" s="98" t="s">
        <v>1040</v>
      </c>
      <c r="N121" s="98" t="s">
        <v>1051</v>
      </c>
      <c r="O121" s="98" t="s">
        <v>533</v>
      </c>
    </row>
    <row r="122" spans="1:22" s="83" customFormat="1" ht="40.5" customHeight="1">
      <c r="A122" s="244" t="s">
        <v>619</v>
      </c>
      <c r="B122" s="1"/>
      <c r="C122" s="295"/>
      <c r="D122" s="297"/>
      <c r="E122" s="395"/>
      <c r="F122" s="417"/>
      <c r="G122" s="417"/>
      <c r="H122" s="396"/>
      <c r="I122" s="353"/>
      <c r="J122" s="101"/>
      <c r="K122" s="102"/>
      <c r="L122" s="98" t="s">
        <v>1040</v>
      </c>
      <c r="M122" s="98" t="s">
        <v>1048</v>
      </c>
      <c r="N122" s="98" t="s">
        <v>1052</v>
      </c>
      <c r="O122" s="98" t="s">
        <v>533</v>
      </c>
    </row>
    <row r="123" spans="1:22" s="83" customFormat="1" ht="40.5" customHeight="1">
      <c r="A123" s="244" t="s">
        <v>620</v>
      </c>
      <c r="B123" s="1"/>
      <c r="C123" s="289"/>
      <c r="D123" s="290"/>
      <c r="E123" s="376"/>
      <c r="F123" s="377"/>
      <c r="G123" s="377"/>
      <c r="H123" s="378"/>
      <c r="I123" s="340"/>
      <c r="J123" s="105"/>
      <c r="K123" s="106"/>
      <c r="L123" s="98" t="s">
        <v>1041</v>
      </c>
      <c r="M123" s="98" t="s">
        <v>1049</v>
      </c>
      <c r="N123" s="98" t="s">
        <v>1040</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1053</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1042</v>
      </c>
      <c r="N131" s="98" t="s">
        <v>111</v>
      </c>
      <c r="O131" s="98" t="s">
        <v>1042</v>
      </c>
    </row>
    <row r="132" spans="1:22" s="83" customFormat="1" ht="34.5" customHeight="1">
      <c r="A132" s="244" t="s">
        <v>621</v>
      </c>
      <c r="B132" s="84"/>
      <c r="C132" s="295"/>
      <c r="D132" s="297"/>
      <c r="E132" s="319" t="s">
        <v>58</v>
      </c>
      <c r="F132" s="320"/>
      <c r="G132" s="320"/>
      <c r="H132" s="321"/>
      <c r="I132" s="388"/>
      <c r="J132" s="101"/>
      <c r="K132" s="102"/>
      <c r="L132" s="82">
        <v>48</v>
      </c>
      <c r="M132" s="82">
        <v>50</v>
      </c>
      <c r="N132" s="82">
        <v>51</v>
      </c>
      <c r="O132" s="82">
        <v>51</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1053</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6" t="s">
        <v>556</v>
      </c>
      <c r="D146" s="317"/>
      <c r="E146" s="317"/>
      <c r="F146" s="317"/>
      <c r="G146" s="317"/>
      <c r="H146" s="318"/>
      <c r="I146" s="412"/>
      <c r="J146" s="263">
        <f t="shared" si="2"/>
        <v>339</v>
      </c>
      <c r="K146" s="264" t="str">
        <f t="shared" si="3"/>
        <v/>
      </c>
      <c r="L146" s="117">
        <v>121</v>
      </c>
      <c r="M146" s="117">
        <v>116</v>
      </c>
      <c r="N146" s="117">
        <v>0</v>
      </c>
      <c r="O146" s="117">
        <v>102</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row>
    <row r="155" spans="1:15"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v>0</v>
      </c>
      <c r="N155" s="117" t="s">
        <v>541</v>
      </c>
      <c r="O155" s="117">
        <v>0</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row>
    <row r="157" spans="1:15"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row>
    <row r="181" spans="1:15"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row>
    <row r="201" spans="1:15" s="118" customFormat="1" ht="34.5" customHeight="1">
      <c r="A201" s="246" t="s">
        <v>703</v>
      </c>
      <c r="B201" s="115"/>
      <c r="C201" s="316" t="s">
        <v>111</v>
      </c>
      <c r="D201" s="317"/>
      <c r="E201" s="317"/>
      <c r="F201" s="317"/>
      <c r="G201" s="317"/>
      <c r="H201" s="318"/>
      <c r="I201" s="412"/>
      <c r="J201" s="263">
        <f t="shared" si="4"/>
        <v>74</v>
      </c>
      <c r="K201" s="264" t="str">
        <f t="shared" si="5"/>
        <v/>
      </c>
      <c r="L201" s="117">
        <v>0</v>
      </c>
      <c r="M201" s="117">
        <v>0</v>
      </c>
      <c r="N201" s="117">
        <v>74</v>
      </c>
      <c r="O201" s="117">
        <v>0</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row>
    <row r="204" spans="1:1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row>
    <row r="220" spans="1:15" s="118" customFormat="1" ht="34.5" customHeight="1">
      <c r="A220" s="246" t="s">
        <v>722</v>
      </c>
      <c r="B220" s="119"/>
      <c r="C220" s="316" t="s">
        <v>646</v>
      </c>
      <c r="D220" s="317"/>
      <c r="E220" s="317"/>
      <c r="F220" s="317"/>
      <c r="G220" s="317"/>
      <c r="H220" s="318"/>
      <c r="I220" s="413"/>
      <c r="J220" s="263">
        <f t="shared" si="6"/>
        <v>16</v>
      </c>
      <c r="K220" s="264" t="str">
        <f t="shared" si="7"/>
        <v>※</v>
      </c>
      <c r="L220" s="117" t="s">
        <v>541</v>
      </c>
      <c r="M220" s="117" t="s">
        <v>541</v>
      </c>
      <c r="N220" s="117">
        <v>16</v>
      </c>
      <c r="O220" s="117" t="s">
        <v>541</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1053</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1053</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1053</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1053</v>
      </c>
      <c r="O253" s="66" t="s">
        <v>1054</v>
      </c>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1044</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1053</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37</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10.1</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87</v>
      </c>
      <c r="K269" s="81" t="str">
        <f t="shared" si="8"/>
        <v/>
      </c>
      <c r="L269" s="147">
        <v>22</v>
      </c>
      <c r="M269" s="147">
        <v>24</v>
      </c>
      <c r="N269" s="147">
        <v>18</v>
      </c>
      <c r="O269" s="147">
        <v>23</v>
      </c>
    </row>
    <row r="270" spans="1:22" s="83" customFormat="1" ht="34.5" customHeight="1">
      <c r="A270" s="249" t="s">
        <v>725</v>
      </c>
      <c r="B270" s="120"/>
      <c r="C270" s="370"/>
      <c r="D270" s="370"/>
      <c r="E270" s="370"/>
      <c r="F270" s="370"/>
      <c r="G270" s="370" t="s">
        <v>148</v>
      </c>
      <c r="H270" s="370"/>
      <c r="I270" s="403"/>
      <c r="J270" s="266">
        <f t="shared" si="9"/>
        <v>11.2</v>
      </c>
      <c r="K270" s="81" t="str">
        <f t="shared" si="8"/>
        <v/>
      </c>
      <c r="L270" s="148">
        <v>2.6</v>
      </c>
      <c r="M270" s="148">
        <v>2.6</v>
      </c>
      <c r="N270" s="148">
        <v>4</v>
      </c>
      <c r="O270" s="148">
        <v>2</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3</v>
      </c>
      <c r="M271" s="147">
        <v>0</v>
      </c>
      <c r="N271" s="147">
        <v>1</v>
      </c>
      <c r="O271" s="147">
        <v>0</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v>
      </c>
      <c r="M272" s="148">
        <v>0.8</v>
      </c>
      <c r="N272" s="148">
        <v>0</v>
      </c>
      <c r="O272" s="148">
        <v>0</v>
      </c>
    </row>
    <row r="273" spans="1:15" s="83" customFormat="1" ht="34.5" customHeight="1">
      <c r="A273" s="249" t="s">
        <v>727</v>
      </c>
      <c r="B273" s="120"/>
      <c r="C273" s="370" t="s">
        <v>152</v>
      </c>
      <c r="D273" s="371"/>
      <c r="E273" s="371"/>
      <c r="F273" s="371"/>
      <c r="G273" s="370" t="s">
        <v>146</v>
      </c>
      <c r="H273" s="370"/>
      <c r="I273" s="403"/>
      <c r="J273" s="266">
        <f t="shared" si="9"/>
        <v>14</v>
      </c>
      <c r="K273" s="81" t="str">
        <f t="shared" si="8"/>
        <v/>
      </c>
      <c r="L273" s="147">
        <v>3</v>
      </c>
      <c r="M273" s="147">
        <v>3</v>
      </c>
      <c r="N273" s="147">
        <v>5</v>
      </c>
      <c r="O273" s="147">
        <v>3</v>
      </c>
    </row>
    <row r="274" spans="1:15" s="83" customFormat="1" ht="34.5" customHeight="1">
      <c r="A274" s="249" t="s">
        <v>727</v>
      </c>
      <c r="B274" s="120"/>
      <c r="C274" s="371"/>
      <c r="D274" s="371"/>
      <c r="E274" s="371"/>
      <c r="F274" s="371"/>
      <c r="G274" s="370" t="s">
        <v>148</v>
      </c>
      <c r="H274" s="370"/>
      <c r="I274" s="403"/>
      <c r="J274" s="266">
        <f t="shared" si="9"/>
        <v>2.2000000000000002</v>
      </c>
      <c r="K274" s="81" t="str">
        <f t="shared" si="8"/>
        <v/>
      </c>
      <c r="L274" s="148">
        <v>1</v>
      </c>
      <c r="M274" s="148">
        <v>0.6</v>
      </c>
      <c r="N274" s="148">
        <v>0</v>
      </c>
      <c r="O274" s="148">
        <v>0.6</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13</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16</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3.5</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10</v>
      </c>
      <c r="M297" s="147">
        <v>8</v>
      </c>
      <c r="N297" s="147">
        <v>5</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10.7</v>
      </c>
      <c r="N298" s="148">
        <v>0.8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14</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3.8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1053</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0.5</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3</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3</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1053</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2</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1053</v>
      </c>
      <c r="O367" s="66" t="s">
        <v>1054</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row>
    <row r="369" spans="1:15" s="118" customFormat="1" ht="34.5" customHeight="1">
      <c r="A369" s="243"/>
      <c r="B369" s="115"/>
      <c r="C369" s="322" t="s">
        <v>211</v>
      </c>
      <c r="D369" s="323"/>
      <c r="E369" s="323"/>
      <c r="F369" s="323"/>
      <c r="G369" s="323"/>
      <c r="H369" s="324"/>
      <c r="I369" s="388" t="s">
        <v>1015</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1053</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IF(SUM(L392:O392)=0,IF(COUNTIF(L392:O392,"未確認")&gt;0,"未確認",IF(COUNTIF(L392:O392,"~*")&gt;0,"*",SUM(L392:O392))),SUM(L392:O392))</f>
        <v>4024</v>
      </c>
      <c r="K392" s="81" t="str">
        <f t="shared" ref="K392:K397" si="12">IF(OR(COUNTIF(L392:O392,"未確認")&gt;0,COUNTIF(L392:O392,"~*")&gt;0),"※","")</f>
        <v/>
      </c>
      <c r="L392" s="147">
        <v>1203</v>
      </c>
      <c r="M392" s="147">
        <v>1124</v>
      </c>
      <c r="N392" s="147">
        <v>762</v>
      </c>
      <c r="O392" s="147">
        <v>935</v>
      </c>
    </row>
    <row r="393" spans="1:22" s="83" customFormat="1" ht="34.5" customHeight="1">
      <c r="A393" s="249" t="s">
        <v>773</v>
      </c>
      <c r="B393" s="84"/>
      <c r="C393" s="369"/>
      <c r="D393" s="379"/>
      <c r="E393" s="319" t="s">
        <v>224</v>
      </c>
      <c r="F393" s="320"/>
      <c r="G393" s="320"/>
      <c r="H393" s="321"/>
      <c r="I393" s="342"/>
      <c r="J393" s="140">
        <f t="shared" si="11"/>
        <v>2006</v>
      </c>
      <c r="K393" s="81" t="str">
        <f t="shared" si="12"/>
        <v/>
      </c>
      <c r="L393" s="147">
        <v>615</v>
      </c>
      <c r="M393" s="147">
        <v>355</v>
      </c>
      <c r="N393" s="147">
        <v>697</v>
      </c>
      <c r="O393" s="147">
        <v>339</v>
      </c>
    </row>
    <row r="394" spans="1:22" s="83" customFormat="1" ht="34.5" customHeight="1">
      <c r="A394" s="250" t="s">
        <v>774</v>
      </c>
      <c r="B394" s="84"/>
      <c r="C394" s="369"/>
      <c r="D394" s="380"/>
      <c r="E394" s="319" t="s">
        <v>225</v>
      </c>
      <c r="F394" s="320"/>
      <c r="G394" s="320"/>
      <c r="H394" s="321"/>
      <c r="I394" s="342"/>
      <c r="J394" s="140">
        <f t="shared" si="11"/>
        <v>809</v>
      </c>
      <c r="K394" s="81" t="str">
        <f t="shared" si="12"/>
        <v/>
      </c>
      <c r="L394" s="147">
        <v>138</v>
      </c>
      <c r="M394" s="147">
        <v>191</v>
      </c>
      <c r="N394" s="147">
        <v>52</v>
      </c>
      <c r="O394" s="147">
        <v>428</v>
      </c>
    </row>
    <row r="395" spans="1:22" s="83" customFormat="1" ht="34.5" customHeight="1">
      <c r="A395" s="250" t="s">
        <v>775</v>
      </c>
      <c r="B395" s="84"/>
      <c r="C395" s="369"/>
      <c r="D395" s="381"/>
      <c r="E395" s="319" t="s">
        <v>226</v>
      </c>
      <c r="F395" s="320"/>
      <c r="G395" s="320"/>
      <c r="H395" s="321"/>
      <c r="I395" s="342"/>
      <c r="J395" s="140">
        <f t="shared" si="11"/>
        <v>1209</v>
      </c>
      <c r="K395" s="81" t="str">
        <f t="shared" si="12"/>
        <v/>
      </c>
      <c r="L395" s="147">
        <v>450</v>
      </c>
      <c r="M395" s="147">
        <v>578</v>
      </c>
      <c r="N395" s="147">
        <v>13</v>
      </c>
      <c r="O395" s="147">
        <v>168</v>
      </c>
    </row>
    <row r="396" spans="1:22" s="83" customFormat="1" ht="34.5" customHeight="1">
      <c r="A396" s="250" t="s">
        <v>776</v>
      </c>
      <c r="B396" s="1"/>
      <c r="C396" s="369"/>
      <c r="D396" s="319" t="s">
        <v>227</v>
      </c>
      <c r="E396" s="320"/>
      <c r="F396" s="320"/>
      <c r="G396" s="320"/>
      <c r="H396" s="321"/>
      <c r="I396" s="342"/>
      <c r="J396" s="140">
        <f t="shared" si="11"/>
        <v>59707</v>
      </c>
      <c r="K396" s="81" t="str">
        <f t="shared" si="12"/>
        <v/>
      </c>
      <c r="L396" s="147">
        <v>14185</v>
      </c>
      <c r="M396" s="147">
        <v>16245</v>
      </c>
      <c r="N396" s="147">
        <v>13306</v>
      </c>
      <c r="O396" s="147">
        <v>15971</v>
      </c>
    </row>
    <row r="397" spans="1:22" s="83" customFormat="1" ht="34.5" customHeight="1">
      <c r="A397" s="250" t="s">
        <v>777</v>
      </c>
      <c r="B397" s="119"/>
      <c r="C397" s="369"/>
      <c r="D397" s="319" t="s">
        <v>228</v>
      </c>
      <c r="E397" s="320"/>
      <c r="F397" s="320"/>
      <c r="G397" s="320"/>
      <c r="H397" s="321"/>
      <c r="I397" s="343"/>
      <c r="J397" s="140">
        <f t="shared" si="11"/>
        <v>4043</v>
      </c>
      <c r="K397" s="81" t="str">
        <f t="shared" si="12"/>
        <v/>
      </c>
      <c r="L397" s="147">
        <v>1214</v>
      </c>
      <c r="M397" s="147">
        <v>1128</v>
      </c>
      <c r="N397" s="147">
        <v>763</v>
      </c>
      <c r="O397" s="147">
        <v>938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1053</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IF(SUM(L405:O405)=0,IF(COUNTIF(L405:O405,"未確認")&gt;0,"未確認",IF(COUNTIF(L405:O405,"~*")&gt;0,"*",SUM(L405:O405))),SUM(L405:O405))</f>
        <v>4024</v>
      </c>
      <c r="K405" s="81" t="str">
        <f t="shared" ref="K405:K422" si="14">IF(OR(COUNTIF(L405:O405,"未確認")&gt;0,COUNTIF(L405:O405,"~*")&gt;0),"※","")</f>
        <v/>
      </c>
      <c r="L405" s="147">
        <v>1203</v>
      </c>
      <c r="M405" s="147">
        <v>1124</v>
      </c>
      <c r="N405" s="147">
        <v>762</v>
      </c>
      <c r="O405" s="147">
        <v>935</v>
      </c>
    </row>
    <row r="406" spans="1:22" s="83" customFormat="1" ht="34.5" customHeight="1">
      <c r="A406" s="251" t="s">
        <v>779</v>
      </c>
      <c r="B406" s="119"/>
      <c r="C406" s="368"/>
      <c r="D406" s="374" t="s">
        <v>233</v>
      </c>
      <c r="E406" s="376" t="s">
        <v>234</v>
      </c>
      <c r="F406" s="377"/>
      <c r="G406" s="377"/>
      <c r="H406" s="378"/>
      <c r="I406" s="360"/>
      <c r="J406" s="140">
        <f t="shared" si="13"/>
        <v>562</v>
      </c>
      <c r="K406" s="81" t="str">
        <f t="shared" si="14"/>
        <v/>
      </c>
      <c r="L406" s="147">
        <v>61</v>
      </c>
      <c r="M406" s="147">
        <v>59</v>
      </c>
      <c r="N406" s="147">
        <v>404</v>
      </c>
      <c r="O406" s="147">
        <v>38</v>
      </c>
    </row>
    <row r="407" spans="1:22" s="83" customFormat="1" ht="34.5" customHeight="1">
      <c r="A407" s="251" t="s">
        <v>780</v>
      </c>
      <c r="B407" s="119"/>
      <c r="C407" s="368"/>
      <c r="D407" s="368"/>
      <c r="E407" s="319" t="s">
        <v>235</v>
      </c>
      <c r="F407" s="320"/>
      <c r="G407" s="320"/>
      <c r="H407" s="321"/>
      <c r="I407" s="360"/>
      <c r="J407" s="140">
        <f t="shared" si="13"/>
        <v>3190</v>
      </c>
      <c r="K407" s="81" t="str">
        <f t="shared" si="14"/>
        <v/>
      </c>
      <c r="L407" s="147">
        <v>1076</v>
      </c>
      <c r="M407" s="147">
        <v>945</v>
      </c>
      <c r="N407" s="147">
        <v>338</v>
      </c>
      <c r="O407" s="147">
        <v>831</v>
      </c>
    </row>
    <row r="408" spans="1:22" s="83" customFormat="1" ht="34.5" customHeight="1">
      <c r="A408" s="251" t="s">
        <v>781</v>
      </c>
      <c r="B408" s="119"/>
      <c r="C408" s="368"/>
      <c r="D408" s="368"/>
      <c r="E408" s="319" t="s">
        <v>236</v>
      </c>
      <c r="F408" s="320"/>
      <c r="G408" s="320"/>
      <c r="H408" s="321"/>
      <c r="I408" s="360"/>
      <c r="J408" s="140">
        <f t="shared" si="13"/>
        <v>113</v>
      </c>
      <c r="K408" s="81" t="str">
        <f t="shared" si="14"/>
        <v/>
      </c>
      <c r="L408" s="147">
        <v>17</v>
      </c>
      <c r="M408" s="147">
        <v>42</v>
      </c>
      <c r="N408" s="147">
        <v>17</v>
      </c>
      <c r="O408" s="147">
        <v>37</v>
      </c>
    </row>
    <row r="409" spans="1:22" s="83" customFormat="1" ht="34.5" customHeight="1">
      <c r="A409" s="251" t="s">
        <v>782</v>
      </c>
      <c r="B409" s="119"/>
      <c r="C409" s="368"/>
      <c r="D409" s="368"/>
      <c r="E409" s="316" t="s">
        <v>986</v>
      </c>
      <c r="F409" s="317"/>
      <c r="G409" s="317"/>
      <c r="H409" s="318"/>
      <c r="I409" s="360"/>
      <c r="J409" s="140">
        <f t="shared" si="13"/>
        <v>157</v>
      </c>
      <c r="K409" s="81" t="str">
        <f t="shared" si="14"/>
        <v/>
      </c>
      <c r="L409" s="147">
        <v>48</v>
      </c>
      <c r="M409" s="147">
        <v>77</v>
      </c>
      <c r="N409" s="147">
        <v>3</v>
      </c>
      <c r="O409" s="147">
        <v>29</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2</v>
      </c>
      <c r="K412" s="81" t="str">
        <f t="shared" si="14"/>
        <v/>
      </c>
      <c r="L412" s="147">
        <v>1</v>
      </c>
      <c r="M412" s="147">
        <v>1</v>
      </c>
      <c r="N412" s="147">
        <v>0</v>
      </c>
      <c r="O412" s="147">
        <v>0</v>
      </c>
    </row>
    <row r="413" spans="1:22" s="83" customFormat="1" ht="34.5" customHeight="1">
      <c r="A413" s="251" t="s">
        <v>786</v>
      </c>
      <c r="B413" s="119"/>
      <c r="C413" s="368"/>
      <c r="D413" s="319" t="s">
        <v>251</v>
      </c>
      <c r="E413" s="320"/>
      <c r="F413" s="320"/>
      <c r="G413" s="320"/>
      <c r="H413" s="321"/>
      <c r="I413" s="360"/>
      <c r="J413" s="140">
        <f t="shared" si="13"/>
        <v>4043</v>
      </c>
      <c r="K413" s="81" t="str">
        <f t="shared" si="14"/>
        <v/>
      </c>
      <c r="L413" s="147">
        <v>1214</v>
      </c>
      <c r="M413" s="147">
        <v>1128</v>
      </c>
      <c r="N413" s="147">
        <v>763</v>
      </c>
      <c r="O413" s="147">
        <v>938</v>
      </c>
    </row>
    <row r="414" spans="1:22" s="83" customFormat="1" ht="34.5" customHeight="1">
      <c r="A414" s="251" t="s">
        <v>787</v>
      </c>
      <c r="B414" s="119"/>
      <c r="C414" s="368"/>
      <c r="D414" s="374" t="s">
        <v>240</v>
      </c>
      <c r="E414" s="376" t="s">
        <v>241</v>
      </c>
      <c r="F414" s="377"/>
      <c r="G414" s="377"/>
      <c r="H414" s="378"/>
      <c r="I414" s="360"/>
      <c r="J414" s="140">
        <f t="shared" si="13"/>
        <v>579</v>
      </c>
      <c r="K414" s="81" t="str">
        <f t="shared" si="14"/>
        <v/>
      </c>
      <c r="L414" s="147">
        <v>114</v>
      </c>
      <c r="M414" s="147">
        <v>206</v>
      </c>
      <c r="N414" s="147">
        <v>15</v>
      </c>
      <c r="O414" s="147">
        <v>244</v>
      </c>
    </row>
    <row r="415" spans="1:22" s="83" customFormat="1" ht="34.5" customHeight="1">
      <c r="A415" s="251" t="s">
        <v>788</v>
      </c>
      <c r="B415" s="119"/>
      <c r="C415" s="368"/>
      <c r="D415" s="368"/>
      <c r="E415" s="319" t="s">
        <v>242</v>
      </c>
      <c r="F415" s="320"/>
      <c r="G415" s="320"/>
      <c r="H415" s="321"/>
      <c r="I415" s="360"/>
      <c r="J415" s="140">
        <f t="shared" si="13"/>
        <v>2950</v>
      </c>
      <c r="K415" s="81" t="str">
        <f t="shared" si="14"/>
        <v/>
      </c>
      <c r="L415" s="147">
        <v>973</v>
      </c>
      <c r="M415" s="147">
        <v>748</v>
      </c>
      <c r="N415" s="147">
        <v>593</v>
      </c>
      <c r="O415" s="147">
        <v>636</v>
      </c>
    </row>
    <row r="416" spans="1:22" s="83" customFormat="1" ht="34.5" customHeight="1">
      <c r="A416" s="251" t="s">
        <v>789</v>
      </c>
      <c r="B416" s="119"/>
      <c r="C416" s="368"/>
      <c r="D416" s="368"/>
      <c r="E416" s="319" t="s">
        <v>243</v>
      </c>
      <c r="F416" s="320"/>
      <c r="G416" s="320"/>
      <c r="H416" s="321"/>
      <c r="I416" s="360"/>
      <c r="J416" s="140">
        <f t="shared" si="13"/>
        <v>152</v>
      </c>
      <c r="K416" s="81" t="str">
        <f t="shared" si="14"/>
        <v/>
      </c>
      <c r="L416" s="147">
        <v>37</v>
      </c>
      <c r="M416" s="147">
        <v>43</v>
      </c>
      <c r="N416" s="147">
        <v>48</v>
      </c>
      <c r="O416" s="147">
        <v>24</v>
      </c>
    </row>
    <row r="417" spans="1:22" s="83" customFormat="1" ht="34.5" customHeight="1">
      <c r="A417" s="251" t="s">
        <v>790</v>
      </c>
      <c r="B417" s="119"/>
      <c r="C417" s="368"/>
      <c r="D417" s="368"/>
      <c r="E417" s="319" t="s">
        <v>244</v>
      </c>
      <c r="F417" s="320"/>
      <c r="G417" s="320"/>
      <c r="H417" s="321"/>
      <c r="I417" s="360"/>
      <c r="J417" s="140">
        <f t="shared" si="13"/>
        <v>78</v>
      </c>
      <c r="K417" s="81" t="str">
        <f t="shared" si="14"/>
        <v/>
      </c>
      <c r="L417" s="147">
        <v>16</v>
      </c>
      <c r="M417" s="147">
        <v>17</v>
      </c>
      <c r="N417" s="147">
        <v>30</v>
      </c>
      <c r="O417" s="147">
        <v>15</v>
      </c>
    </row>
    <row r="418" spans="1:22" s="83" customFormat="1" ht="34.5" customHeight="1">
      <c r="A418" s="251" t="s">
        <v>791</v>
      </c>
      <c r="B418" s="119"/>
      <c r="C418" s="368"/>
      <c r="D418" s="368"/>
      <c r="E418" s="319" t="s">
        <v>245</v>
      </c>
      <c r="F418" s="320"/>
      <c r="G418" s="320"/>
      <c r="H418" s="321"/>
      <c r="I418" s="360"/>
      <c r="J418" s="140">
        <f t="shared" si="13"/>
        <v>21</v>
      </c>
      <c r="K418" s="81" t="str">
        <f t="shared" si="14"/>
        <v/>
      </c>
      <c r="L418" s="147">
        <v>10</v>
      </c>
      <c r="M418" s="147">
        <v>7</v>
      </c>
      <c r="N418" s="147">
        <v>4</v>
      </c>
      <c r="O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124</v>
      </c>
      <c r="K420" s="81" t="str">
        <f t="shared" si="14"/>
        <v/>
      </c>
      <c r="L420" s="147">
        <v>24</v>
      </c>
      <c r="M420" s="147">
        <v>36</v>
      </c>
      <c r="N420" s="147">
        <v>53</v>
      </c>
      <c r="O420" s="147">
        <v>11</v>
      </c>
    </row>
    <row r="421" spans="1:22" s="83" customFormat="1" ht="34.5" customHeight="1">
      <c r="A421" s="251" t="s">
        <v>794</v>
      </c>
      <c r="B421" s="119"/>
      <c r="C421" s="368"/>
      <c r="D421" s="368"/>
      <c r="E421" s="319" t="s">
        <v>247</v>
      </c>
      <c r="F421" s="320"/>
      <c r="G421" s="320"/>
      <c r="H421" s="321"/>
      <c r="I421" s="360"/>
      <c r="J421" s="140">
        <f t="shared" si="13"/>
        <v>139</v>
      </c>
      <c r="K421" s="81" t="str">
        <f t="shared" si="14"/>
        <v/>
      </c>
      <c r="L421" s="147">
        <v>40</v>
      </c>
      <c r="M421" s="147">
        <v>71</v>
      </c>
      <c r="N421" s="147">
        <v>20</v>
      </c>
      <c r="O421" s="147">
        <v>8</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1053</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IF(SUM(L430:O430)=0,IF(COUNTIF(L430:O430,"未確認")&gt;0,"未確認",IF(COUNTIF(L430:O430,"~*")&gt;0,"*",SUM(L430:O430))),SUM(L430:O430))</f>
        <v>3464</v>
      </c>
      <c r="K430" s="193" t="str">
        <f>IF(OR(COUNTIF(L430:O430,"未確認")&gt;0,COUNTIF(L430:O430,"~*")&gt;0),"※","")</f>
        <v/>
      </c>
      <c r="L430" s="147">
        <v>1100</v>
      </c>
      <c r="M430" s="147">
        <v>922</v>
      </c>
      <c r="N430" s="147">
        <v>748</v>
      </c>
      <c r="O430" s="147">
        <v>694</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189</v>
      </c>
      <c r="K432" s="193" t="str">
        <f>IF(OR(COUNTIF(L432:O432,"未確認")&gt;0,COUNTIF(L432:O432,"~*")&gt;0),"※","")</f>
        <v/>
      </c>
      <c r="L432" s="147">
        <v>52</v>
      </c>
      <c r="M432" s="147">
        <v>39</v>
      </c>
      <c r="N432" s="147">
        <v>71</v>
      </c>
      <c r="O432" s="147">
        <v>27</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3275</v>
      </c>
      <c r="K433" s="193" t="str">
        <f>IF(OR(COUNTIF(L433:O433,"未確認")&gt;0,COUNTIF(L433:O433,"~*")&gt;0),"※","")</f>
        <v/>
      </c>
      <c r="L433" s="147">
        <v>1048</v>
      </c>
      <c r="M433" s="147">
        <v>883</v>
      </c>
      <c r="N433" s="147">
        <v>677</v>
      </c>
      <c r="O433" s="147">
        <v>667</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1053</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1053</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IF(SUM(L468:O468)=0,IF(COUNTIF(L468:O468,"未確認")&gt;0,"未確認",IF(COUNTIF(L468:O468,"*")&gt;0,"*",SUM(L468:O468))),SUM(L468:O468))</f>
        <v>102</v>
      </c>
      <c r="K468" s="201" t="str">
        <f t="shared" ref="K468:K475" si="16">IF(OR(COUNTIF(L468:O468,"未確認")&gt;0,COUNTIF(L468:O468,"*")&gt;0),"※","")</f>
        <v/>
      </c>
      <c r="L468" s="117">
        <v>26</v>
      </c>
      <c r="M468" s="117">
        <v>22</v>
      </c>
      <c r="N468" s="117">
        <v>18</v>
      </c>
      <c r="O468" s="117">
        <v>36</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IF(SUM(L469:O469)=0,IF(COUNTIF(L469:O469,"未確認")&gt;0,"未確認",IF(COUNTIF(L469:O469,"~*")&gt;0,"*",SUM(L469:O469))),SUM(L469:O469))</f>
        <v>*</v>
      </c>
      <c r="K469" s="201" t="str">
        <f t="shared" si="16"/>
        <v>※</v>
      </c>
      <c r="L469" s="117" t="s">
        <v>541</v>
      </c>
      <c r="M469" s="117">
        <v>0</v>
      </c>
      <c r="N469" s="117">
        <v>0</v>
      </c>
      <c r="O469" s="117" t="s">
        <v>541</v>
      </c>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39</v>
      </c>
      <c r="K470" s="201" t="str">
        <f t="shared" si="16"/>
        <v>※</v>
      </c>
      <c r="L470" s="117">
        <v>0</v>
      </c>
      <c r="M470" s="117">
        <v>0</v>
      </c>
      <c r="N470" s="117" t="s">
        <v>541</v>
      </c>
      <c r="O470" s="117">
        <v>39</v>
      </c>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17</v>
      </c>
      <c r="K472" s="201" t="str">
        <f t="shared" si="16"/>
        <v/>
      </c>
      <c r="L472" s="117">
        <v>0</v>
      </c>
      <c r="M472" s="117">
        <v>0</v>
      </c>
      <c r="N472" s="117">
        <v>17</v>
      </c>
      <c r="O472" s="117">
        <v>0</v>
      </c>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t="s">
        <v>541</v>
      </c>
      <c r="M473" s="117">
        <v>0</v>
      </c>
      <c r="N473" s="117">
        <v>0</v>
      </c>
      <c r="O473" s="117">
        <v>0</v>
      </c>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11</v>
      </c>
      <c r="K476" s="201" t="str">
        <f>IF(OR(COUNTIF(L476:O476,"未確認")&gt;0,COUNTIF(L476:O476,"~")&gt;0),"※","")</f>
        <v/>
      </c>
      <c r="L476" s="117">
        <v>11</v>
      </c>
      <c r="M476" s="117">
        <v>0</v>
      </c>
      <c r="N476" s="117">
        <v>0</v>
      </c>
      <c r="O476" s="117">
        <v>0</v>
      </c>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40</v>
      </c>
      <c r="K477" s="201" t="str">
        <f t="shared" ref="K477:K496" si="18">IF(OR(COUNTIF(L477:O477,"未確認")&gt;0,COUNTIF(L477:O477,"*")&gt;0),"※","")</f>
        <v>※</v>
      </c>
      <c r="L477" s="117">
        <v>16</v>
      </c>
      <c r="M477" s="117">
        <v>24</v>
      </c>
      <c r="N477" s="117" t="s">
        <v>541</v>
      </c>
      <c r="O477" s="117" t="s">
        <v>541</v>
      </c>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IF(SUM(L481:O481)=0,IF(COUNTIF(L481:O481,"未確認")&gt;0,"未確認",IF(COUNTIF(L481:O481,"*")&gt;0,"*",SUM(L481:O481))),SUM(L481:O481))</f>
        <v>28</v>
      </c>
      <c r="K481" s="201" t="str">
        <f t="shared" si="18"/>
        <v>※</v>
      </c>
      <c r="L481" s="117" t="s">
        <v>541</v>
      </c>
      <c r="M481" s="117">
        <v>0</v>
      </c>
      <c r="N481" s="117">
        <v>0</v>
      </c>
      <c r="O481" s="117">
        <v>28</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34</v>
      </c>
      <c r="K483" s="201" t="str">
        <f t="shared" si="18"/>
        <v/>
      </c>
      <c r="L483" s="117">
        <v>0</v>
      </c>
      <c r="M483" s="117">
        <v>0</v>
      </c>
      <c r="N483" s="117">
        <v>0</v>
      </c>
      <c r="O483" s="117">
        <v>34</v>
      </c>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1053</v>
      </c>
      <c r="O502" s="66" t="s">
        <v>1054</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70" t="s">
        <v>1047</v>
      </c>
      <c r="O503" s="70" t="s">
        <v>1047</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v>0</v>
      </c>
      <c r="O504" s="117">
        <v>0</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18</v>
      </c>
      <c r="K505" s="201" t="str">
        <f t="shared" si="21"/>
        <v>※</v>
      </c>
      <c r="L505" s="117" t="s">
        <v>541</v>
      </c>
      <c r="M505" s="117">
        <v>18</v>
      </c>
      <c r="N505" s="117">
        <v>0</v>
      </c>
      <c r="O505" s="117" t="s">
        <v>541</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t="s">
        <v>541</v>
      </c>
      <c r="N508" s="117" t="s">
        <v>541</v>
      </c>
      <c r="O508" s="117" t="s">
        <v>541</v>
      </c>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1053</v>
      </c>
      <c r="O514" s="66" t="s">
        <v>1054</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70" t="s">
        <v>1047</v>
      </c>
      <c r="O515" s="70" t="s">
        <v>1047</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1053</v>
      </c>
      <c r="O520" s="66" t="s">
        <v>1054</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70" t="s">
        <v>1047</v>
      </c>
      <c r="O521" s="70" t="s">
        <v>1047</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t="str">
        <f>IF(SUM(L522:O522)=0,IF(COUNTIF(L522:O522,"未確認")&gt;0,"未確認",IF(COUNTIF(L522:O522,"~*")&gt;0,"*",SUM(L522:O522))),SUM(L522:O522))</f>
        <v>*</v>
      </c>
      <c r="K522" s="201" t="str">
        <f>IF(OR(COUNTIF(L522:O522,"未確認")&gt;0,COUNTIF(L522:O522,"*")&gt;0),"※","")</f>
        <v>※</v>
      </c>
      <c r="L522" s="117" t="s">
        <v>541</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1053</v>
      </c>
      <c r="O525" s="66" t="s">
        <v>1054</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70" t="s">
        <v>1047</v>
      </c>
      <c r="O526" s="70" t="s">
        <v>1047</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1053</v>
      </c>
      <c r="O530" s="66" t="s">
        <v>1054</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70" t="s">
        <v>1047</v>
      </c>
      <c r="O531" s="70" t="s">
        <v>1047</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1053</v>
      </c>
      <c r="O543" s="66" t="s">
        <v>1054</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1045</v>
      </c>
    </row>
    <row r="559" spans="1:15" s="91" customFormat="1" ht="65.099999999999994" customHeight="1">
      <c r="A559" s="243"/>
      <c r="B559" s="119"/>
      <c r="C559" s="322" t="s">
        <v>1020</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v>56.5</v>
      </c>
      <c r="M560" s="211">
        <v>38.799999999999997</v>
      </c>
      <c r="N560" s="211" t="s">
        <v>533</v>
      </c>
      <c r="O560" s="211">
        <v>31.2</v>
      </c>
    </row>
    <row r="561" spans="1:15" s="91" customFormat="1" ht="34.5" customHeight="1">
      <c r="A561" s="251" t="s">
        <v>871</v>
      </c>
      <c r="B561" s="119"/>
      <c r="C561" s="209"/>
      <c r="D561" s="330" t="s">
        <v>377</v>
      </c>
      <c r="E561" s="341"/>
      <c r="F561" s="341"/>
      <c r="G561" s="341"/>
      <c r="H561" s="331"/>
      <c r="I561" s="342"/>
      <c r="J561" s="207"/>
      <c r="K561" s="210"/>
      <c r="L561" s="211">
        <v>27.4</v>
      </c>
      <c r="M561" s="211">
        <v>25.3</v>
      </c>
      <c r="N561" s="211" t="s">
        <v>533</v>
      </c>
      <c r="O561" s="211">
        <v>20.5</v>
      </c>
    </row>
    <row r="562" spans="1:15" s="91" customFormat="1" ht="34.5" customHeight="1">
      <c r="A562" s="251" t="s">
        <v>872</v>
      </c>
      <c r="B562" s="119"/>
      <c r="C562" s="209"/>
      <c r="D562" s="330" t="s">
        <v>989</v>
      </c>
      <c r="E562" s="341"/>
      <c r="F562" s="341"/>
      <c r="G562" s="341"/>
      <c r="H562" s="331"/>
      <c r="I562" s="342"/>
      <c r="J562" s="207"/>
      <c r="K562" s="210"/>
      <c r="L562" s="211">
        <v>19.7</v>
      </c>
      <c r="M562" s="211">
        <v>16.5</v>
      </c>
      <c r="N562" s="211" t="s">
        <v>533</v>
      </c>
      <c r="O562" s="211">
        <v>16.399999999999999</v>
      </c>
    </row>
    <row r="563" spans="1:15" s="91" customFormat="1" ht="34.5" customHeight="1">
      <c r="A563" s="251" t="s">
        <v>873</v>
      </c>
      <c r="B563" s="119"/>
      <c r="C563" s="209"/>
      <c r="D563" s="330" t="s">
        <v>379</v>
      </c>
      <c r="E563" s="341"/>
      <c r="F563" s="341"/>
      <c r="G563" s="341"/>
      <c r="H563" s="331"/>
      <c r="I563" s="342"/>
      <c r="J563" s="207"/>
      <c r="K563" s="210"/>
      <c r="L563" s="211">
        <v>16.899999999999999</v>
      </c>
      <c r="M563" s="211">
        <v>10.9</v>
      </c>
      <c r="N563" s="211" t="s">
        <v>533</v>
      </c>
      <c r="O563" s="211">
        <v>7.6</v>
      </c>
    </row>
    <row r="564" spans="1:15" s="91" customFormat="1" ht="34.5" customHeight="1">
      <c r="A564" s="251" t="s">
        <v>874</v>
      </c>
      <c r="B564" s="119"/>
      <c r="C564" s="209"/>
      <c r="D564" s="330" t="s">
        <v>380</v>
      </c>
      <c r="E564" s="341"/>
      <c r="F564" s="341"/>
      <c r="G564" s="341"/>
      <c r="H564" s="331"/>
      <c r="I564" s="342"/>
      <c r="J564" s="207"/>
      <c r="K564" s="210"/>
      <c r="L564" s="211">
        <v>6.2</v>
      </c>
      <c r="M564" s="211">
        <v>3.4</v>
      </c>
      <c r="N564" s="211" t="s">
        <v>533</v>
      </c>
      <c r="O564" s="211">
        <v>11.5</v>
      </c>
    </row>
    <row r="565" spans="1:15" s="91" customFormat="1" ht="34.5" customHeight="1">
      <c r="A565" s="251" t="s">
        <v>875</v>
      </c>
      <c r="B565" s="119"/>
      <c r="C565" s="280"/>
      <c r="D565" s="330" t="s">
        <v>869</v>
      </c>
      <c r="E565" s="341"/>
      <c r="F565" s="341"/>
      <c r="G565" s="341"/>
      <c r="H565" s="331"/>
      <c r="I565" s="342"/>
      <c r="J565" s="207"/>
      <c r="K565" s="210"/>
      <c r="L565" s="211">
        <v>14</v>
      </c>
      <c r="M565" s="211">
        <v>14.4</v>
      </c>
      <c r="N565" s="211" t="s">
        <v>533</v>
      </c>
      <c r="O565" s="211">
        <v>10.6</v>
      </c>
    </row>
    <row r="566" spans="1:15" s="91" customFormat="1" ht="34.5" customHeight="1">
      <c r="A566" s="251" t="s">
        <v>876</v>
      </c>
      <c r="B566" s="119"/>
      <c r="C566" s="285"/>
      <c r="D566" s="330" t="s">
        <v>990</v>
      </c>
      <c r="E566" s="341"/>
      <c r="F566" s="341"/>
      <c r="G566" s="341"/>
      <c r="H566" s="331"/>
      <c r="I566" s="342"/>
      <c r="J566" s="213"/>
      <c r="K566" s="214"/>
      <c r="L566" s="211">
        <v>33.299999999999997</v>
      </c>
      <c r="M566" s="211">
        <v>26.2</v>
      </c>
      <c r="N566" s="211" t="s">
        <v>533</v>
      </c>
      <c r="O566" s="211">
        <v>29.3</v>
      </c>
    </row>
    <row r="567" spans="1:15" s="91" customFormat="1" ht="42.75" customHeight="1">
      <c r="A567" s="243"/>
      <c r="B567" s="119"/>
      <c r="C567" s="322" t="s">
        <v>1021</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t="s">
        <v>533</v>
      </c>
      <c r="N568" s="211">
        <v>26.3</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t="s">
        <v>533</v>
      </c>
      <c r="N569" s="211">
        <v>15.8</v>
      </c>
      <c r="O569" s="211" t="s">
        <v>533</v>
      </c>
    </row>
    <row r="570" spans="1:15" s="91" customFormat="1" ht="34.5" customHeight="1">
      <c r="A570" s="251" t="s">
        <v>879</v>
      </c>
      <c r="B570" s="119"/>
      <c r="C570" s="209"/>
      <c r="D570" s="330" t="s">
        <v>989</v>
      </c>
      <c r="E570" s="341"/>
      <c r="F570" s="341"/>
      <c r="G570" s="341"/>
      <c r="H570" s="331"/>
      <c r="I570" s="342"/>
      <c r="J570" s="207"/>
      <c r="K570" s="210"/>
      <c r="L570" s="211" t="s">
        <v>533</v>
      </c>
      <c r="M570" s="211" t="s">
        <v>533</v>
      </c>
      <c r="N570" s="211">
        <v>13.8</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t="s">
        <v>533</v>
      </c>
      <c r="N571" s="211">
        <v>2</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t="s">
        <v>533</v>
      </c>
      <c r="N572" s="211">
        <v>0</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v>15.5</v>
      </c>
      <c r="O573" s="211" t="s">
        <v>533</v>
      </c>
    </row>
    <row r="574" spans="1:15" s="91" customFormat="1" ht="34.5" customHeight="1">
      <c r="A574" s="251" t="s">
        <v>883</v>
      </c>
      <c r="B574" s="119"/>
      <c r="C574" s="212"/>
      <c r="D574" s="330" t="s">
        <v>990</v>
      </c>
      <c r="E574" s="341"/>
      <c r="F574" s="341"/>
      <c r="G574" s="341"/>
      <c r="H574" s="331"/>
      <c r="I574" s="342"/>
      <c r="J574" s="213"/>
      <c r="K574" s="214"/>
      <c r="L574" s="211" t="s">
        <v>533</v>
      </c>
      <c r="M574" s="211" t="s">
        <v>533</v>
      </c>
      <c r="N574" s="211">
        <v>18.8</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v>0</v>
      </c>
      <c r="M576" s="211">
        <v>0</v>
      </c>
      <c r="N576" s="211" t="s">
        <v>533</v>
      </c>
      <c r="O576" s="211">
        <v>0</v>
      </c>
    </row>
    <row r="577" spans="1:22" s="91" customFormat="1" ht="34.5" customHeight="1">
      <c r="A577" s="251" t="s">
        <v>885</v>
      </c>
      <c r="B577" s="119"/>
      <c r="C577" s="209"/>
      <c r="D577" s="330" t="s">
        <v>377</v>
      </c>
      <c r="E577" s="341"/>
      <c r="F577" s="341"/>
      <c r="G577" s="341"/>
      <c r="H577" s="331"/>
      <c r="I577" s="342"/>
      <c r="J577" s="207"/>
      <c r="K577" s="210"/>
      <c r="L577" s="211">
        <v>0</v>
      </c>
      <c r="M577" s="211">
        <v>0</v>
      </c>
      <c r="N577" s="211" t="s">
        <v>533</v>
      </c>
      <c r="O577" s="211">
        <v>0</v>
      </c>
    </row>
    <row r="578" spans="1:22" s="91" customFormat="1" ht="34.5" customHeight="1">
      <c r="A578" s="251" t="s">
        <v>886</v>
      </c>
      <c r="B578" s="119"/>
      <c r="C578" s="209"/>
      <c r="D578" s="330" t="s">
        <v>989</v>
      </c>
      <c r="E578" s="341"/>
      <c r="F578" s="341"/>
      <c r="G578" s="341"/>
      <c r="H578" s="331"/>
      <c r="I578" s="342"/>
      <c r="J578" s="207"/>
      <c r="K578" s="210"/>
      <c r="L578" s="211">
        <v>0</v>
      </c>
      <c r="M578" s="211">
        <v>0</v>
      </c>
      <c r="N578" s="211" t="s">
        <v>533</v>
      </c>
      <c r="O578" s="211">
        <v>0</v>
      </c>
    </row>
    <row r="579" spans="1:22" s="91" customFormat="1" ht="34.5" customHeight="1">
      <c r="A579" s="251" t="s">
        <v>887</v>
      </c>
      <c r="B579" s="119"/>
      <c r="C579" s="209"/>
      <c r="D579" s="330" t="s">
        <v>379</v>
      </c>
      <c r="E579" s="341"/>
      <c r="F579" s="341"/>
      <c r="G579" s="341"/>
      <c r="H579" s="331"/>
      <c r="I579" s="342"/>
      <c r="J579" s="207"/>
      <c r="K579" s="210"/>
      <c r="L579" s="211">
        <v>0</v>
      </c>
      <c r="M579" s="211">
        <v>0</v>
      </c>
      <c r="N579" s="211" t="s">
        <v>533</v>
      </c>
      <c r="O579" s="211">
        <v>0</v>
      </c>
    </row>
    <row r="580" spans="1:22" s="91" customFormat="1" ht="34.5" customHeight="1">
      <c r="A580" s="251" t="s">
        <v>888</v>
      </c>
      <c r="B580" s="119"/>
      <c r="C580" s="209"/>
      <c r="D580" s="330" t="s">
        <v>380</v>
      </c>
      <c r="E580" s="341"/>
      <c r="F580" s="341"/>
      <c r="G580" s="341"/>
      <c r="H580" s="331"/>
      <c r="I580" s="342"/>
      <c r="J580" s="207"/>
      <c r="K580" s="210"/>
      <c r="L580" s="211">
        <v>0</v>
      </c>
      <c r="M580" s="211">
        <v>0</v>
      </c>
      <c r="N580" s="211" t="s">
        <v>533</v>
      </c>
      <c r="O580" s="211">
        <v>0</v>
      </c>
    </row>
    <row r="581" spans="1:22" s="91" customFormat="1" ht="34.5" customHeight="1">
      <c r="A581" s="251" t="s">
        <v>889</v>
      </c>
      <c r="B581" s="119"/>
      <c r="C581" s="209"/>
      <c r="D581" s="330" t="s">
        <v>869</v>
      </c>
      <c r="E581" s="341"/>
      <c r="F581" s="341"/>
      <c r="G581" s="341"/>
      <c r="H581" s="331"/>
      <c r="I581" s="342"/>
      <c r="J581" s="207"/>
      <c r="K581" s="210"/>
      <c r="L581" s="211">
        <v>0</v>
      </c>
      <c r="M581" s="211">
        <v>0</v>
      </c>
      <c r="N581" s="211" t="s">
        <v>533</v>
      </c>
      <c r="O581" s="211">
        <v>0</v>
      </c>
    </row>
    <row r="582" spans="1:22" s="91" customFormat="1" ht="34.5" customHeight="1">
      <c r="A582" s="251" t="s">
        <v>890</v>
      </c>
      <c r="B582" s="119"/>
      <c r="C582" s="212"/>
      <c r="D582" s="330" t="s">
        <v>990</v>
      </c>
      <c r="E582" s="341"/>
      <c r="F582" s="341"/>
      <c r="G582" s="341"/>
      <c r="H582" s="331"/>
      <c r="I582" s="343"/>
      <c r="J582" s="213"/>
      <c r="K582" s="214"/>
      <c r="L582" s="211">
        <v>0</v>
      </c>
      <c r="M582" s="211">
        <v>0</v>
      </c>
      <c r="N582" s="211" t="s">
        <v>533</v>
      </c>
      <c r="O582" s="211">
        <v>0</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1053</v>
      </c>
      <c r="O588" s="66" t="s">
        <v>1054</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19" t="s">
        <v>388</v>
      </c>
      <c r="D591" s="320"/>
      <c r="E591" s="320"/>
      <c r="F591" s="320"/>
      <c r="G591" s="320"/>
      <c r="H591" s="321"/>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t="s">
        <v>541</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107</v>
      </c>
      <c r="K593" s="201" t="str">
        <f>IF(OR(COUNTIF(L593:O593,"未確認")&gt;0,COUNTIF(L593:O593,"*")&gt;0),"※","")</f>
        <v/>
      </c>
      <c r="L593" s="117">
        <v>38</v>
      </c>
      <c r="M593" s="117">
        <v>46</v>
      </c>
      <c r="N593" s="117">
        <v>0</v>
      </c>
      <c r="O593" s="117">
        <v>23</v>
      </c>
    </row>
    <row r="594" spans="1:15" s="115" customFormat="1" ht="84" customHeight="1">
      <c r="A594" s="252" t="s">
        <v>894</v>
      </c>
      <c r="B594" s="84"/>
      <c r="C594" s="319" t="s">
        <v>394</v>
      </c>
      <c r="D594" s="320"/>
      <c r="E594" s="320"/>
      <c r="F594" s="320"/>
      <c r="G594" s="320"/>
      <c r="H594" s="321"/>
      <c r="I594" s="134" t="s">
        <v>395</v>
      </c>
      <c r="J594" s="116" t="str">
        <f>IF(SUM(L594:O594)=0,IF(COUNTIF(L594:O594,"未確認")&gt;0,"未確認",IF(COUNTIF(L594:O594,"~*")&gt;0,"*",SUM(L594:O594))),SUM(L594:O594))</f>
        <v>*</v>
      </c>
      <c r="K594" s="201" t="str">
        <f>IF(OR(COUNTIF(L594:O594,"未確認")&gt;0,COUNTIF(L594:O594,"*")&gt;0),"※","")</f>
        <v>※</v>
      </c>
      <c r="L594" s="117" t="s">
        <v>541</v>
      </c>
      <c r="M594" s="117">
        <v>0</v>
      </c>
      <c r="N594" s="117">
        <v>0</v>
      </c>
      <c r="O594" s="117" t="s">
        <v>541</v>
      </c>
    </row>
    <row r="595" spans="1:15" s="115" customFormat="1" ht="35.1" customHeight="1">
      <c r="A595" s="251" t="s">
        <v>895</v>
      </c>
      <c r="B595" s="84"/>
      <c r="C595" s="322" t="s">
        <v>991</v>
      </c>
      <c r="D595" s="323"/>
      <c r="E595" s="323"/>
      <c r="F595" s="323"/>
      <c r="G595" s="323"/>
      <c r="H595" s="324"/>
      <c r="I595" s="339" t="s">
        <v>397</v>
      </c>
      <c r="J595" s="140">
        <v>1633</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185</v>
      </c>
      <c r="K596" s="201" t="str">
        <f>IF(OR(COUNTIF(L596:O596,"未確認")&gt;0,COUNTIF(L596:O596,"~*")&gt;0),"※","")</f>
        <v/>
      </c>
      <c r="L596" s="216"/>
      <c r="M596" s="216"/>
      <c r="N596" s="216"/>
      <c r="O596" s="216"/>
    </row>
    <row r="597" spans="1:15" s="115" customFormat="1" ht="35.1" customHeight="1">
      <c r="A597" s="251" t="s">
        <v>897</v>
      </c>
      <c r="B597" s="84"/>
      <c r="C597" s="322" t="s">
        <v>992</v>
      </c>
      <c r="D597" s="323"/>
      <c r="E597" s="323"/>
      <c r="F597" s="323"/>
      <c r="G597" s="323"/>
      <c r="H597" s="324"/>
      <c r="I597" s="325" t="s">
        <v>400</v>
      </c>
      <c r="J597" s="140">
        <v>2200</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438</v>
      </c>
      <c r="K598" s="201" t="str">
        <f>IF(OR(COUNTIF(L598:O598,"未確認")&gt;0,COUNTIF(L598:O598,"~*")&gt;0),"※","")</f>
        <v/>
      </c>
      <c r="L598" s="216"/>
      <c r="M598" s="216"/>
      <c r="N598" s="216"/>
      <c r="O598" s="216"/>
    </row>
    <row r="599" spans="1:15" s="115" customFormat="1" ht="42" customHeight="1">
      <c r="A599" s="251" t="s">
        <v>899</v>
      </c>
      <c r="B599" s="84"/>
      <c r="C599" s="316" t="s">
        <v>993</v>
      </c>
      <c r="D599" s="317"/>
      <c r="E599" s="317"/>
      <c r="F599" s="317"/>
      <c r="G599" s="317"/>
      <c r="H599" s="318"/>
      <c r="I599" s="122" t="s">
        <v>402</v>
      </c>
      <c r="J599" s="116">
        <v>1478</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v>0</v>
      </c>
      <c r="O600" s="117">
        <v>0</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row>
    <row r="602" spans="1:15"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v>0</v>
      </c>
      <c r="O602" s="117">
        <v>0</v>
      </c>
    </row>
    <row r="603" spans="1:15" s="91" customFormat="1" ht="56.1" customHeight="1">
      <c r="A603" s="252" t="s">
        <v>903</v>
      </c>
      <c r="B603" s="84"/>
      <c r="C603" s="319" t="s">
        <v>409</v>
      </c>
      <c r="D603" s="320"/>
      <c r="E603" s="320"/>
      <c r="F603" s="320"/>
      <c r="G603" s="320"/>
      <c r="H603" s="321"/>
      <c r="I603" s="122" t="s">
        <v>410</v>
      </c>
      <c r="J603" s="116" t="str">
        <f t="shared" si="26"/>
        <v>*</v>
      </c>
      <c r="K603" s="201" t="str">
        <f t="shared" si="27"/>
        <v>※</v>
      </c>
      <c r="L603" s="117" t="s">
        <v>541</v>
      </c>
      <c r="M603" s="117">
        <v>0</v>
      </c>
      <c r="N603" s="117">
        <v>0</v>
      </c>
      <c r="O603" s="117">
        <v>0</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1053</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IF(SUM(L613:O613)=0,IF(COUNTIF(L613:O613,"未確認")&gt;0,"未確認",IF(COUNTIF(L613:O613,"~*")&gt;0,"*",SUM(L613:O613))),SUM(L613:O613))</f>
        <v>22</v>
      </c>
      <c r="K613" s="201" t="str">
        <f t="shared" ref="K613:K623" si="29">IF(OR(COUNTIF(L613:O613,"未確認")&gt;0,COUNTIF(L613:O613,"*")&gt;0),"※","")</f>
        <v>※</v>
      </c>
      <c r="L613" s="117" t="s">
        <v>541</v>
      </c>
      <c r="M613" s="117" t="s">
        <v>541</v>
      </c>
      <c r="N613" s="117">
        <v>22</v>
      </c>
      <c r="O613" s="117" t="s">
        <v>541</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6" t="s">
        <v>997</v>
      </c>
      <c r="D618" s="317"/>
      <c r="E618" s="317"/>
      <c r="F618" s="317"/>
      <c r="G618" s="317"/>
      <c r="H618" s="318"/>
      <c r="I618" s="138" t="s">
        <v>1025</v>
      </c>
      <c r="J618" s="116">
        <f t="shared" si="28"/>
        <v>43</v>
      </c>
      <c r="K618" s="201" t="str">
        <f t="shared" si="29"/>
        <v/>
      </c>
      <c r="L618" s="117">
        <v>0</v>
      </c>
      <c r="M618" s="117">
        <v>0</v>
      </c>
      <c r="N618" s="117">
        <v>43</v>
      </c>
      <c r="O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t="s">
        <v>541</v>
      </c>
      <c r="N620" s="117">
        <v>0</v>
      </c>
      <c r="O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t="s">
        <v>541</v>
      </c>
      <c r="N621" s="117">
        <v>0</v>
      </c>
      <c r="O621" s="117" t="s">
        <v>541</v>
      </c>
    </row>
    <row r="622" spans="1:22" s="118" customFormat="1" ht="69.95" customHeight="1">
      <c r="A622" s="252" t="s">
        <v>915</v>
      </c>
      <c r="B622" s="119"/>
      <c r="C622" s="319" t="s">
        <v>427</v>
      </c>
      <c r="D622" s="320"/>
      <c r="E622" s="320"/>
      <c r="F622" s="320"/>
      <c r="G622" s="320"/>
      <c r="H622" s="321"/>
      <c r="I622" s="122" t="s">
        <v>428</v>
      </c>
      <c r="J622" s="116">
        <f t="shared" si="28"/>
        <v>30</v>
      </c>
      <c r="K622" s="201" t="str">
        <f t="shared" si="29"/>
        <v>※</v>
      </c>
      <c r="L622" s="117">
        <v>10</v>
      </c>
      <c r="M622" s="117" t="s">
        <v>541</v>
      </c>
      <c r="N622" s="117">
        <v>0</v>
      </c>
      <c r="O622" s="117">
        <v>20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1053</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 customHeight="1">
      <c r="A632" s="252" t="s">
        <v>918</v>
      </c>
      <c r="B632" s="119"/>
      <c r="C632" s="319" t="s">
        <v>434</v>
      </c>
      <c r="D632" s="320"/>
      <c r="E632" s="320"/>
      <c r="F632" s="320"/>
      <c r="G632" s="320"/>
      <c r="H632" s="321"/>
      <c r="I632" s="122" t="s">
        <v>435</v>
      </c>
      <c r="J632" s="116">
        <f t="shared" si="30"/>
        <v>126</v>
      </c>
      <c r="K632" s="201" t="str">
        <f t="shared" si="31"/>
        <v/>
      </c>
      <c r="L632" s="117">
        <v>63</v>
      </c>
      <c r="M632" s="117">
        <v>38</v>
      </c>
      <c r="N632" s="117">
        <v>0</v>
      </c>
      <c r="O632" s="117">
        <v>25</v>
      </c>
    </row>
    <row r="633" spans="1:22" s="118" customFormat="1" ht="57">
      <c r="A633" s="252" t="s">
        <v>919</v>
      </c>
      <c r="B633" s="119"/>
      <c r="C633" s="319" t="s">
        <v>436</v>
      </c>
      <c r="D633" s="320"/>
      <c r="E633" s="320"/>
      <c r="F633" s="320"/>
      <c r="G633" s="320"/>
      <c r="H633" s="321"/>
      <c r="I633" s="122" t="s">
        <v>437</v>
      </c>
      <c r="J633" s="116">
        <f t="shared" si="30"/>
        <v>67</v>
      </c>
      <c r="K633" s="201" t="str">
        <f t="shared" si="31"/>
        <v/>
      </c>
      <c r="L633" s="117">
        <v>23</v>
      </c>
      <c r="M633" s="117">
        <v>23</v>
      </c>
      <c r="N633" s="117">
        <v>0</v>
      </c>
      <c r="O633" s="117">
        <v>21</v>
      </c>
    </row>
    <row r="634" spans="1:22" s="118" customFormat="1" ht="56.1" customHeight="1">
      <c r="A634" s="252" t="s">
        <v>920</v>
      </c>
      <c r="B634" s="119"/>
      <c r="C634" s="316" t="s">
        <v>1023</v>
      </c>
      <c r="D634" s="317"/>
      <c r="E634" s="317"/>
      <c r="F634" s="317"/>
      <c r="G634" s="317"/>
      <c r="H634" s="318"/>
      <c r="I634" s="122" t="s">
        <v>439</v>
      </c>
      <c r="J634" s="116">
        <f t="shared" si="30"/>
        <v>12</v>
      </c>
      <c r="K634" s="201" t="str">
        <f t="shared" si="31"/>
        <v>※</v>
      </c>
      <c r="L634" s="117" t="s">
        <v>541</v>
      </c>
      <c r="M634" s="117">
        <v>0</v>
      </c>
      <c r="N634" s="117">
        <v>0</v>
      </c>
      <c r="O634" s="117">
        <v>12</v>
      </c>
    </row>
    <row r="635" spans="1:22" s="118" customFormat="1" ht="84" customHeight="1">
      <c r="A635" s="252" t="s">
        <v>921</v>
      </c>
      <c r="B635" s="119"/>
      <c r="C635" s="319" t="s">
        <v>440</v>
      </c>
      <c r="D635" s="320"/>
      <c r="E635" s="320"/>
      <c r="F635" s="320"/>
      <c r="G635" s="320"/>
      <c r="H635" s="321"/>
      <c r="I635" s="122" t="s">
        <v>441</v>
      </c>
      <c r="J635" s="116">
        <f t="shared" si="30"/>
        <v>40</v>
      </c>
      <c r="K635" s="201" t="str">
        <f t="shared" si="31"/>
        <v/>
      </c>
      <c r="L635" s="117">
        <v>11</v>
      </c>
      <c r="M635" s="117">
        <v>12</v>
      </c>
      <c r="N635" s="117">
        <v>0</v>
      </c>
      <c r="O635" s="117">
        <v>17</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t="s">
        <v>541</v>
      </c>
      <c r="N636" s="117" t="s">
        <v>541</v>
      </c>
      <c r="O636" s="117" t="s">
        <v>541</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1053</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111</v>
      </c>
      <c r="K646" s="201" t="str">
        <f t="shared" ref="K646:K660" si="33">IF(OR(COUNTIF(L646:O646,"未確認")&gt;0,COUNTIF(L646:O646,"*")&gt;0),"※","")</f>
        <v>※</v>
      </c>
      <c r="L646" s="117">
        <v>25</v>
      </c>
      <c r="M646" s="117">
        <v>28</v>
      </c>
      <c r="N646" s="117" t="s">
        <v>541</v>
      </c>
      <c r="O646" s="117">
        <v>58</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19" t="s">
        <v>939</v>
      </c>
      <c r="F648" s="320"/>
      <c r="G648" s="320"/>
      <c r="H648" s="321"/>
      <c r="I648" s="122" t="s">
        <v>454</v>
      </c>
      <c r="J648" s="116">
        <f t="shared" si="32"/>
        <v>11</v>
      </c>
      <c r="K648" s="201" t="str">
        <f t="shared" si="33"/>
        <v>※</v>
      </c>
      <c r="L648" s="117" t="s">
        <v>541</v>
      </c>
      <c r="M648" s="117" t="s">
        <v>541</v>
      </c>
      <c r="N648" s="117">
        <v>0</v>
      </c>
      <c r="O648" s="117">
        <v>11</v>
      </c>
    </row>
    <row r="649" spans="1:22" s="118" customFormat="1" ht="69.95" customHeight="1">
      <c r="A649" s="252" t="s">
        <v>928</v>
      </c>
      <c r="B649" s="84"/>
      <c r="C649" s="295"/>
      <c r="D649" s="297"/>
      <c r="E649" s="319" t="s">
        <v>940</v>
      </c>
      <c r="F649" s="320"/>
      <c r="G649" s="320"/>
      <c r="H649" s="321"/>
      <c r="I649" s="122" t="s">
        <v>456</v>
      </c>
      <c r="J649" s="116">
        <f t="shared" si="32"/>
        <v>13</v>
      </c>
      <c r="K649" s="201" t="str">
        <f t="shared" si="33"/>
        <v>※</v>
      </c>
      <c r="L649" s="117">
        <v>13</v>
      </c>
      <c r="M649" s="117" t="s">
        <v>541</v>
      </c>
      <c r="N649" s="117" t="s">
        <v>541</v>
      </c>
      <c r="O649" s="117" t="s">
        <v>541</v>
      </c>
    </row>
    <row r="650" spans="1:22" s="118" customFormat="1" ht="84" customHeight="1">
      <c r="A650" s="252" t="s">
        <v>929</v>
      </c>
      <c r="B650" s="84"/>
      <c r="C650" s="295"/>
      <c r="D650" s="297"/>
      <c r="E650" s="319" t="s">
        <v>941</v>
      </c>
      <c r="F650" s="320"/>
      <c r="G650" s="320"/>
      <c r="H650" s="321"/>
      <c r="I650" s="122" t="s">
        <v>458</v>
      </c>
      <c r="J650" s="116">
        <f t="shared" si="32"/>
        <v>41</v>
      </c>
      <c r="K650" s="201" t="str">
        <f t="shared" si="33"/>
        <v>※</v>
      </c>
      <c r="L650" s="117" t="s">
        <v>541</v>
      </c>
      <c r="M650" s="117" t="s">
        <v>541</v>
      </c>
      <c r="N650" s="117">
        <v>0</v>
      </c>
      <c r="O650" s="117">
        <v>41</v>
      </c>
    </row>
    <row r="651" spans="1:22" s="118" customFormat="1" ht="69.95" customHeight="1">
      <c r="A651" s="252" t="s">
        <v>930</v>
      </c>
      <c r="B651" s="84"/>
      <c r="C651" s="188"/>
      <c r="D651" s="221"/>
      <c r="E651" s="319" t="s">
        <v>942</v>
      </c>
      <c r="F651" s="320"/>
      <c r="G651" s="320"/>
      <c r="H651" s="321"/>
      <c r="I651" s="122" t="s">
        <v>460</v>
      </c>
      <c r="J651" s="116">
        <f t="shared" si="32"/>
        <v>18</v>
      </c>
      <c r="K651" s="201" t="str">
        <f t="shared" si="33"/>
        <v>※</v>
      </c>
      <c r="L651" s="117" t="s">
        <v>541</v>
      </c>
      <c r="M651" s="117">
        <v>18</v>
      </c>
      <c r="N651" s="117">
        <v>0</v>
      </c>
      <c r="O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19" t="s">
        <v>937</v>
      </c>
      <c r="D655" s="320"/>
      <c r="E655" s="320"/>
      <c r="F655" s="320"/>
      <c r="G655" s="320"/>
      <c r="H655" s="321"/>
      <c r="I655" s="122" t="s">
        <v>468</v>
      </c>
      <c r="J655" s="116">
        <f t="shared" si="32"/>
        <v>94</v>
      </c>
      <c r="K655" s="201" t="str">
        <f t="shared" si="33"/>
        <v/>
      </c>
      <c r="L655" s="117">
        <v>23</v>
      </c>
      <c r="M655" s="117">
        <v>22</v>
      </c>
      <c r="N655" s="117">
        <v>0</v>
      </c>
      <c r="O655" s="117">
        <v>49</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row>
    <row r="657" spans="1:22" s="118" customFormat="1" ht="69.95" customHeight="1">
      <c r="A657" s="252" t="s">
        <v>936</v>
      </c>
      <c r="B657" s="84"/>
      <c r="C657" s="319" t="s">
        <v>469</v>
      </c>
      <c r="D657" s="320"/>
      <c r="E657" s="320"/>
      <c r="F657" s="320"/>
      <c r="G657" s="320"/>
      <c r="H657" s="321"/>
      <c r="I657" s="122" t="s">
        <v>470</v>
      </c>
      <c r="J657" s="116">
        <f t="shared" si="32"/>
        <v>76</v>
      </c>
      <c r="K657" s="201" t="str">
        <f t="shared" si="33"/>
        <v/>
      </c>
      <c r="L657" s="117">
        <v>20</v>
      </c>
      <c r="M657" s="117">
        <v>15</v>
      </c>
      <c r="N657" s="117">
        <v>0</v>
      </c>
      <c r="O657" s="117">
        <v>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c r="N658" s="117" t="s">
        <v>541</v>
      </c>
      <c r="O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1053</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1053</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19" t="s">
        <v>498</v>
      </c>
      <c r="D684" s="320"/>
      <c r="E684" s="320"/>
      <c r="F684" s="320"/>
      <c r="G684" s="320"/>
      <c r="H684" s="321"/>
      <c r="I684" s="122" t="s">
        <v>499</v>
      </c>
      <c r="J684" s="205" t="str">
        <f>IF(SUM(L684:O684)=0,IF(COUNTIF(L684:O684,"未確認")&gt;0,"未確認",IF(COUNTIF(L684:O684,"~*")&gt;0,"*",SUM(L684:O684))),SUM(L684:O684))</f>
        <v>*</v>
      </c>
      <c r="K684" s="201" t="str">
        <f>IF(OR(COUNTIF(L684:O684,"未確認")&gt;0,COUNTIF(L684:O684,"*")&gt;0),"※","")</f>
        <v>※</v>
      </c>
      <c r="L684" s="117" t="s">
        <v>541</v>
      </c>
      <c r="M684" s="117">
        <v>0</v>
      </c>
      <c r="N684" s="117">
        <v>0</v>
      </c>
      <c r="O684" s="117">
        <v>0</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1053</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t="s">
        <v>541</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6" t="s">
        <v>1003</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1053</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6" t="s">
        <v>1004</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6" t="s">
        <v>1005</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32009A4-DF0D-4EB7-B72F-61334A8D6F14}"/>
    <hyperlink ref="J71:L71" location="病院!B464" display="・手術の状況" xr:uid="{820C87D6-8593-45CC-AB17-E57F31FAB955}"/>
    <hyperlink ref="J72:L72" location="病院!B500" display="・がん、脳卒中、心筋梗塞、分娩、精神医療への対応状況" xr:uid="{4FEA0603-AF0A-4526-8346-B2F5828C9724}"/>
    <hyperlink ref="J73:L73" location="病院!B541" display="・重症患者への対応状況" xr:uid="{AC75B63F-1E8D-4962-AB09-89E0BEDAE1F9}"/>
    <hyperlink ref="J74:L74" location="病院!B586" display="・救急医療の実施状況" xr:uid="{7128F40B-4F14-4665-A446-5645F5F975CF}"/>
    <hyperlink ref="J75:L75" location="病院!B609" display="・急性期後の支援、在宅復帰の支援の状況" xr:uid="{6037BB74-DB24-43AC-9996-B66D2875699A}"/>
    <hyperlink ref="J76:L76" location="病院!B627" display="・全身管理の状況" xr:uid="{7137CCA9-2F13-4684-90EE-7B527A6DAB5C}"/>
    <hyperlink ref="J78:L78" location="病院!B679" display="・長期療養患者の受入状況" xr:uid="{890E2A53-E81C-425B-8819-17B369EFD149}"/>
    <hyperlink ref="J77:L77" location="病院!B642" display="・リハビリテーションの実施状況" xr:uid="{67F3C6E8-AD01-4DFC-BA31-F06B1698A1A7}"/>
    <hyperlink ref="J79:L79" location="病院!B689" display="・重度の障害児等の受入状況" xr:uid="{171B2C45-ECA7-4BEB-868D-F46DE03D6420}"/>
    <hyperlink ref="J80:L80" location="病院!B702" display="・医科歯科の連携状況" xr:uid="{0C6A46F7-07A5-4EE9-9BF2-5EDC37C96CE7}"/>
    <hyperlink ref="M71:N71" location="'病院(H30案)'!B448" display="・手術の状況" xr:uid="{9CAF033F-CE18-4CBD-B751-0F3B223313B8}"/>
    <hyperlink ref="M72:N72" location="'病院(H30案)'!B484" display="・がん、脳卒中、心筋梗塞、分娩、精神医療への対応状況" xr:uid="{6EA20D1B-B5BE-402D-AE94-B493574C2BDE}"/>
    <hyperlink ref="M73:N73" location="'病院(H30案)'!B525" display="・重症患者への対応状況" xr:uid="{3AFD6111-EF38-435A-928E-8DFDC303D65C}"/>
    <hyperlink ref="M74:N74" location="'病院(H30案)'!B570" display="・救急医療の実施状況" xr:uid="{BECF33EF-640D-4402-83BE-306920C9C22D}"/>
    <hyperlink ref="M75:N75" location="'病院(H30案)'!B593" display="・急性期後の支援、在宅復帰の支援の状況" xr:uid="{D7055BB9-B9AC-4940-B3ED-FFE78036D2B9}"/>
    <hyperlink ref="C71:G71" location="病院!B87" display="・設置主体" xr:uid="{A62B4CC0-61B5-4093-998D-C4843D548A7E}"/>
    <hyperlink ref="C72:G72" location="病院!B95" display="・病床の状況" xr:uid="{52A321DE-5118-47E1-BF22-BDC5C05FD018}"/>
    <hyperlink ref="C73:G73" location="病院!B116" display="・診療科" xr:uid="{DC66723E-C3CE-4C84-B4F8-7BF21729E739}"/>
    <hyperlink ref="C74:G74" location="病院!B127" display="・入院基本料・特定入院料及び届出病床数" xr:uid="{F19B72BA-3E01-4AF6-B573-A56D0E1D582B}"/>
    <hyperlink ref="C75:G75" location="病院!B141" display="・算定する入院基本用・特定入院料等の状況" xr:uid="{8DF848C9-F7DA-4DC8-B227-F651AF1A89F9}"/>
    <hyperlink ref="C76:G76" location="病院!B224" display="・DPC医療機関群の種類" xr:uid="{CDD94DB8-C971-4C04-8732-D3790C07C2F6}"/>
    <hyperlink ref="C77:G77" location="病院!B232" display="・救急告示病院、二次救急医療施設、三次救急医療施設の告示・認定の有無" xr:uid="{A2EA0BAD-E46A-452F-962A-B78643DC7537}"/>
    <hyperlink ref="C78:F78" location="病院!B242" display="・承認の有無" xr:uid="{9ABD085B-9C12-4804-9255-4DF05205FDD6}"/>
    <hyperlink ref="C79:F79" location="病院!B251" display="・診療報酬の届出の有無" xr:uid="{C39D75B6-7B65-4349-8F15-9791EE4C6603}"/>
    <hyperlink ref="C80:F80" location="病院!B261" display="・職員数の状況" xr:uid="{3388C2B9-D082-45FE-8C3B-2F63B86FD784}"/>
    <hyperlink ref="C81:F81" location="病院!B320" display="・退院調整部門の設置状況" xr:uid="{E3D1856A-0AD9-4DBA-B5AB-B7BE160FFD00}"/>
    <hyperlink ref="C82:F82" location="病院!B340" display="・医療機器の台数" xr:uid="{6D832769-FE69-4F5D-B5FF-41E129301C49}"/>
    <hyperlink ref="C83:G83" location="病院!B365" display="・過去1年間の間に病棟の再編・見直しがあった場合の報告対象期間" xr:uid="{96089D54-6F78-45BE-8349-9F51DE87EC1C}"/>
    <hyperlink ref="H71:I71" location="病院!B388" display="・入院患者の状況（年間）" xr:uid="{9C52130A-7AC8-4AA3-9F38-123C03164F75}"/>
    <hyperlink ref="H72:I72" location="病院!B401" display="・入院患者の状況（年間／入棟前の場所・退棟先の場所の状況）" xr:uid="{7AAED7B1-CDCD-48B2-A19B-6FE2A9AAA903}"/>
    <hyperlink ref="H73:I73" location="病院!B426" display="・退院後に在宅医療を必要とする患者の状況" xr:uid="{B70987A7-D77C-450D-B7CC-F70D622B953A}"/>
    <hyperlink ref="H74:I74" location="病院!B438" display="・看取りを行った患者数" xr:uid="{2D9577A1-44AF-443F-B90C-08B63DF8F03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2019-11-15T06:31:54Z</dcterms:modified>
</cp:coreProperties>
</file>