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DB03150B-E594-497F-AF6F-E47087972A28}"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<sst xmlns="http://schemas.openxmlformats.org/spreadsheetml/2006/main" count="3184" uniqueCount="1050">
  <si>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</si>
  <si>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</si>
  <si>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</si>
  <si>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</si>
  <si>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</si>
  <si>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</si>
  <si>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</si>
  <si>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</si>
  <si>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</si>
  <si>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</si>
  <si>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</si>
  <si>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</si>
  <si>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</si>
  <si>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</si>
  <si>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</si>
  <si>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</si>
  <si>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</si>
  <si>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</si>
  <si>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</si>
  <si>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</si>
  <si>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</si>
  <si>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</si>
  <si>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</si>
  <si>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</si>
  <si>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</si>
  <si>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</si>
  <si>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</si>
  <si>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</si>
  <si>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</si>
  <si>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</si>
  <si>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</si>
  <si>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</si>
  <si>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</si>
  <si>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</si>
  <si>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</si>
  <si>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</si>
  <si>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</si>
  <si>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</si>
  <si>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</si>
  <si>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</si>
  <si>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</si>
  <si>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</si>
  <si>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</si>
  <si>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</si>
  <si>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</si>
  <si>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</si>
  <si>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</si>
  <si>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</si>
  <si>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</si>
  <si>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</si>
  <si>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</si>
  <si>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</si>
  <si>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</si>
  <si>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</si>
  <si>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</si>
  <si>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</si>
  <si>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</si>
  <si>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</si>
  <si>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</si>
  <si>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</si>
  <si>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</si>
  <si>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</si>
  <si>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</si>
  <si>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</si>
  <si>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</si>
  <si>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</si>
  <si>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</si>
  <si>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</si>
  <si>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</si>
  <si>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</si>
  <si>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</si>
  <si>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</si>
  <si>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</si>
  <si>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</si>
  <si>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</si>
  <si>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</si>
  <si>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</si>
  <si>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</si>
  <si>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</si>
  <si>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</si>
  <si>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</si>
  <si>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</si>
  <si>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</si>
  <si>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</si>
  <si>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</si>
  <si>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</si>
  <si>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</si>
  <si>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</si>
  <si>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</si>
  <si>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</si>
  <si>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</si>
  <si>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</si>
  <si>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</si>
  <si>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</si>
  <si>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</si>
  <si>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</si>
  <si>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</si>
  <si>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</si>
  <si>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</si>
  <si>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</si>
  <si>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</si>
  <si>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</si>
  <si>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</si>
  <si>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</si>
  <si>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</si>
  <si>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</si>
  <si>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</si>
  <si>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</si>
  <si>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</si>
  <si>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</si>
  <si>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</si>
  <si>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</si>
  <si>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</si>
  <si>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</si>
  <si>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</si>
  <si>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</si>
  <si>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</si>
  <si>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</si>
  <si>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</si>
  <si>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</si>
  <si>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</si>
  <si>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</si>
  <si>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</si>
  <si>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</si>
  <si>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</si>
  <si>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</si>
  <si>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</si>
  <si>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</si>
  <si>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</si>
  <si>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</si>
  <si>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</si>
  <si>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</si>
  <si>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</si>
  <si>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</si>
  <si>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</si>
  <si>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</si>
  <si>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</si>
  <si>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</si>
  <si>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</si>
  <si>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</si>
  <si>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</si>
  <si>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</si>
  <si>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</si>
  <si>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</si>
  <si>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</si>
  <si>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</si>
  <si>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</si>
  <si>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</si>
  <si>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</si>
  <si>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</si>
  <si>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</si>
  <si>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</si>
  <si>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</si>
  <si>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</si>
  <si>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</si>
  <si>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</si>
  <si>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</si>
  <si>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</si>
  <si>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</si>
  <si>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</si>
  <si>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</si>
  <si>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</si>
  <si>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</si>
  <si>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</si>
  <si>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</si>
  <si>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</si>
  <si>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</si>
  <si>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</si>
  <si>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</si>
  <si>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</si>
  <si>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</si>
  <si>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</si>
  <si>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</si>
  <si>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</si>
  <si>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</si>
  <si>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</si>
  <si>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</si>
  <si>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</si>
  <si>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</si>
  <si>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</si>
  <si>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</si>
  <si>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</si>
  <si>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</si>
  <si>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</si>
  <si>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</si>
  <si>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</si>
  <si>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</si>
  <si>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</si>
  <si>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</si>
  <si>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</si>
  <si>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</si>
  <si>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</si>
  <si>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</si>
  <si>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</si>
  <si>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</si>
  <si>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</si>
  <si>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</si>
  <si>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</si>
  <si>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</si>
  <si>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</si>
  <si>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</si>
  <si>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</si>
  <si>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</si>
  <si>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</si>
  <si>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</si>
  <si>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</si>
  <si>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</si>
  <si>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</si>
  <si>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</si>
  <si>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</si>
  <si>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</si>
  <si>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</si>
  <si>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</si>
  <si>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</si>
  <si>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</si>
  <si>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</si>
  <si>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</si>
  <si>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</si>
  <si>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</si>
  <si>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</si>
  <si>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</si>
  <si>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</si>
  <si>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</si>
  <si>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</si>
  <si>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</si>
  <si>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</si>
  <si>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</si>
  <si>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</si>
  <si>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</si>
  <si>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</si>
  <si>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</si>
  <si>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</si>
  <si>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</si>
  <si>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</si>
  <si>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</si>
  <si>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</si>
  <si>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</si>
  <si>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</si>
  <si>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</si>
  <si>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</si>
  <si>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</si>
  <si>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</si>
  <si>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</si>
  <si>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</si>
  <si>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</si>
  <si>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</si>
  <si>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</si>
  <si>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</si>
  <si>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</si>
  <si>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</si>
  <si>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</si>
  <si>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</si>
  <si>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</si>
  <si>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</si>
  <si>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</si>
  <si>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</si>
  <si>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</si>
  <si>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</si>
  <si>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</si>
  <si>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</si>
  <si>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</si>
  <si>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</si>
  <si>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</si>
  <si>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</si>
  <si>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</si>
  <si>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</si>
  <si>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</si>
  <si>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</si>
  <si>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</si>
  <si>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</si>
  <si>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</si>
  <si>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</si>
  <si>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</si>
  <si>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</si>
  <si>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</si>
  <si>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</si>
  <si>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</si>
  <si>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</si>
  <si>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</si>
  <si>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</si>
  <si>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</si>
  <si>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</si>
  <si>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</si>
  <si>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</si>
  <si>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</si>
  <si>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</si>
  <si>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</si>
  <si>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</si>
  <si>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</si>
  <si>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</si>
  <si>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</si>
  <si>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</si>
  <si>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</si>
  <si>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</si>
  <si>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</si>
  <si>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</si>
  <si>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</si>
  <si>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</si>
  <si>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</si>
  <si>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</si>
  <si>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</si>
  <si>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</si>
  <si>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</si>
  <si>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</si>
  <si>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</si>
  <si>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</si>
  <si>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</si>
  <si>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</si>
  <si>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</si>
  <si>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</si>
  <si>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</si>
  <si>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</si>
  <si>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</si>
  <si>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</si>
  <si>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</si>
  <si>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</si>
  <si>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</si>
  <si>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</si>
  <si>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</si>
  <si>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</si>
  <si>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</si>
  <si>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</si>
  <si>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</si>
  <si>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</si>
  <si>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</si>
  <si>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</si>
  <si>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</si>
  <si>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</si>
  <si>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</si>
  <si>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</si>
  <si>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</si>
  <si>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</si>
  <si>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</si>
  <si>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</si>
  <si>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</si>
  <si>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</si>
  <si>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</si>
  <si>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</si>
  <si>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</si>
  <si>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</si>
  <si>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</si>
  <si>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</si>
  <si>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</si>
  <si>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</si>
  <si>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</si>
  <si>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</si>
  <si>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</si>
  <si>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</si>
  <si>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</si>
  <si>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</si>
  <si>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</si>
  <si>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</si>
  <si>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</si>
  <si>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</si>
  <si>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</si>
  <si>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</si>
  <si>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</si>
  <si>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</si>
  <si>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</si>
  <si>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</si>
  <si>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</si>
  <si>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</si>
  <si>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</si>
  <si>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</si>
  <si>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</si>
  <si>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</si>
  <si>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</si>
  <si>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</si>
  <si>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</si>
  <si>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</si>
  <si>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</si>
  <si>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</si>
  <si>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</si>
  <si>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</si>
  <si>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</si>
  <si>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</si>
  <si>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</si>
  <si>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</si>
  <si>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</si>
  <si>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</si>
  <si>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</si>
  <si>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</si>
  <si>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</si>
  <si>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</si>
  <si>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</si>
  <si>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</si>
  <si>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</si>
  <si>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</si>
  <si>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</si>
  <si>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</si>
  <si>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</si>
  <si>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</si>
  <si>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</si>
  <si>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</si>
  <si>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</si>
  <si>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</si>
  <si>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</si>
  <si>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</si>
  <si>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</si>
  <si>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</si>
  <si>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</si>
  <si>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</si>
  <si>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</si>
  <si>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</si>
  <si>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</si>
  <si>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</si>
  <si>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</si>
  <si>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</si>
  <si>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</si>
  <si>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</si>
  <si>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</si>
  <si>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</si>
  <si>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</si>
  <si>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</si>
  <si>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</si>
  <si>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</si>
  <si>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</si>
  <si>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</si>
  <si>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</si>
  <si>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</si>
  <si>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</si>
  <si>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</si>
  <si>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</si>
  <si>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</si>
  <si>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</si>
  <si>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</si>
  <si>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</si>
  <si>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</si>
  <si>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</si>
  <si>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</si>
  <si>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</si>
  <si>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</si>
  <si>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</si>
  <si>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</si>
  <si>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</si>
  <si>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</si>
  <si>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</si>
  <si>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</si>
  <si>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</si>
  <si>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</si>
  <si>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</si>
  <si>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</si>
  <si>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</si>
  <si>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</si>
  <si>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</si>
  <si>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</si>
  <si>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</si>
  <si>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</si>
  <si>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</si>
  <si>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</si>
  <si>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</si>
  <si>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</si>
  <si>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</si>
  <si>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</si>
  <si>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</si>
  <si>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</si>
  <si>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</si>
  <si>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</si>
  <si>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</si>
  <si>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</si>
  <si>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</si>
  <si>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</si>
  <si>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</si>
  <si>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</si>
  <si>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</si>
  <si>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</si>
  <si>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</si>
  <si>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</si>
  <si>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</si>
  <si>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</si>
  <si>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</si>
  <si>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</si>
  <si>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</si>
  <si>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</si>
  <si>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</si>
  <si>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</si>
  <si>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</si>
  <si>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</si>
  <si>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</si>
  <si>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</si>
  <si>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</si>
  <si>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</si>
  <si>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</si>
  <si>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</si>
  <si>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</si>
  <si>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</si>
  <si>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</si>
  <si>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</si>
  <si>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</si>
  <si>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</si>
  <si>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</si>
  <si>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</si>
  <si>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</si>
  <si>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</si>
  <si>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</si>
  <si>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</si>
  <si>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</si>
  <si>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</si>
  <si>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</si>
  <si>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</si>
  <si>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</si>
  <si>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</si>
  <si>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</si>
  <si>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</si>
  <si>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</si>
  <si>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</si>
  <si>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</si>
  <si>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</si>
  <si>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</si>
  <si>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</si>
  <si>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</si>
  <si>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</si>
  <si>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</si>
  <si>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</si>
  <si>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</si>
  <si>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</si>
  <si>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</si>
  <si>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</si>
  <si>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</si>
  <si>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</si>
  <si>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</si>
  <si>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</si>
  <si>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</si>
  <si>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</si>
  <si>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</si>
  <si>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</si>
  <si>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</si>
  <si>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</si>
  <si>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</si>
  <si>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</si>
  <si>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</si>
  <si>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</si>
  <si>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</si>
  <si>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</si>
  <si>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</si>
  <si>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</si>
  <si>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</si>
  <si>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</si>
  <si>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</si>
  <si>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</si>
  <si>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</si>
  <si>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</si>
  <si>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</si>
  <si>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</si>
  <si>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</si>
  <si>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</si>
  <si>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</si>
  <si>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</si>
  <si>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</si>
  <si>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</si>
  <si>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</si>
  <si>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</si>
  <si>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</si>
  <si>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</si>
  <si>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</si>
  <si>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</si>
  <si>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</si>
  <si>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</si>
  <si>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</si>
  <si>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</si>
  <si>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</si>
  <si>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</si>
  <si>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</si>
  <si>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</si>
  <si>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</si>
  <si>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</si>
  <si>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</si>
  <si>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</si>
  <si>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</si>
  <si>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</si>
  <si>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</si>
  <si>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</si>
  <si>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</si>
  <si>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</si>
  <si>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</si>
  <si>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</si>
  <si>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</si>
  <si>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</si>
  <si>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</si>
  <si>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</si>
  <si>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</si>
  <si>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</si>
  <si>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</si>
  <si>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</si>
  <si>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</si>
  <si>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</si>
  <si>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</si>
  <si>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</si>
  <si>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</si>
  <si>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</si>
  <si>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</si>
  <si>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</si>
  <si>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</si>
  <si>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</si>
  <si>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</si>
  <si>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</si>
  <si>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</si>
  <si>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</si>
  <si>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</si>
  <si>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</si>
  <si>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</si>
  <si>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</si>
  <si>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</si>
  <si>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</si>
  <si>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</si>
  <si>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</si>
  <si>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</si>
  <si>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</si>
  <si>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</si>
  <si>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</si>
  <si>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</si>
  <si>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</si>
  <si>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</si>
  <si>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</si>
  <si>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</si>
  <si>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</si>
  <si>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</si>
  <si>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</si>
  <si>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</si>
  <si>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</si>
  <si>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</si>
  <si>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</si>
  <si>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</si>
  <si>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</si>
  <si>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</si>
  <si>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</si>
  <si>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</si>
  <si>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</si>
  <si>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</si>
  <si>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</si>
  <si>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</si>
  <si>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</si>
  <si>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</si>
  <si>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</si>
  <si>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</si>
  <si>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</si>
  <si>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</si>
  <si>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</si>
  <si>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</si>
  <si>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</si>
  <si>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</si>
  <si>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</si>
  <si>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</si>
  <si>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</si>
  <si>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</si>
  <si>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</si>
  <si>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</si>
  <si>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</si>
  <si>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</si>
  <si>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</si>
  <si>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</si>
  <si>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</si>
  <si>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</si>
  <si>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</si>
  <si>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</si>
  <si>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</si>
  <si>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</si>
  <si>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</si>
  <si>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</si>
  <si>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</si>
  <si>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</si>
  <si>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</si>
  <si>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</si>
  <si>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</si>
  <si>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</si>
  <si>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</si>
  <si>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</si>
  <si>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</si>
  <si>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</si>
  <si>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</si>
  <si>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</si>
  <si>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</si>
  <si>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</si>
  <si>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</si>
  <si>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</si>
  <si>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</si>
  <si>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</si>
  <si>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</si>
  <si>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</si>
  <si>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</si>
  <si>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</si>
  <si>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</si>
  <si>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</si>
  <si>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</si>
  <si>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</si>
  <si>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</si>
  <si>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</si>
  <si>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</si>
  <si>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</si>
  <si>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</si>
  <si>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</si>
  <si>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</si>
  <si>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</si>
  <si>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</si>
  <si>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</si>
  <si>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</si>
  <si>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</si>
  <si>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</si>
  <si>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</si>
  <si>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</si>
  <si>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</si>
  <si>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</si>
  <si>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</si>
  <si>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</si>
  <si>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</si>
  <si>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</si>
  <si>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</si>
  <si>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</si>
  <si>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</si>
  <si>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</si>
  <si>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</si>
  <si>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</si>
  <si>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</si>
  <si>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</si>
  <si>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</si>
  <si>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</si>
  <si>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</si>
  <si>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</si>
  <si>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</si>
  <si>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</si>
  <si>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</si>
  <si>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</si>
  <si>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</si>
  <si>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</si>
  <si>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</si>
  <si>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</si>
  <si>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</si>
  <si>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</si>
  <si>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</si>
  <si>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</si>
  <si>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</si>
  <si>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</si>
  <si>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</si>
  <si>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</si>
  <si>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</si>
  <si>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</si>
  <si>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</si>
  <si>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</si>
  <si>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</si>
  <si>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</si>
  <si>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</si>
  <si>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</si>
  <si>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</si>
  <si>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</si>
  <si>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</si>
  <si>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</si>
  <si>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</si>
  <si>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</si>
  <si>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</si>
  <si>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</si>
  <si>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</si>
  <si>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</si>
  <si>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</si>
  <si>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</si>
  <si>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</si>
  <si>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</si>
  <si>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</si>
  <si>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</si>
  <si>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</si>
  <si>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</si>
  <si>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</si>
  <si>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</si>
  <si>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</si>
  <si>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</si>
  <si>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</si>
  <si>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</si>
  <si>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</si>
  <si>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</si>
  <si>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</si>
  <si>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</si>
  <si>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</si>
  <si>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</si>
  <si>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</si>
  <si>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</si>
  <si>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</si>
  <si>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</si>
  <si>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</si>
  <si>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</si>
  <si>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</si>
  <si>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</si>
  <si>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</si>
  <si>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</si>
  <si>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</si>
  <si>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</si>
  <si>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</si>
  <si>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</si>
  <si>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</si>
  <si>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</si>
  <si>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</si>
  <si>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</si>
  <si>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</si>
  <si>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</si>
  <si>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</si>
  <si>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</si>
  <si>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</si>
  <si>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</si>
  <si>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</si>
  <si>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</si>
  <si>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</si>
  <si>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</si>
  <si>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</si>
  <si>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</si>
  <si>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</si>
  <si>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</si>
  <si>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</si>
  <si>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</si>
  <si>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</si>
  <si>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</si>
  <si>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</si>
  <si>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</si>
  <si>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</si>
  <si>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</si>
  <si>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</si>
  <si>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</si>
  <si>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</si>
  <si>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</si>
  <si>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</si>
  <si>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</si>
  <si>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</si>
  <si>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</si>
  <si>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</si>
  <si>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</si>
  <si>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</si>
  <si>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</si>
  <si>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</si>
  <si>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</si>
  <si>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</si>
  <si>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</si>
  <si>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</si>
  <si>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</si>
  <si>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</si>
  <si>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</si>
  <si>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</si>
  <si>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</si>
  <si>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</si>
  <si>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</si>
  <si>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</si>
  <si>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</si>
  <si>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</si>
  <si>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</si>
  <si>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</si>
  <si>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</si>
  <si>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</si>
  <si>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</si>
  <si>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</si>
  <si>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</si>
  <si>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</si>
  <si>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</si>
  <si>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</si>
  <si>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</si>
  <si>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</si>
  <si>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</si>
  <si>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</si>
  <si>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</si>
  <si>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</si>
  <si>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</si>
  <si>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</si>
  <si>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</si>
  <si>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</si>
  <si>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</si>
  <si>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</si>
  <si>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</si>
  <si>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</si>
  <si>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</si>
  <si>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</si>
  <si>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</si>
  <si>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</si>
  <si>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</si>
  <si>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</si>
  <si>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</si>
  <si>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</si>
  <si>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</si>
  <si>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</si>
  <si>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</si>
  <si>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</si>
  <si>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</si>
  <si>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</si>
  <si>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</si>
  <si>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</si>
  <si>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</si>
  <si>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</si>
  <si>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</si>
  <si>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</si>
  <si>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</si>
  <si>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</si>
  <si>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</si>
  <si>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</si>
  <si>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</si>
  <si>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</si>
  <si>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</si>
  <si>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</si>
  <si>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</si>
  <si>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</si>
  <si>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</si>
  <si>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</si>
  <si>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</si>
  <si>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</si>
  <si>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</si>
  <si>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</si>
  <si>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</si>
  <si>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</si>
  <si>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</si>
  <si>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</si>
  <si>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</si>
  <si>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</si>
  <si>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</si>
  <si>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</si>
  <si>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</si>
  <si>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</si>
  <si>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</si>
  <si>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</si>
  <si>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</si>
  <si>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</si>
  <si>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</si>
  <si>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</si>
  <si>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</si>
  <si>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</si>
  <si>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</si>
  <si>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</si>
  <si>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</si>
  <si>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</si>
  <si>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</si>
  <si>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</si>
  <si>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</si>
  <si>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</si>
  <si>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</si>
  <si>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</si>
  <si>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</si>
  <si>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</si>
  <si>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</si>
  <si>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</si>
  <si>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</si>
  <si>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</si>
  <si>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</si>
  <si>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</si>
  <si>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</si>
  <si>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</si>
  <si>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</si>
  <si>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</si>
  <si>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</si>
  <si>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</si>
  <si>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</si>
  <si>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</si>
  <si>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</si>
  <si>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</si>
  <si>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</si>
  <si>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</si>
  <si>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</si>
  <si>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</si>
  <si>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</si>
  <si>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</si>
  <si>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</si>
  <si>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</si>
  <si>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</si>
  <si>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</si>
  <si>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</si>
  <si>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</si>
  <si>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</si>
  <si>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</si>
  <si>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</si>
  <si>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</si>
  <si>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</si>
  <si>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</si>
  <si>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</si>
  <si>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</si>
  <si>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</si>
  <si>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</si>
  <si>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</si>
  <si>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</si>
  <si>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</si>
  <si>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</si>
  <si>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</si>
  <si>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</si>
  <si>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</si>
  <si>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</si>
  <si>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</si>
  <si>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</si>
  <si>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</si>
  <si>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</si>
  <si>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</si>
  <si>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</si>
  <si>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</si>
  <si>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</si>
  <si>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</si>
  <si>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</si>
  <si>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</si>
  <si>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</si>
  <si>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</si>
  <si>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</si>
  <si>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</si>
  <si>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</si>
  <si>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</si>
  <si>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</si>
  <si>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</si>
  <si>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</si>
  <si>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</si>
  <si>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</si>
  <si>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</si>
  <si>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</si>
  <si>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</si>
  <si>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</si>
  <si>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</si>
  <si>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</si>
  <si>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</si>
  <si>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</si>
  <si>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</si>
  <si>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</si>
  <si>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</si>
  <si>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</si>
  <si>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</si>
  <si>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</si>
  <si>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</si>
  <si>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</si>
  <si>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</si>
  <si>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</si>
  <si>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</si>
  <si>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</si>
  <si>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</si>
  <si>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</si>
  <si>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</si>
  <si>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</si>
  <si>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</si>
  <si>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</si>
  <si>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</si>
  <si>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</si>
  <si>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</si>
  <si>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</si>
  <si>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</si>
  <si>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</si>
  <si>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</si>
  <si>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</si>
  <si>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</si>
  <si>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</si>
  <si>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</si>
  <si>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医療法人社団太公会我孫子東邦病院</t>
    <phoneticPr fontId="3"/>
  </si>
  <si>
    <t>〒270-1166 我孫子市我孫子１８５１－１</t>
    <phoneticPr fontId="3"/>
  </si>
  <si>
    <t>〇</t>
  </si>
  <si>
    <t>医療法人</t>
  </si>
  <si>
    <t>複数の診療科で活用</t>
  </si>
  <si>
    <t>泌尿器科</t>
  </si>
  <si>
    <t>外科</t>
  </si>
  <si>
    <t>内科</t>
  </si>
  <si>
    <t>ＤＰＣ病院ではない</t>
  </si>
  <si>
    <t>有</t>
  </si>
  <si>
    <t>-</t>
    <phoneticPr fontId="3"/>
  </si>
  <si>
    <t>A館4階病棟</t>
  </si>
  <si>
    <t>急性期機能</t>
  </si>
  <si>
    <t>A館3階病棟</t>
  </si>
  <si>
    <t>腎臓内科</t>
  </si>
  <si>
    <t>A館2階病棟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</si>
</sst>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13684&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1034</v>
      </c>
      <c r="C2" s="238"/>
      <c r="D2" s="238"/>
      <c r="E2" s="238"/>
      <c r="F2" s="238"/>
      <c r="G2" s="238"/>
      <c r="H2" s="9"/>
      <c r="O2" s="8"/>
      <c r="P2" s="8"/>
      <c r="Q2" s="8"/>
      <c r="R2" s="8"/>
      <c r="S2" s="8"/>
      <c r="T2" s="8"/>
      <c r="U2" s="8"/>
      <c r="V2" s="8"/>
    </row>
    <row r="3" spans="1:22">
      <c r="A3" s="243"/>
      <c r="B3" s="273" t="s">
        <v>1035</v>
      </c>
      <c r="C3" s="239"/>
      <c r="D3" s="239"/>
      <c r="E3" s="239"/>
      <c r="F3" s="239"/>
      <c r="G3" s="239"/>
      <c r="H3" s="14"/>
      <c r="I3" s="14"/>
      <c r="O3" s="8"/>
      <c r="P3" s="8"/>
      <c r="Q3" s="8"/>
      <c r="R3" s="8"/>
      <c r="S3" s="8"/>
      <c r="T3" s="8"/>
      <c r="U3" s="8"/>
      <c r="V3" s="8"/>
    </row>
    <row r="4" spans="1:22">
      <c r="A4" s="243"/>
      <c r="B4" s="422" t="s">
        <v>546</v>
      </c>
      <c r="C4" s="422"/>
      <c r="D4" s="422"/>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1007</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3" t="s">
        <v>1008</v>
      </c>
      <c r="J9" s="423"/>
      <c r="K9" s="423"/>
      <c r="L9" s="276" t="s">
        <v>1045</v>
      </c>
      <c r="M9" s="282" t="s">
        <v>1047</v>
      </c>
      <c r="N9" s="282" t="s">
        <v>1049</v>
      </c>
    </row>
    <row r="10" spans="1:22" s="21" customFormat="1" ht="34.5" customHeight="1">
      <c r="A10" s="244" t="s">
        <v>606</v>
      </c>
      <c r="B10" s="17"/>
      <c r="C10" s="19"/>
      <c r="D10" s="19"/>
      <c r="E10" s="19"/>
      <c r="F10" s="19"/>
      <c r="G10" s="19"/>
      <c r="H10" s="20"/>
      <c r="I10" s="421" t="s">
        <v>2</v>
      </c>
      <c r="J10" s="421"/>
      <c r="K10" s="421"/>
      <c r="L10" s="25"/>
      <c r="M10" s="25"/>
      <c r="N10" s="25"/>
    </row>
    <row r="11" spans="1:22" s="21" customFormat="1" ht="34.5" customHeight="1">
      <c r="A11" s="244" t="s">
        <v>606</v>
      </c>
      <c r="B11" s="24"/>
      <c r="C11" s="19"/>
      <c r="D11" s="19"/>
      <c r="E11" s="19"/>
      <c r="F11" s="19"/>
      <c r="G11" s="19"/>
      <c r="H11" s="20"/>
      <c r="I11" s="421" t="s">
        <v>3</v>
      </c>
      <c r="J11" s="421"/>
      <c r="K11" s="421"/>
      <c r="L11" s="25" t="s">
        <v>1036</v>
      </c>
      <c r="M11" s="25" t="s">
        <v>1036</v>
      </c>
      <c r="N11" s="25" t="s">
        <v>1036</v>
      </c>
    </row>
    <row r="12" spans="1:22" s="21" customFormat="1" ht="34.5" customHeight="1">
      <c r="A12" s="244" t="s">
        <v>606</v>
      </c>
      <c r="B12" s="24"/>
      <c r="C12" s="19"/>
      <c r="D12" s="19"/>
      <c r="E12" s="19"/>
      <c r="F12" s="19"/>
      <c r="G12" s="19"/>
      <c r="H12" s="20"/>
      <c r="I12" s="421" t="s">
        <v>4</v>
      </c>
      <c r="J12" s="421"/>
      <c r="K12" s="421"/>
      <c r="L12" s="29"/>
      <c r="M12" s="29"/>
      <c r="N12" s="29"/>
    </row>
    <row r="13" spans="1:22" s="21" customFormat="1" ht="34.5" customHeight="1">
      <c r="A13" s="244" t="s">
        <v>606</v>
      </c>
      <c r="B13" s="17"/>
      <c r="C13" s="19"/>
      <c r="D13" s="19"/>
      <c r="E13" s="19"/>
      <c r="F13" s="19"/>
      <c r="G13" s="19"/>
      <c r="H13" s="20"/>
      <c r="I13" s="421" t="s">
        <v>5</v>
      </c>
      <c r="J13" s="421"/>
      <c r="K13" s="421"/>
      <c r="L13" s="28"/>
      <c r="M13" s="28"/>
      <c r="N13" s="28"/>
    </row>
    <row r="14" spans="1:22" s="21" customFormat="1" ht="34.5" customHeight="1">
      <c r="A14" s="244" t="s">
        <v>606</v>
      </c>
      <c r="B14" s="17"/>
      <c r="C14" s="19"/>
      <c r="D14" s="19"/>
      <c r="E14" s="19"/>
      <c r="F14" s="19"/>
      <c r="G14" s="19"/>
      <c r="H14" s="20"/>
      <c r="I14" s="421" t="s">
        <v>550</v>
      </c>
      <c r="J14" s="421"/>
      <c r="K14" s="421"/>
      <c r="L14" s="29"/>
      <c r="M14" s="29"/>
      <c r="N14" s="29"/>
    </row>
    <row r="15" spans="1:22" s="21" customFormat="1" ht="34.5" customHeight="1">
      <c r="A15" s="244" t="s">
        <v>606</v>
      </c>
      <c r="B15" s="17"/>
      <c r="C15" s="19"/>
      <c r="D15" s="19"/>
      <c r="E15" s="19"/>
      <c r="F15" s="19"/>
      <c r="G15" s="19"/>
      <c r="H15" s="20"/>
      <c r="I15" s="421" t="s">
        <v>551</v>
      </c>
      <c r="J15" s="421"/>
      <c r="K15" s="421"/>
      <c r="L15" s="29"/>
      <c r="M15" s="29"/>
      <c r="N15" s="29"/>
    </row>
    <row r="16" spans="1:22" s="21" customFormat="1" ht="34.5" customHeight="1">
      <c r="A16" s="244" t="s">
        <v>606</v>
      </c>
      <c r="B16" s="17"/>
      <c r="C16" s="19"/>
      <c r="D16" s="19"/>
      <c r="E16" s="19"/>
      <c r="F16" s="19"/>
      <c r="G16" s="19"/>
      <c r="H16" s="20"/>
      <c r="I16" s="421" t="s">
        <v>972</v>
      </c>
      <c r="J16" s="421"/>
      <c r="K16" s="421"/>
      <c r="L16" s="29"/>
      <c r="M16" s="29"/>
      <c r="N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1009</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3" t="s">
        <v>1010</v>
      </c>
      <c r="J22" s="314"/>
      <c r="K22" s="315"/>
      <c r="L22" s="277" t="s">
        <v>1045</v>
      </c>
      <c r="M22" s="282" t="s">
        <v>1047</v>
      </c>
      <c r="N22" s="282" t="s">
        <v>1049</v>
      </c>
    </row>
    <row r="23" spans="1:22" s="21" customFormat="1" ht="34.5" customHeight="1">
      <c r="A23" s="244" t="s">
        <v>607</v>
      </c>
      <c r="B23" s="17"/>
      <c r="C23" s="19"/>
      <c r="D23" s="19"/>
      <c r="E23" s="19"/>
      <c r="F23" s="19"/>
      <c r="G23" s="19"/>
      <c r="H23" s="20"/>
      <c r="I23" s="302" t="s">
        <v>2</v>
      </c>
      <c r="J23" s="303"/>
      <c r="K23" s="304"/>
      <c r="L23" s="25"/>
      <c r="M23" s="25"/>
      <c r="N23" s="25"/>
    </row>
    <row r="24" spans="1:22" s="21" customFormat="1" ht="34.5" customHeight="1">
      <c r="A24" s="244" t="s">
        <v>607</v>
      </c>
      <c r="B24" s="24"/>
      <c r="C24" s="19"/>
      <c r="D24" s="19"/>
      <c r="E24" s="19"/>
      <c r="F24" s="19"/>
      <c r="G24" s="19"/>
      <c r="H24" s="20"/>
      <c r="I24" s="302" t="s">
        <v>3</v>
      </c>
      <c r="J24" s="303"/>
      <c r="K24" s="304"/>
      <c r="L24" s="25" t="s">
        <v>1036</v>
      </c>
      <c r="M24" s="25" t="s">
        <v>1036</v>
      </c>
      <c r="N24" s="25" t="s">
        <v>1036</v>
      </c>
    </row>
    <row r="25" spans="1:22" s="21" customFormat="1" ht="34.5" customHeight="1">
      <c r="A25" s="244" t="s">
        <v>607</v>
      </c>
      <c r="B25" s="24"/>
      <c r="C25" s="19"/>
      <c r="D25" s="19"/>
      <c r="E25" s="19"/>
      <c r="F25" s="19"/>
      <c r="G25" s="19"/>
      <c r="H25" s="20"/>
      <c r="I25" s="302" t="s">
        <v>4</v>
      </c>
      <c r="J25" s="303"/>
      <c r="K25" s="304"/>
      <c r="L25" s="29"/>
      <c r="M25" s="29"/>
      <c r="N25" s="29"/>
    </row>
    <row r="26" spans="1:22" s="21" customFormat="1" ht="34.5" customHeight="1">
      <c r="A26" s="244" t="s">
        <v>607</v>
      </c>
      <c r="B26" s="17"/>
      <c r="C26" s="19"/>
      <c r="D26" s="19"/>
      <c r="E26" s="19"/>
      <c r="F26" s="19"/>
      <c r="G26" s="19"/>
      <c r="H26" s="20"/>
      <c r="I26" s="302" t="s">
        <v>5</v>
      </c>
      <c r="J26" s="303"/>
      <c r="K26" s="304"/>
      <c r="L26" s="28"/>
      <c r="M26" s="28"/>
      <c r="N26" s="28"/>
    </row>
    <row r="27" spans="1:22" s="21" customFormat="1" ht="34.5" customHeight="1">
      <c r="A27" s="244" t="s">
        <v>607</v>
      </c>
      <c r="B27" s="17"/>
      <c r="C27" s="19"/>
      <c r="D27" s="19"/>
      <c r="E27" s="19"/>
      <c r="F27" s="19"/>
      <c r="G27" s="19"/>
      <c r="H27" s="20"/>
      <c r="I27" s="305" t="s">
        <v>554</v>
      </c>
      <c r="J27" s="306"/>
      <c r="K27" s="307"/>
      <c r="L27" s="29"/>
      <c r="M27" s="29"/>
      <c r="N27" s="29"/>
    </row>
    <row r="28" spans="1:22" s="21" customFormat="1" ht="34.5" customHeight="1">
      <c r="A28" s="244" t="s">
        <v>607</v>
      </c>
      <c r="B28" s="17"/>
      <c r="C28" s="19"/>
      <c r="D28" s="19"/>
      <c r="E28" s="19"/>
      <c r="F28" s="19"/>
      <c r="G28" s="19"/>
      <c r="H28" s="20"/>
      <c r="I28" s="305" t="s">
        <v>553</v>
      </c>
      <c r="J28" s="306"/>
      <c r="K28" s="307"/>
      <c r="L28" s="29"/>
      <c r="M28" s="29"/>
      <c r="N28" s="29"/>
    </row>
    <row r="29" spans="1:22" s="33" customFormat="1" ht="34.5" customHeight="1">
      <c r="A29" s="244" t="s">
        <v>607</v>
      </c>
      <c r="B29" s="17"/>
      <c r="C29" s="19"/>
      <c r="D29" s="19"/>
      <c r="E29" s="19"/>
      <c r="F29" s="19"/>
      <c r="G29" s="19"/>
      <c r="H29" s="20"/>
      <c r="I29" s="305" t="s">
        <v>8</v>
      </c>
      <c r="J29" s="306"/>
      <c r="K29" s="307"/>
      <c r="L29" s="29"/>
      <c r="M29" s="29"/>
      <c r="N29" s="29"/>
    </row>
    <row r="30" spans="1:22" s="21" customFormat="1" ht="34.5" customHeight="1">
      <c r="A30" s="244" t="s">
        <v>607</v>
      </c>
      <c r="B30" s="17"/>
      <c r="C30" s="19"/>
      <c r="D30" s="19"/>
      <c r="E30" s="19"/>
      <c r="F30" s="19"/>
      <c r="G30" s="19"/>
      <c r="H30" s="20"/>
      <c r="I30" s="308" t="s">
        <v>552</v>
      </c>
      <c r="J30" s="308"/>
      <c r="K30" s="308"/>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1012</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3" t="s">
        <v>1011</v>
      </c>
      <c r="J35" s="314"/>
      <c r="K35" s="315"/>
      <c r="L35" s="277" t="s">
        <v>1045</v>
      </c>
      <c r="M35" s="282" t="s">
        <v>1047</v>
      </c>
      <c r="N35" s="282" t="s">
        <v>1049</v>
      </c>
    </row>
    <row r="36" spans="1:22" s="21" customFormat="1" ht="34.5" customHeight="1">
      <c r="A36" s="244" t="s">
        <v>608</v>
      </c>
      <c r="B36" s="17"/>
      <c r="C36" s="19"/>
      <c r="D36" s="19"/>
      <c r="E36" s="19"/>
      <c r="F36" s="19"/>
      <c r="G36" s="19"/>
      <c r="H36" s="20"/>
      <c r="I36" s="302" t="s">
        <v>11</v>
      </c>
      <c r="J36" s="303"/>
      <c r="K36" s="304"/>
      <c r="L36" s="25"/>
      <c r="M36" s="25"/>
      <c r="N36" s="25"/>
    </row>
    <row r="37" spans="1:22" s="21" customFormat="1" ht="34.5" customHeight="1">
      <c r="A37" s="244" t="s">
        <v>608</v>
      </c>
      <c r="B37" s="24"/>
      <c r="C37" s="19"/>
      <c r="D37" s="19"/>
      <c r="E37" s="19"/>
      <c r="F37" s="19"/>
      <c r="G37" s="19"/>
      <c r="H37" s="20"/>
      <c r="I37" s="302" t="s">
        <v>12</v>
      </c>
      <c r="J37" s="303"/>
      <c r="K37" s="304"/>
      <c r="L37" s="25"/>
      <c r="M37" s="25"/>
      <c r="N37" s="25"/>
    </row>
    <row r="38" spans="1:22" s="21" customFormat="1" ht="34.5" customHeight="1">
      <c r="A38" s="244" t="s">
        <v>608</v>
      </c>
      <c r="B38" s="24"/>
      <c r="C38" s="19"/>
      <c r="D38" s="19"/>
      <c r="E38" s="19"/>
      <c r="F38" s="19"/>
      <c r="G38" s="19"/>
      <c r="H38" s="20"/>
      <c r="I38" s="302" t="s">
        <v>13</v>
      </c>
      <c r="J38" s="303"/>
      <c r="K38" s="304"/>
      <c r="L38" s="261"/>
      <c r="M38" s="261"/>
      <c r="N38" s="261"/>
    </row>
    <row r="39" spans="1:22" s="21" customFormat="1" ht="34.5" customHeight="1">
      <c r="A39" s="244" t="s">
        <v>608</v>
      </c>
      <c r="B39" s="17"/>
      <c r="C39" s="19"/>
      <c r="D39" s="19"/>
      <c r="E39" s="19"/>
      <c r="F39" s="19"/>
      <c r="G39" s="19"/>
      <c r="H39" s="20"/>
      <c r="I39" s="302" t="s">
        <v>14</v>
      </c>
      <c r="J39" s="303"/>
      <c r="K39" s="304"/>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980</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0" t="s">
        <v>1010</v>
      </c>
      <c r="J44" s="311"/>
      <c r="K44" s="312"/>
      <c r="L44" s="277" t="s">
        <v>1045</v>
      </c>
      <c r="M44" s="282" t="s">
        <v>1047</v>
      </c>
      <c r="N44" s="282" t="s">
        <v>1049</v>
      </c>
    </row>
    <row r="45" spans="1:22" s="21" customFormat="1" ht="34.5" customHeight="1">
      <c r="A45" s="278" t="s">
        <v>981</v>
      </c>
      <c r="B45" s="17"/>
      <c r="C45" s="19"/>
      <c r="D45" s="19"/>
      <c r="E45" s="19"/>
      <c r="F45" s="19"/>
      <c r="G45" s="19"/>
      <c r="H45" s="20"/>
      <c r="I45" s="305" t="s">
        <v>2</v>
      </c>
      <c r="J45" s="306"/>
      <c r="K45" s="307"/>
      <c r="L45" s="25"/>
      <c r="M45" s="25"/>
      <c r="N45" s="25"/>
    </row>
    <row r="46" spans="1:22" s="21" customFormat="1" ht="34.5" customHeight="1">
      <c r="A46" s="278" t="s">
        <v>981</v>
      </c>
      <c r="B46" s="24"/>
      <c r="C46" s="19"/>
      <c r="D46" s="19"/>
      <c r="E46" s="19"/>
      <c r="F46" s="19"/>
      <c r="G46" s="19"/>
      <c r="H46" s="20"/>
      <c r="I46" s="305" t="s">
        <v>3</v>
      </c>
      <c r="J46" s="306"/>
      <c r="K46" s="307"/>
      <c r="L46" s="25"/>
      <c r="M46" s="25"/>
      <c r="N46" s="25"/>
    </row>
    <row r="47" spans="1:22" s="21" customFormat="1" ht="34.5" customHeight="1">
      <c r="A47" s="278" t="s">
        <v>981</v>
      </c>
      <c r="B47" s="24"/>
      <c r="C47" s="19"/>
      <c r="D47" s="19"/>
      <c r="E47" s="19"/>
      <c r="F47" s="19"/>
      <c r="G47" s="19"/>
      <c r="H47" s="20"/>
      <c r="I47" s="305" t="s">
        <v>4</v>
      </c>
      <c r="J47" s="306"/>
      <c r="K47" s="307"/>
      <c r="L47" s="29"/>
      <c r="M47" s="29"/>
      <c r="N47" s="29"/>
    </row>
    <row r="48" spans="1:22" s="21" customFormat="1" ht="34.5" customHeight="1">
      <c r="A48" s="278" t="s">
        <v>981</v>
      </c>
      <c r="B48" s="17"/>
      <c r="C48" s="19"/>
      <c r="D48" s="19"/>
      <c r="E48" s="19"/>
      <c r="F48" s="19"/>
      <c r="G48" s="19"/>
      <c r="H48" s="20"/>
      <c r="I48" s="305" t="s">
        <v>5</v>
      </c>
      <c r="J48" s="306"/>
      <c r="K48" s="307"/>
      <c r="L48" s="28"/>
      <c r="M48" s="28"/>
      <c r="N48" s="28"/>
    </row>
    <row r="49" spans="1:14" s="21" customFormat="1" ht="34.5" customHeight="1">
      <c r="A49" s="278" t="s">
        <v>981</v>
      </c>
      <c r="B49" s="17"/>
      <c r="C49" s="19"/>
      <c r="D49" s="19"/>
      <c r="E49" s="19"/>
      <c r="F49" s="19"/>
      <c r="G49" s="19"/>
      <c r="H49" s="20"/>
      <c r="I49" s="305" t="s">
        <v>554</v>
      </c>
      <c r="J49" s="306"/>
      <c r="K49" s="307"/>
      <c r="L49" s="29"/>
      <c r="M49" s="29"/>
      <c r="N49" s="29"/>
    </row>
    <row r="50" spans="1:14" s="21" customFormat="1" ht="34.5" customHeight="1">
      <c r="A50" s="278" t="s">
        <v>981</v>
      </c>
      <c r="B50" s="17"/>
      <c r="C50" s="19"/>
      <c r="D50" s="19"/>
      <c r="E50" s="19"/>
      <c r="F50" s="19"/>
      <c r="G50" s="19"/>
      <c r="H50" s="20"/>
      <c r="I50" s="305" t="s">
        <v>553</v>
      </c>
      <c r="J50" s="306"/>
      <c r="K50" s="307"/>
      <c r="L50" s="29"/>
      <c r="M50" s="29"/>
      <c r="N50" s="29"/>
    </row>
    <row r="51" spans="1:14" s="33" customFormat="1" ht="34.5" customHeight="1">
      <c r="A51" s="278" t="s">
        <v>981</v>
      </c>
      <c r="B51" s="17"/>
      <c r="C51" s="19"/>
      <c r="D51" s="19"/>
      <c r="E51" s="19"/>
      <c r="F51" s="19"/>
      <c r="G51" s="19"/>
      <c r="H51" s="20"/>
      <c r="I51" s="305" t="s">
        <v>8</v>
      </c>
      <c r="J51" s="306"/>
      <c r="K51" s="307"/>
      <c r="L51" s="29"/>
      <c r="M51" s="29"/>
      <c r="N51" s="29"/>
    </row>
    <row r="52" spans="1:14" s="21" customFormat="1" ht="34.5" customHeight="1">
      <c r="A52" s="278" t="s">
        <v>981</v>
      </c>
      <c r="B52" s="17"/>
      <c r="C52" s="19"/>
      <c r="D52" s="19"/>
      <c r="E52" s="19"/>
      <c r="F52" s="19"/>
      <c r="G52" s="19"/>
      <c r="H52" s="20"/>
      <c r="I52" s="308" t="s">
        <v>552</v>
      </c>
      <c r="J52" s="308"/>
      <c r="K52" s="308"/>
      <c r="L52" s="29" t="s">
        <v>1036</v>
      </c>
      <c r="M52" s="29" t="s">
        <v>1036</v>
      </c>
      <c r="N52" s="29" t="s">
        <v>1036</v>
      </c>
    </row>
    <row r="53" spans="1:14" s="21" customFormat="1" ht="34.5" customHeight="1">
      <c r="A53" s="278" t="s">
        <v>981</v>
      </c>
      <c r="B53" s="17"/>
      <c r="C53" s="19"/>
      <c r="D53" s="19"/>
      <c r="E53" s="19"/>
      <c r="F53" s="19"/>
      <c r="G53" s="19"/>
      <c r="H53" s="20"/>
      <c r="I53" s="308" t="s">
        <v>982</v>
      </c>
      <c r="J53" s="308"/>
      <c r="K53" s="308"/>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0" t="s">
        <v>544</v>
      </c>
      <c r="E60" s="430"/>
      <c r="F60" s="430"/>
      <c r="G60" s="430"/>
      <c r="H60" s="430"/>
      <c r="I60" s="430"/>
      <c r="J60" s="430"/>
      <c r="K60" s="430"/>
      <c r="L60" s="430"/>
      <c r="M60" s="39"/>
      <c r="N60" s="39"/>
    </row>
    <row r="61" spans="1:14" s="21" customFormat="1" ht="34.5" customHeight="1">
      <c r="A61" s="243"/>
      <c r="B61" s="1"/>
      <c r="C61" s="41"/>
      <c r="D61" s="429" t="s">
        <v>16</v>
      </c>
      <c r="E61" s="429"/>
      <c r="F61" s="429"/>
      <c r="G61" s="429"/>
      <c r="H61" s="429"/>
      <c r="I61" s="429"/>
      <c r="J61" s="429"/>
      <c r="K61" s="429"/>
      <c r="L61" s="429"/>
      <c r="M61" s="39"/>
      <c r="N61" s="39"/>
    </row>
    <row r="62" spans="1:14" s="21" customFormat="1" ht="34.5" customHeight="1">
      <c r="A62" s="243"/>
      <c r="B62" s="1"/>
      <c r="C62" s="41"/>
      <c r="D62" s="429" t="s">
        <v>17</v>
      </c>
      <c r="E62" s="429"/>
      <c r="F62" s="429"/>
      <c r="G62" s="429"/>
      <c r="H62" s="429"/>
      <c r="I62" s="429"/>
      <c r="J62" s="429"/>
      <c r="K62" s="429"/>
      <c r="L62" s="429"/>
      <c r="M62" s="39"/>
      <c r="N62" s="39"/>
    </row>
    <row r="63" spans="1:14" s="21" customFormat="1" ht="34.5" customHeight="1">
      <c r="A63" s="243"/>
      <c r="B63" s="1"/>
      <c r="C63" s="41"/>
      <c r="D63" s="429" t="s">
        <v>18</v>
      </c>
      <c r="E63" s="429"/>
      <c r="F63" s="429"/>
      <c r="G63" s="429"/>
      <c r="H63" s="429"/>
      <c r="I63" s="429"/>
      <c r="J63" s="429"/>
      <c r="K63" s="429"/>
      <c r="L63" s="429"/>
      <c r="M63" s="39"/>
      <c r="N63" s="39"/>
    </row>
    <row r="64" spans="1:14" s="21" customFormat="1" ht="34.5" customHeight="1">
      <c r="A64" s="243"/>
      <c r="B64" s="1"/>
      <c r="C64" s="41"/>
      <c r="D64" s="429" t="s">
        <v>19</v>
      </c>
      <c r="E64" s="429"/>
      <c r="F64" s="429"/>
      <c r="G64" s="429"/>
      <c r="H64" s="429"/>
      <c r="I64" s="429"/>
      <c r="J64" s="429"/>
      <c r="K64" s="429"/>
      <c r="L64" s="429"/>
      <c r="M64" s="39"/>
      <c r="N64" s="39"/>
    </row>
    <row r="65" spans="1:23" s="21" customFormat="1">
      <c r="A65" s="243"/>
      <c r="B65" s="18"/>
      <c r="C65" s="35"/>
      <c r="D65" s="35"/>
      <c r="E65" s="35"/>
      <c r="F65" s="35"/>
      <c r="G65" s="35"/>
      <c r="H65" s="20"/>
      <c r="I65" s="20"/>
      <c r="J65" s="5"/>
      <c r="K65" s="6"/>
      <c r="L65" s="5"/>
      <c r="M65" s="5"/>
      <c r="N65" s="7"/>
    </row>
    <row r="66" spans="1:23" s="46" customFormat="1">
      <c r="A66" s="245"/>
      <c r="B66" s="18"/>
      <c r="C66" s="42" t="s">
        <v>547</v>
      </c>
      <c r="F66" s="44"/>
      <c r="G66" s="42"/>
      <c r="H66" s="43" t="s">
        <v>548</v>
      </c>
      <c r="I66" s="43"/>
      <c r="J66" s="43" t="s">
        <v>549</v>
      </c>
      <c r="K66" s="45"/>
      <c r="L66" s="43"/>
      <c r="M66" s="44"/>
      <c r="N66" s="44"/>
    </row>
    <row r="67" spans="1:23" s="21" customFormat="1">
      <c r="A67" s="243"/>
      <c r="B67" s="1"/>
      <c r="C67" s="47"/>
      <c r="D67" s="35"/>
      <c r="E67" s="35"/>
      <c r="F67" s="35"/>
      <c r="G67" s="35"/>
      <c r="H67" s="20"/>
      <c r="I67" s="298"/>
      <c r="J67" s="5"/>
      <c r="K67" s="6"/>
      <c r="L67" s="48"/>
      <c r="M67" s="283"/>
      <c r="N67" s="283"/>
    </row>
    <row r="68" spans="1:23" s="21" customFormat="1">
      <c r="A68" s="243"/>
      <c r="B68" s="1"/>
      <c r="C68" s="40"/>
      <c r="D68" s="40"/>
      <c r="E68" s="40"/>
      <c r="F68" s="40"/>
      <c r="G68" s="40"/>
      <c r="H68" s="40"/>
      <c r="I68" s="40"/>
      <c r="J68" s="40"/>
      <c r="K68" s="50"/>
      <c r="L68" s="40"/>
      <c r="M68" s="40"/>
      <c r="N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row>
    <row r="85" spans="1:23" s="21" customFormat="1" ht="18.75">
      <c r="A85" s="243"/>
      <c r="B85" s="55" t="s">
        <v>33</v>
      </c>
      <c r="C85" s="56"/>
      <c r="D85" s="57"/>
      <c r="E85" s="57"/>
      <c r="F85" s="57"/>
      <c r="G85" s="57"/>
      <c r="H85" s="58"/>
      <c r="I85" s="58"/>
      <c r="J85" s="59"/>
      <c r="K85" s="59"/>
      <c r="L85" s="59"/>
      <c r="M85" s="59"/>
      <c r="N85" s="60"/>
    </row>
    <row r="86" spans="1:23" s="21" customFormat="1">
      <c r="A86" s="243"/>
      <c r="B86" s="1"/>
      <c r="C86" s="62"/>
      <c r="D86" s="3"/>
      <c r="E86" s="3"/>
      <c r="F86" s="3"/>
      <c r="G86" s="3"/>
      <c r="H86" s="287"/>
      <c r="I86" s="287"/>
      <c r="J86" s="63"/>
      <c r="K86" s="31"/>
      <c r="L86" s="63"/>
      <c r="M86" s="63"/>
      <c r="N86" s="61"/>
    </row>
    <row r="87" spans="1:23" s="21" customFormat="1">
      <c r="A87" s="243"/>
      <c r="B87" s="236" t="s">
        <v>1013</v>
      </c>
      <c r="C87" s="62"/>
      <c r="D87" s="3"/>
      <c r="E87" s="3"/>
      <c r="F87" s="3"/>
      <c r="G87" s="3"/>
      <c r="H87" s="287"/>
      <c r="I87" s="287"/>
      <c r="J87" s="63"/>
      <c r="K87" s="63"/>
      <c r="L87" s="63"/>
      <c r="M87" s="63"/>
      <c r="N87" s="61"/>
    </row>
    <row r="88" spans="1:23" s="21" customFormat="1" ht="18.75" customHeight="1">
      <c r="A88" s="243"/>
      <c r="B88" s="18"/>
      <c r="C88" s="62"/>
      <c r="D88" s="3"/>
      <c r="E88" s="3"/>
      <c r="F88" s="3"/>
      <c r="G88" s="3"/>
      <c r="H88" s="287"/>
      <c r="I88" s="287"/>
      <c r="J88" s="59"/>
      <c r="K88" s="59"/>
      <c r="L88" s="240"/>
      <c r="M88" s="240"/>
      <c r="N88" s="240"/>
    </row>
    <row r="89" spans="1:23" s="21" customFormat="1">
      <c r="A89" s="243"/>
      <c r="B89" s="18"/>
      <c r="C89" s="62"/>
      <c r="D89" s="3"/>
      <c r="E89" s="3"/>
      <c r="F89" s="3"/>
      <c r="G89" s="3"/>
      <c r="H89" s="287"/>
      <c r="I89" s="287"/>
      <c r="J89" s="64" t="s">
        <v>35</v>
      </c>
      <c r="K89" s="65"/>
      <c r="L89" s="262" t="s">
        <v>1045</v>
      </c>
      <c r="M89" s="262" t="s">
        <v>1047</v>
      </c>
      <c r="N89" s="262" t="s">
        <v>1049</v>
      </c>
    </row>
    <row r="90" spans="1:23" s="21" customFormat="1">
      <c r="A90" s="243"/>
      <c r="B90" s="1"/>
      <c r="C90" s="3"/>
      <c r="D90" s="3"/>
      <c r="E90" s="3"/>
      <c r="F90" s="3"/>
      <c r="G90" s="3"/>
      <c r="H90" s="287"/>
      <c r="I90" s="67" t="s">
        <v>36</v>
      </c>
      <c r="J90" s="68"/>
      <c r="K90" s="69"/>
      <c r="L90" s="262" t="s">
        <v>1046</v>
      </c>
      <c r="M90" s="262" t="s">
        <v>1046</v>
      </c>
      <c r="N90" s="262" t="s">
        <v>1046</v>
      </c>
    </row>
    <row r="91" spans="1:23" s="21" customFormat="1" ht="54" customHeight="1">
      <c r="A91" s="244" t="s">
        <v>609</v>
      </c>
      <c r="B91" s="1"/>
      <c r="C91" s="319" t="s">
        <v>37</v>
      </c>
      <c r="D91" s="320"/>
      <c r="E91" s="320"/>
      <c r="F91" s="320"/>
      <c r="G91" s="320"/>
      <c r="H91" s="321"/>
      <c r="I91" s="294" t="s">
        <v>38</v>
      </c>
      <c r="J91" s="260" t="s">
        <v>1037</v>
      </c>
      <c r="K91" s="72"/>
      <c r="L91" s="255"/>
      <c r="M91" s="73"/>
      <c r="N91" s="73"/>
    </row>
    <row r="92" spans="1:23" s="21" customFormat="1" ht="18.75">
      <c r="A92" s="243"/>
      <c r="B92" s="75"/>
      <c r="C92" s="62"/>
      <c r="D92" s="3"/>
      <c r="E92" s="3"/>
      <c r="F92" s="3"/>
      <c r="G92" s="3"/>
      <c r="H92" s="287"/>
      <c r="I92" s="287"/>
      <c r="J92" s="63"/>
      <c r="K92" s="63"/>
      <c r="L92" s="61"/>
      <c r="M92" s="61"/>
      <c r="N92" s="61"/>
    </row>
    <row r="93" spans="1:23" s="21" customFormat="1" ht="18.75">
      <c r="A93" s="243"/>
      <c r="B93" s="75"/>
      <c r="C93" s="62"/>
      <c r="D93" s="3"/>
      <c r="E93" s="3"/>
      <c r="F93" s="3"/>
      <c r="G93" s="3"/>
      <c r="H93" s="287"/>
      <c r="I93" s="287"/>
      <c r="J93" s="63"/>
      <c r="K93" s="63"/>
      <c r="L93" s="61"/>
      <c r="M93" s="61"/>
      <c r="N93" s="61"/>
    </row>
    <row r="94" spans="1:23" s="21" customFormat="1" ht="18.75">
      <c r="A94" s="243"/>
      <c r="B94" s="75"/>
      <c r="C94" s="62"/>
      <c r="D94" s="3"/>
      <c r="E94" s="3"/>
      <c r="F94" s="3"/>
      <c r="G94" s="3"/>
      <c r="H94" s="287"/>
      <c r="I94" s="287"/>
      <c r="J94" s="63"/>
      <c r="K94" s="63"/>
      <c r="L94" s="61"/>
      <c r="M94" s="61"/>
      <c r="N94" s="61"/>
    </row>
    <row r="95" spans="1:23">
      <c r="A95" s="243"/>
      <c r="B95" s="18" t="s">
        <v>39</v>
      </c>
      <c r="C95" s="18"/>
      <c r="D95" s="18"/>
      <c r="E95" s="18"/>
      <c r="F95" s="18"/>
      <c r="G95" s="18"/>
      <c r="H95" s="14"/>
      <c r="I95" s="14"/>
      <c r="L95" s="76"/>
      <c r="M95" s="76"/>
      <c r="N95" s="76"/>
      <c r="O95" s="8"/>
      <c r="P95" s="8"/>
      <c r="Q95" s="8"/>
      <c r="R95" s="8"/>
      <c r="S95" s="8"/>
      <c r="T95" s="8"/>
      <c r="U95" s="8"/>
      <c r="V95" s="8"/>
    </row>
    <row r="96" spans="1:23">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1045</v>
      </c>
      <c r="M97" s="66" t="s">
        <v>1047</v>
      </c>
      <c r="N97" s="66" t="s">
        <v>1049</v>
      </c>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70" t="s">
        <v>1046</v>
      </c>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IF(SUM(L99:N99)=0,IF(COUNTIF(L99:N99,"未確認")&gt;0,"未確認",IF(COUNTIF(L99:N99,"~*")&gt;0,"*",SUM(L99:N99))),SUM(L99:N99))</f>
        <v>153</v>
      </c>
      <c r="K99" s="237" t="str">
        <f>IF(OR(COUNTIF(L99:N99,"未確認")&gt;0,COUNTIF(L99:N99,"~*")&gt;0),"※","")</f>
        <v/>
      </c>
      <c r="L99" s="258">
        <v>58</v>
      </c>
      <c r="M99" s="258">
        <v>54</v>
      </c>
      <c r="N99" s="258">
        <v>41</v>
      </c>
    </row>
    <row r="100" spans="1:22" s="83" customFormat="1" ht="34.5" customHeight="1">
      <c r="A100" s="244" t="s">
        <v>611</v>
      </c>
      <c r="B100" s="84"/>
      <c r="C100" s="395"/>
      <c r="D100" s="396"/>
      <c r="E100" s="408"/>
      <c r="F100" s="409"/>
      <c r="G100" s="414" t="s">
        <v>44</v>
      </c>
      <c r="H100" s="416"/>
      <c r="I100" s="419"/>
      <c r="J100" s="256">
        <f t="shared" si="0"/>
        <v>0</v>
      </c>
      <c r="K100" s="237" t="str">
        <f>IF(OR(COUNTIF(L100:N100,"未確認")&gt;0,COUNTIF(L100:N100,"~*")&gt;0),"※","")</f>
        <v/>
      </c>
      <c r="L100" s="258">
        <v>0</v>
      </c>
      <c r="M100" s="258">
        <v>0</v>
      </c>
      <c r="N100" s="258">
        <v>0</v>
      </c>
    </row>
    <row r="101" spans="1:22" s="83" customFormat="1" ht="34.5" customHeight="1">
      <c r="A101" s="244" t="s">
        <v>610</v>
      </c>
      <c r="B101" s="84"/>
      <c r="C101" s="395"/>
      <c r="D101" s="396"/>
      <c r="E101" s="319" t="s">
        <v>45</v>
      </c>
      <c r="F101" s="320"/>
      <c r="G101" s="320"/>
      <c r="H101" s="321"/>
      <c r="I101" s="419"/>
      <c r="J101" s="256">
        <f t="shared" si="0"/>
        <v>153</v>
      </c>
      <c r="K101" s="237" t="str">
        <f>IF(OR(COUNTIF(L101:N101,"未確認")&gt;0,COUNTIF(L101:N101,"~*")&gt;0),"※","")</f>
        <v/>
      </c>
      <c r="L101" s="258">
        <v>58</v>
      </c>
      <c r="M101" s="258">
        <v>54</v>
      </c>
      <c r="N101" s="258">
        <v>41</v>
      </c>
    </row>
    <row r="102" spans="1:22" s="83" customFormat="1" ht="34.5" customHeight="1">
      <c r="A102" s="244" t="s">
        <v>610</v>
      </c>
      <c r="B102" s="84"/>
      <c r="C102" s="376"/>
      <c r="D102" s="378"/>
      <c r="E102" s="316" t="s">
        <v>612</v>
      </c>
      <c r="F102" s="317"/>
      <c r="G102" s="317"/>
      <c r="H102" s="318"/>
      <c r="I102" s="419"/>
      <c r="J102" s="256">
        <f t="shared" si="0"/>
        <v>153</v>
      </c>
      <c r="K102" s="237" t="str">
        <f t="shared" ref="K102:K111" si="1">IF(OR(COUNTIF(L101:N101,"未確認")&gt;0,COUNTIF(L101:N101,"~*")&gt;0),"※","")</f>
        <v/>
      </c>
      <c r="L102" s="258">
        <v>58</v>
      </c>
      <c r="M102" s="258">
        <v>54</v>
      </c>
      <c r="N102" s="258">
        <v>41</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c r="N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c r="N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66" t="s">
        <v>1049</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1046</v>
      </c>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1039</v>
      </c>
      <c r="N121" s="98" t="s">
        <v>1048</v>
      </c>
    </row>
    <row r="122" spans="1:22" s="83" customFormat="1" ht="40.5" customHeight="1">
      <c r="A122" s="244" t="s">
        <v>619</v>
      </c>
      <c r="B122" s="1"/>
      <c r="C122" s="295"/>
      <c r="D122" s="297"/>
      <c r="E122" s="395"/>
      <c r="F122" s="417"/>
      <c r="G122" s="417"/>
      <c r="H122" s="396"/>
      <c r="I122" s="353"/>
      <c r="J122" s="101"/>
      <c r="K122" s="102"/>
      <c r="L122" s="98" t="s">
        <v>1040</v>
      </c>
      <c r="M122" s="98" t="s">
        <v>1040</v>
      </c>
      <c r="N122" s="98" t="s">
        <v>1039</v>
      </c>
    </row>
    <row r="123" spans="1:22" s="83" customFormat="1" ht="40.5" customHeight="1">
      <c r="A123" s="244" t="s">
        <v>620</v>
      </c>
      <c r="B123" s="1"/>
      <c r="C123" s="289"/>
      <c r="D123" s="290"/>
      <c r="E123" s="376"/>
      <c r="F123" s="377"/>
      <c r="G123" s="377"/>
      <c r="H123" s="378"/>
      <c r="I123" s="340"/>
      <c r="J123" s="105"/>
      <c r="K123" s="106"/>
      <c r="L123" s="98" t="s">
        <v>1041</v>
      </c>
      <c r="M123" s="98" t="s">
        <v>1041</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66" t="s">
        <v>1049</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1046</v>
      </c>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c r="M131" s="98" t="s">
        <v>564</v>
      </c>
      <c r="N131" s="98" t="s">
        <v>564</v>
      </c>
    </row>
    <row r="132" spans="1:22" s="83" customFormat="1" ht="34.5" customHeight="1">
      <c r="A132" s="244" t="s">
        <v>621</v>
      </c>
      <c r="B132" s="84"/>
      <c r="C132" s="295"/>
      <c r="D132" s="297"/>
      <c r="E132" s="319" t="s">
        <v>58</v>
      </c>
      <c r="F132" s="320"/>
      <c r="G132" s="320"/>
      <c r="H132" s="321"/>
      <c r="I132" s="388"/>
      <c r="J132" s="101"/>
      <c r="K132" s="102"/>
      <c r="L132" s="82">
        <v>53</v>
      </c>
      <c r="M132" s="82">
        <v>54</v>
      </c>
      <c r="N132" s="82">
        <v>41</v>
      </c>
    </row>
    <row r="133" spans="1:22" s="83" customFormat="1" ht="67.5" customHeight="1">
      <c r="A133" s="244" t="s">
        <v>622</v>
      </c>
      <c r="B133" s="84"/>
      <c r="C133" s="333" t="s">
        <v>59</v>
      </c>
      <c r="D133" s="334"/>
      <c r="E133" s="334"/>
      <c r="F133" s="334"/>
      <c r="G133" s="334"/>
      <c r="H133" s="335"/>
      <c r="I133" s="388"/>
      <c r="J133" s="101"/>
      <c r="K133" s="102"/>
      <c r="L133" s="259" t="s">
        <v>533</v>
      </c>
      <c r="M133" s="98" t="s">
        <v>533</v>
      </c>
      <c r="N133" s="98" t="s">
        <v>533</v>
      </c>
    </row>
    <row r="134" spans="1:22" s="83" customFormat="1" ht="34.5" customHeight="1">
      <c r="A134" s="244" t="s">
        <v>622</v>
      </c>
      <c r="B134" s="84"/>
      <c r="C134" s="111"/>
      <c r="D134" s="112"/>
      <c r="E134" s="319" t="s">
        <v>60</v>
      </c>
      <c r="F134" s="320"/>
      <c r="G134" s="320"/>
      <c r="H134" s="321"/>
      <c r="I134" s="388"/>
      <c r="J134" s="101"/>
      <c r="K134" s="102"/>
      <c r="L134" s="82">
        <v>0</v>
      </c>
      <c r="M134" s="82">
        <v>0</v>
      </c>
      <c r="N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66" t="s">
        <v>1049</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1046</v>
      </c>
      <c r="O144" s="8"/>
      <c r="P144" s="8"/>
      <c r="Q144" s="8"/>
      <c r="R144" s="8"/>
      <c r="S144" s="8"/>
      <c r="T144" s="8"/>
      <c r="U144" s="8"/>
      <c r="V144" s="8"/>
    </row>
    <row r="145" spans="1:14" s="118" customFormat="1" ht="34.5" customHeight="1">
      <c r="A145" s="246" t="s">
        <v>647</v>
      </c>
      <c r="B145" s="115"/>
      <c r="C145" s="316" t="s">
        <v>555</v>
      </c>
      <c r="D145" s="317"/>
      <c r="E145" s="317"/>
      <c r="F145" s="317"/>
      <c r="G145" s="317"/>
      <c r="H145" s="318"/>
      <c r="I145" s="339"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row>
    <row r="147" spans="1:14"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row>
    <row r="148" spans="1:14"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row>
    <row r="149" spans="1:14"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row>
    <row r="150" spans="1:14"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row>
    <row r="151" spans="1:14"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row>
    <row r="152" spans="1:14"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row>
    <row r="153" spans="1:14"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row>
    <row r="154" spans="1:14" s="118" customFormat="1" ht="34.5" customHeight="1">
      <c r="A154" s="246" t="s">
        <v>656</v>
      </c>
      <c r="B154" s="115"/>
      <c r="C154" s="316" t="s">
        <v>564</v>
      </c>
      <c r="D154" s="317"/>
      <c r="E154" s="317"/>
      <c r="F154" s="317"/>
      <c r="G154" s="317"/>
      <c r="H154" s="318"/>
      <c r="I154" s="412"/>
      <c r="J154" s="263">
        <f t="shared" si="2"/>
        <v>239</v>
      </c>
      <c r="K154" s="264" t="str">
        <f t="shared" si="3"/>
        <v/>
      </c>
      <c r="L154" s="117">
        <v>93</v>
      </c>
      <c r="M154" s="117">
        <v>115</v>
      </c>
      <c r="N154" s="117">
        <v>31</v>
      </c>
    </row>
    <row r="155" spans="1:14"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row>
    <row r="156" spans="1:14"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row>
    <row r="157" spans="1:14"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row>
    <row r="158" spans="1:14"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row>
    <row r="159" spans="1:14"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row>
    <row r="160" spans="1:14"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row>
    <row r="161" spans="1:14"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row>
    <row r="162" spans="1:14"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row>
    <row r="163" spans="1:14"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row>
    <row r="164" spans="1:14"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row>
    <row r="165" spans="1:14"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row>
    <row r="166" spans="1:14"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row>
    <row r="167" spans="1:14"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row>
    <row r="168" spans="1:14"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row>
    <row r="169" spans="1:14"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row>
    <row r="170" spans="1:14"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row>
    <row r="171" spans="1:14"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row>
    <row r="172" spans="1:14"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row>
    <row r="173" spans="1:14"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row>
    <row r="174" spans="1:14"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row>
    <row r="175" spans="1:14"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row>
    <row r="176" spans="1:14"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row>
    <row r="177" spans="1:14" s="118" customFormat="1" ht="34.5" customHeight="1">
      <c r="A177" s="246" t="s">
        <v>679</v>
      </c>
      <c r="B177" s="115"/>
      <c r="C177" s="316" t="s">
        <v>90</v>
      </c>
      <c r="D177" s="317"/>
      <c r="E177" s="317"/>
      <c r="F177" s="317"/>
      <c r="G177" s="317"/>
      <c r="H177" s="318"/>
      <c r="I177" s="412"/>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row>
    <row r="179" spans="1:14"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row>
    <row r="180" spans="1:14"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row>
    <row r="181" spans="1:14"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row>
    <row r="182" spans="1:14"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row>
    <row r="183" spans="1:14"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row>
    <row r="184" spans="1:14"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row>
    <row r="185" spans="1:14"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row>
    <row r="186" spans="1:14"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row>
    <row r="187" spans="1:14"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row>
    <row r="188" spans="1:14"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row>
    <row r="189" spans="1:14"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row>
    <row r="190" spans="1:14"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row>
    <row r="191" spans="1:14"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row>
    <row r="192" spans="1:14"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row>
    <row r="193" spans="1:14"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row>
    <row r="194" spans="1:14"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row>
    <row r="195" spans="1:14"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row>
    <row r="196" spans="1:14"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row>
    <row r="197" spans="1:14"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row>
    <row r="198" spans="1:14"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row>
    <row r="199" spans="1:14"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row>
    <row r="200" spans="1:14"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row>
    <row r="201" spans="1:14"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row>
    <row r="202" spans="1:14"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row>
    <row r="203" spans="1:14"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row>
    <row r="204" spans="1:14"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row>
    <row r="205" spans="1:14"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c r="N205" s="117">
        <v>0</v>
      </c>
    </row>
    <row r="206" spans="1:14"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row>
    <row r="207" spans="1:14"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row>
    <row r="208" spans="1:14"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row>
    <row r="209" spans="1:14" s="118" customFormat="1" ht="34.5" customHeight="1">
      <c r="A209" s="246" t="s">
        <v>711</v>
      </c>
      <c r="B209" s="115"/>
      <c r="C209" s="316" t="s">
        <v>639</v>
      </c>
      <c r="D209" s="317"/>
      <c r="E209" s="317"/>
      <c r="F209" s="317"/>
      <c r="G209" s="317"/>
      <c r="H209" s="318"/>
      <c r="I209" s="412"/>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row>
    <row r="211" spans="1:14"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row>
    <row r="212" spans="1:14"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row>
    <row r="213" spans="1:14"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row>
    <row r="214" spans="1:14"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row>
    <row r="215" spans="1:14"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row>
    <row r="216" spans="1:14"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row>
    <row r="217" spans="1:14"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row>
    <row r="218" spans="1:14"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row>
    <row r="219" spans="1:14"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row>
    <row r="220" spans="1:14" s="118" customFormat="1" ht="34.5" customHeight="1">
      <c r="A220" s="246" t="s">
        <v>722</v>
      </c>
      <c r="B220" s="119"/>
      <c r="C220" s="316" t="s">
        <v>646</v>
      </c>
      <c r="D220" s="317"/>
      <c r="E220" s="317"/>
      <c r="F220" s="317"/>
      <c r="G220" s="317"/>
      <c r="H220" s="318"/>
      <c r="I220" s="413"/>
      <c r="J220" s="263" t="str">
        <f t="shared" si="6"/>
        <v>*</v>
      </c>
      <c r="K220" s="264" t="str">
        <f t="shared" si="7"/>
        <v>※</v>
      </c>
      <c r="L220" s="117" t="s">
        <v>541</v>
      </c>
      <c r="M220" s="117" t="s">
        <v>541</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1047</v>
      </c>
      <c r="N226" s="66" t="s">
        <v>1049</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1046</v>
      </c>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66" t="s">
        <v>1049</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1046</v>
      </c>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c r="M236" s="127"/>
      <c r="N236" s="127"/>
    </row>
    <row r="237" spans="1:22" s="83" customFormat="1" ht="34.5" customHeight="1">
      <c r="A237" s="248" t="s">
        <v>627</v>
      </c>
      <c r="B237" s="119"/>
      <c r="C237" s="319" t="s">
        <v>130</v>
      </c>
      <c r="D237" s="320"/>
      <c r="E237" s="320"/>
      <c r="F237" s="320"/>
      <c r="G237" s="320"/>
      <c r="H237" s="321"/>
      <c r="I237" s="406"/>
      <c r="J237" s="260" t="s">
        <v>1043</v>
      </c>
      <c r="K237" s="81"/>
      <c r="L237" s="101"/>
      <c r="M237" s="129"/>
      <c r="N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66" t="s">
        <v>1049</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1046</v>
      </c>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66" t="s">
        <v>1049</v>
      </c>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137" t="s">
        <v>1046</v>
      </c>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66" t="s">
        <v>1049</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1046</v>
      </c>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10</v>
      </c>
      <c r="K265" s="81" t="str">
        <f t="shared" ref="K265:K292" si="8">IF(OR(COUNTIF(L265:N265,"未確認")&gt;0,COUNTIF(L265:N265,"~*")&gt;0),"※","")</f>
        <v/>
      </c>
      <c r="L265" s="141"/>
      <c r="M265" s="141"/>
      <c r="N265" s="141"/>
    </row>
    <row r="266" spans="1:22" s="83" customFormat="1" ht="34.5" customHeight="1">
      <c r="A266" s="244" t="s">
        <v>723</v>
      </c>
      <c r="B266" s="84"/>
      <c r="C266" s="373"/>
      <c r="D266" s="373"/>
      <c r="E266" s="373"/>
      <c r="F266" s="373"/>
      <c r="G266" s="370" t="s">
        <v>148</v>
      </c>
      <c r="H266" s="370"/>
      <c r="I266" s="403"/>
      <c r="J266" s="267">
        <v>5.26</v>
      </c>
      <c r="K266" s="81" t="str">
        <f t="shared" si="8"/>
        <v/>
      </c>
      <c r="L266" s="144"/>
      <c r="M266" s="144"/>
      <c r="N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row>
    <row r="269" spans="1:22" s="83" customFormat="1" ht="34.5" customHeight="1">
      <c r="A269" s="249" t="s">
        <v>725</v>
      </c>
      <c r="B269" s="120"/>
      <c r="C269" s="370" t="s">
        <v>150</v>
      </c>
      <c r="D269" s="370"/>
      <c r="E269" s="370"/>
      <c r="F269" s="370"/>
      <c r="G269" s="370" t="s">
        <v>146</v>
      </c>
      <c r="H269" s="370"/>
      <c r="I269" s="403"/>
      <c r="J269" s="266">
        <f t="shared" ref="J269:J284" si="9">IF(SUM(L269:N269)=0,IF(COUNTIF(L269:N269,"未確認")&gt;0,"未確認",IF(COUNTIF(L269:N269,"~*")&gt;0,"*",SUM(L269:N269))),SUM(L269:N269))</f>
        <v>15</v>
      </c>
      <c r="K269" s="81" t="str">
        <f t="shared" si="8"/>
        <v/>
      </c>
      <c r="L269" s="147">
        <v>10</v>
      </c>
      <c r="M269" s="147">
        <v>3</v>
      </c>
      <c r="N269" s="147">
        <v>2</v>
      </c>
    </row>
    <row r="270" spans="1:22" s="83" customFormat="1" ht="34.5" customHeight="1">
      <c r="A270" s="249" t="s">
        <v>725</v>
      </c>
      <c r="B270" s="120"/>
      <c r="C270" s="370"/>
      <c r="D270" s="370"/>
      <c r="E270" s="370"/>
      <c r="F270" s="370"/>
      <c r="G270" s="370" t="s">
        <v>148</v>
      </c>
      <c r="H270" s="370"/>
      <c r="I270" s="403"/>
      <c r="J270" s="266">
        <f t="shared" si="9"/>
        <v>5.4200000000000008</v>
      </c>
      <c r="K270" s="81" t="str">
        <f t="shared" si="8"/>
        <v/>
      </c>
      <c r="L270" s="148">
        <v>2.38</v>
      </c>
      <c r="M270" s="148">
        <v>2.1800000000000002</v>
      </c>
      <c r="N270" s="148">
        <v>0.86</v>
      </c>
    </row>
    <row r="271" spans="1:22" s="83" customFormat="1" ht="34.5" customHeight="1">
      <c r="A271" s="249" t="s">
        <v>726</v>
      </c>
      <c r="B271" s="120"/>
      <c r="C271" s="370" t="s">
        <v>151</v>
      </c>
      <c r="D271" s="371"/>
      <c r="E271" s="371"/>
      <c r="F271" s="371"/>
      <c r="G271" s="370" t="s">
        <v>146</v>
      </c>
      <c r="H271" s="370"/>
      <c r="I271" s="403"/>
      <c r="J271" s="266">
        <f t="shared" si="9"/>
        <v>10</v>
      </c>
      <c r="K271" s="81" t="str">
        <f t="shared" si="8"/>
        <v/>
      </c>
      <c r="L271" s="147">
        <v>2</v>
      </c>
      <c r="M271" s="147">
        <v>5</v>
      </c>
      <c r="N271" s="147">
        <v>3</v>
      </c>
    </row>
    <row r="272" spans="1:22" s="83" customFormat="1" ht="34.5" customHeight="1">
      <c r="A272" s="249" t="s">
        <v>726</v>
      </c>
      <c r="B272" s="120"/>
      <c r="C272" s="371"/>
      <c r="D272" s="371"/>
      <c r="E272" s="371"/>
      <c r="F272" s="371"/>
      <c r="G272" s="370" t="s">
        <v>148</v>
      </c>
      <c r="H272" s="370"/>
      <c r="I272" s="403"/>
      <c r="J272" s="266">
        <f t="shared" si="9"/>
        <v>1.19</v>
      </c>
      <c r="K272" s="81" t="str">
        <f t="shared" si="8"/>
        <v/>
      </c>
      <c r="L272" s="148">
        <v>0</v>
      </c>
      <c r="M272" s="148">
        <v>0.2</v>
      </c>
      <c r="N272" s="148">
        <v>0.99</v>
      </c>
    </row>
    <row r="273" spans="1:14" s="83" customFormat="1" ht="34.5" customHeight="1">
      <c r="A273" s="249" t="s">
        <v>727</v>
      </c>
      <c r="B273" s="120"/>
      <c r="C273" s="370" t="s">
        <v>152</v>
      </c>
      <c r="D273" s="371"/>
      <c r="E273" s="371"/>
      <c r="F273" s="371"/>
      <c r="G273" s="370" t="s">
        <v>146</v>
      </c>
      <c r="H273" s="370"/>
      <c r="I273" s="403"/>
      <c r="J273" s="266">
        <f t="shared" si="9"/>
        <v>15</v>
      </c>
      <c r="K273" s="81" t="str">
        <f t="shared" si="8"/>
        <v/>
      </c>
      <c r="L273" s="147">
        <v>5</v>
      </c>
      <c r="M273" s="147">
        <v>6</v>
      </c>
      <c r="N273" s="147">
        <v>4</v>
      </c>
    </row>
    <row r="274" spans="1:14" s="83" customFormat="1" ht="34.5" customHeight="1">
      <c r="A274" s="249" t="s">
        <v>727</v>
      </c>
      <c r="B274" s="120"/>
      <c r="C274" s="371"/>
      <c r="D274" s="371"/>
      <c r="E274" s="371"/>
      <c r="F274" s="371"/>
      <c r="G274" s="370" t="s">
        <v>148</v>
      </c>
      <c r="H274" s="370"/>
      <c r="I274" s="403"/>
      <c r="J274" s="266">
        <f t="shared" si="9"/>
        <v>0</v>
      </c>
      <c r="K274" s="81" t="str">
        <f t="shared" si="8"/>
        <v/>
      </c>
      <c r="L274" s="148">
        <v>0</v>
      </c>
      <c r="M274" s="148">
        <v>0</v>
      </c>
      <c r="N274" s="148">
        <v>0</v>
      </c>
    </row>
    <row r="275" spans="1:14"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row>
    <row r="276" spans="1:14"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row>
    <row r="277" spans="1:14"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row>
    <row r="278" spans="1:14"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row>
    <row r="279" spans="1:14"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row>
    <row r="280" spans="1:14"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row>
    <row r="281" spans="1:14"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row>
    <row r="282" spans="1:14"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row>
    <row r="283" spans="1:14"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row>
    <row r="284" spans="1:14"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row>
    <row r="285" spans="1:14" s="83" customFormat="1" ht="34.5" customHeight="1">
      <c r="A285" s="244" t="s">
        <v>733</v>
      </c>
      <c r="B285" s="84"/>
      <c r="C285" s="370" t="s">
        <v>158</v>
      </c>
      <c r="D285" s="373"/>
      <c r="E285" s="373"/>
      <c r="F285" s="373"/>
      <c r="G285" s="370" t="s">
        <v>146</v>
      </c>
      <c r="H285" s="370"/>
      <c r="I285" s="403"/>
      <c r="J285" s="266">
        <v>4</v>
      </c>
      <c r="K285" s="81" t="str">
        <f t="shared" si="8"/>
        <v/>
      </c>
      <c r="L285" s="141"/>
      <c r="M285" s="141"/>
      <c r="N285" s="141"/>
    </row>
    <row r="286" spans="1:14" s="83" customFormat="1" ht="34.5" customHeight="1">
      <c r="A286" s="244" t="s">
        <v>733</v>
      </c>
      <c r="B286" s="84"/>
      <c r="C286" s="373"/>
      <c r="D286" s="373"/>
      <c r="E286" s="373"/>
      <c r="F286" s="373"/>
      <c r="G286" s="370" t="s">
        <v>148</v>
      </c>
      <c r="H286" s="370"/>
      <c r="I286" s="403"/>
      <c r="J286" s="266">
        <v>0</v>
      </c>
      <c r="K286" s="81" t="str">
        <f t="shared" si="8"/>
        <v/>
      </c>
      <c r="L286" s="144"/>
      <c r="M286" s="144"/>
      <c r="N286" s="144"/>
    </row>
    <row r="287" spans="1:14" s="83" customFormat="1" ht="34.5" customHeight="1">
      <c r="A287" s="244" t="s">
        <v>734</v>
      </c>
      <c r="B287" s="84"/>
      <c r="C287" s="370" t="s">
        <v>159</v>
      </c>
      <c r="D287" s="373"/>
      <c r="E287" s="373"/>
      <c r="F287" s="373"/>
      <c r="G287" s="370" t="s">
        <v>146</v>
      </c>
      <c r="H287" s="370"/>
      <c r="I287" s="403"/>
      <c r="J287" s="266">
        <v>2</v>
      </c>
      <c r="K287" s="81" t="str">
        <f t="shared" si="8"/>
        <v/>
      </c>
      <c r="L287" s="141"/>
      <c r="M287" s="141"/>
      <c r="N287" s="141"/>
    </row>
    <row r="288" spans="1:14" s="83" customFormat="1" ht="34.5" customHeight="1">
      <c r="A288" s="244" t="s">
        <v>734</v>
      </c>
      <c r="B288" s="84"/>
      <c r="C288" s="373"/>
      <c r="D288" s="373"/>
      <c r="E288" s="373"/>
      <c r="F288" s="373"/>
      <c r="G288" s="370" t="s">
        <v>148</v>
      </c>
      <c r="H288" s="370"/>
      <c r="I288" s="403"/>
      <c r="J288" s="266">
        <v>0.2</v>
      </c>
      <c r="K288" s="81" t="str">
        <f t="shared" si="8"/>
        <v/>
      </c>
      <c r="L288" s="144"/>
      <c r="M288" s="144"/>
      <c r="N288" s="144"/>
    </row>
    <row r="289" spans="1:22" s="83" customFormat="1" ht="34.5" customHeight="1">
      <c r="A289" s="249" t="s">
        <v>735</v>
      </c>
      <c r="B289" s="84"/>
      <c r="C289" s="370" t="s">
        <v>160</v>
      </c>
      <c r="D289" s="371"/>
      <c r="E289" s="371"/>
      <c r="F289" s="371"/>
      <c r="G289" s="370" t="s">
        <v>146</v>
      </c>
      <c r="H289" s="370"/>
      <c r="I289" s="403"/>
      <c r="J289" s="266">
        <f>IF(SUM(L289:N289)=0,IF(COUNTIF(L289:N289,"未確認")&gt;0,"未確認",IF(COUNTIF(L289:N289,"~*")&gt;0,"*",SUM(L289:N289))),SUM(L289:N289))</f>
        <v>5</v>
      </c>
      <c r="K289" s="81" t="str">
        <f t="shared" si="8"/>
        <v/>
      </c>
      <c r="L289" s="147">
        <v>0</v>
      </c>
      <c r="M289" s="147">
        <v>0</v>
      </c>
      <c r="N289" s="147">
        <v>5</v>
      </c>
    </row>
    <row r="290" spans="1:22" s="83" customFormat="1" ht="34.5" customHeight="1">
      <c r="A290" s="249" t="s">
        <v>735</v>
      </c>
      <c r="B290" s="84"/>
      <c r="C290" s="371"/>
      <c r="D290" s="371"/>
      <c r="E290" s="371"/>
      <c r="F290" s="371"/>
      <c r="G290" s="370" t="s">
        <v>148</v>
      </c>
      <c r="H290" s="370"/>
      <c r="I290" s="403"/>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0" t="s">
        <v>161</v>
      </c>
      <c r="D291" s="373"/>
      <c r="E291" s="373"/>
      <c r="F291" s="373"/>
      <c r="G291" s="370" t="s">
        <v>146</v>
      </c>
      <c r="H291" s="370"/>
      <c r="I291" s="403"/>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3"/>
      <c r="D292" s="373"/>
      <c r="E292" s="373"/>
      <c r="F292" s="373"/>
      <c r="G292" s="370" t="s">
        <v>148</v>
      </c>
      <c r="H292" s="370"/>
      <c r="I292" s="404"/>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2</v>
      </c>
      <c r="M297" s="147">
        <v>3</v>
      </c>
      <c r="N297" s="147">
        <v>2</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3.39</v>
      </c>
      <c r="N298" s="148">
        <v>1</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1</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1</v>
      </c>
      <c r="M301" s="147">
        <v>3</v>
      </c>
      <c r="N301" s="147">
        <v>1</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1.3</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2.4700000000000002</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66" t="s">
        <v>1049</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1046</v>
      </c>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c r="M324" s="157"/>
      <c r="N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row>
    <row r="326" spans="1:22" s="83" customFormat="1" ht="34.5" customHeight="1">
      <c r="A326" s="249" t="s">
        <v>748</v>
      </c>
      <c r="B326" s="159"/>
      <c r="C326" s="370"/>
      <c r="D326" s="370"/>
      <c r="E326" s="370"/>
      <c r="F326" s="371"/>
      <c r="G326" s="370"/>
      <c r="H326" s="288" t="s">
        <v>174</v>
      </c>
      <c r="I326" s="353"/>
      <c r="J326" s="267">
        <v>1</v>
      </c>
      <c r="K326" s="81"/>
      <c r="L326" s="269"/>
      <c r="M326" s="161"/>
      <c r="N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row>
    <row r="328" spans="1:22" s="83" customFormat="1" ht="34.5" customHeight="1">
      <c r="A328" s="249" t="s">
        <v>747</v>
      </c>
      <c r="B328" s="159"/>
      <c r="C328" s="370"/>
      <c r="D328" s="370"/>
      <c r="E328" s="370"/>
      <c r="F328" s="371"/>
      <c r="G328" s="371"/>
      <c r="H328" s="288" t="s">
        <v>174</v>
      </c>
      <c r="I328" s="353"/>
      <c r="J328" s="267">
        <v>1</v>
      </c>
      <c r="K328" s="81"/>
      <c r="L328" s="269"/>
      <c r="M328" s="161"/>
      <c r="N328" s="161"/>
    </row>
    <row r="329" spans="1:22" s="83" customFormat="1" ht="34.5" customHeight="1">
      <c r="A329" s="249" t="s">
        <v>750</v>
      </c>
      <c r="B329" s="159"/>
      <c r="C329" s="370"/>
      <c r="D329" s="370"/>
      <c r="E329" s="370"/>
      <c r="F329" s="371"/>
      <c r="G329" s="370" t="s">
        <v>176</v>
      </c>
      <c r="H329" s="288" t="s">
        <v>173</v>
      </c>
      <c r="I329" s="353"/>
      <c r="J329" s="266">
        <v>3</v>
      </c>
      <c r="K329" s="81"/>
      <c r="L329" s="269"/>
      <c r="M329" s="161"/>
      <c r="N329" s="161"/>
    </row>
    <row r="330" spans="1:22" s="83" customFormat="1" ht="34.5" customHeight="1">
      <c r="A330" s="249" t="s">
        <v>750</v>
      </c>
      <c r="B330" s="159"/>
      <c r="C330" s="370"/>
      <c r="D330" s="370"/>
      <c r="E330" s="370"/>
      <c r="F330" s="371"/>
      <c r="G330" s="371"/>
      <c r="H330" s="288" t="s">
        <v>174</v>
      </c>
      <c r="I330" s="353"/>
      <c r="J330" s="267">
        <v>0</v>
      </c>
      <c r="K330" s="81"/>
      <c r="L330" s="269"/>
      <c r="M330" s="161"/>
      <c r="N330" s="161"/>
    </row>
    <row r="331" spans="1:22" s="83" customFormat="1" ht="34.5" customHeight="1">
      <c r="A331" s="249" t="s">
        <v>751</v>
      </c>
      <c r="B331" s="159"/>
      <c r="C331" s="370"/>
      <c r="D331" s="370"/>
      <c r="E331" s="370"/>
      <c r="F331" s="371"/>
      <c r="G331" s="372" t="s">
        <v>177</v>
      </c>
      <c r="H331" s="288" t="s">
        <v>173</v>
      </c>
      <c r="I331" s="353"/>
      <c r="J331" s="266">
        <v>2</v>
      </c>
      <c r="K331" s="81"/>
      <c r="L331" s="269"/>
      <c r="M331" s="161"/>
      <c r="N331" s="161"/>
    </row>
    <row r="332" spans="1:22" s="83" customFormat="1" ht="34.5" customHeight="1">
      <c r="A332" s="249" t="s">
        <v>751</v>
      </c>
      <c r="B332" s="159"/>
      <c r="C332" s="370"/>
      <c r="D332" s="370"/>
      <c r="E332" s="370"/>
      <c r="F332" s="371"/>
      <c r="G332" s="371"/>
      <c r="H332" s="288" t="s">
        <v>174</v>
      </c>
      <c r="I332" s="353"/>
      <c r="J332" s="267">
        <v>0</v>
      </c>
      <c r="K332" s="81"/>
      <c r="L332" s="269"/>
      <c r="M332" s="161"/>
      <c r="N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row>
    <row r="334" spans="1:22" s="83" customFormat="1" ht="34.5" customHeight="1">
      <c r="A334" s="249" t="s">
        <v>752</v>
      </c>
      <c r="B334" s="159"/>
      <c r="C334" s="370"/>
      <c r="D334" s="370"/>
      <c r="E334" s="370"/>
      <c r="F334" s="371"/>
      <c r="G334" s="371"/>
      <c r="H334" s="288" t="s">
        <v>174</v>
      </c>
      <c r="I334" s="353"/>
      <c r="J334" s="267">
        <v>0</v>
      </c>
      <c r="K334" s="81"/>
      <c r="L334" s="269"/>
      <c r="M334" s="161"/>
      <c r="N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row>
    <row r="336" spans="1:22" s="83" customFormat="1" ht="34.5" customHeight="1">
      <c r="A336" s="249" t="s">
        <v>753</v>
      </c>
      <c r="B336" s="159"/>
      <c r="C336" s="370"/>
      <c r="D336" s="370"/>
      <c r="E336" s="370"/>
      <c r="F336" s="371"/>
      <c r="G336" s="371"/>
      <c r="H336" s="288" t="s">
        <v>174</v>
      </c>
      <c r="I336" s="340"/>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66" t="s">
        <v>1049</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1046</v>
      </c>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c r="N344" s="157"/>
    </row>
    <row r="345" spans="1:22" s="83" customFormat="1" ht="34.5" customHeight="1">
      <c r="A345" s="249" t="s">
        <v>755</v>
      </c>
      <c r="B345" s="159"/>
      <c r="C345" s="395"/>
      <c r="D345" s="396"/>
      <c r="E345" s="398"/>
      <c r="F345" s="398"/>
      <c r="G345" s="319" t="s">
        <v>184</v>
      </c>
      <c r="H345" s="321"/>
      <c r="I345" s="353"/>
      <c r="J345" s="271">
        <v>1</v>
      </c>
      <c r="K345" s="81"/>
      <c r="L345" s="269"/>
      <c r="M345" s="161"/>
      <c r="N345" s="161"/>
    </row>
    <row r="346" spans="1:22" s="83" customFormat="1" ht="34.5" customHeight="1">
      <c r="A346" s="249" t="s">
        <v>756</v>
      </c>
      <c r="B346" s="159"/>
      <c r="C346" s="395"/>
      <c r="D346" s="396"/>
      <c r="E346" s="398"/>
      <c r="F346" s="398"/>
      <c r="G346" s="319" t="s">
        <v>185</v>
      </c>
      <c r="H346" s="321"/>
      <c r="I346" s="353"/>
      <c r="J346" s="271">
        <v>0</v>
      </c>
      <c r="K346" s="81"/>
      <c r="L346" s="269"/>
      <c r="M346" s="161"/>
      <c r="N346" s="161"/>
    </row>
    <row r="347" spans="1:22" s="83" customFormat="1" ht="34.5" customHeight="1">
      <c r="A347" s="249" t="s">
        <v>757</v>
      </c>
      <c r="B347" s="159"/>
      <c r="C347" s="376"/>
      <c r="D347" s="378"/>
      <c r="E347" s="319" t="s">
        <v>166</v>
      </c>
      <c r="F347" s="320"/>
      <c r="G347" s="320"/>
      <c r="H347" s="321"/>
      <c r="I347" s="340"/>
      <c r="J347" s="271">
        <v>0</v>
      </c>
      <c r="K347" s="81"/>
      <c r="L347" s="269"/>
      <c r="M347" s="161"/>
      <c r="N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row>
    <row r="349" spans="1:22" s="83" customFormat="1" ht="34.5" customHeight="1">
      <c r="A349" s="249" t="s">
        <v>759</v>
      </c>
      <c r="B349" s="159"/>
      <c r="C349" s="391"/>
      <c r="D349" s="392"/>
      <c r="E349" s="319" t="s">
        <v>189</v>
      </c>
      <c r="F349" s="320"/>
      <c r="G349" s="320"/>
      <c r="H349" s="321"/>
      <c r="I349" s="353"/>
      <c r="J349" s="271">
        <v>1</v>
      </c>
      <c r="K349" s="81"/>
      <c r="L349" s="269"/>
      <c r="M349" s="161"/>
      <c r="N349" s="161"/>
    </row>
    <row r="350" spans="1:22" s="83" customFormat="1" ht="34.5" customHeight="1">
      <c r="A350" s="249" t="s">
        <v>760</v>
      </c>
      <c r="B350" s="159"/>
      <c r="C350" s="393"/>
      <c r="D350" s="394"/>
      <c r="E350" s="319" t="s">
        <v>190</v>
      </c>
      <c r="F350" s="320"/>
      <c r="G350" s="320"/>
      <c r="H350" s="321"/>
      <c r="I350" s="340"/>
      <c r="J350" s="271">
        <v>0</v>
      </c>
      <c r="K350" s="81"/>
      <c r="L350" s="269"/>
      <c r="M350" s="161"/>
      <c r="N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row>
    <row r="353" spans="1:22" s="83" customFormat="1" ht="34.5" customHeight="1">
      <c r="A353" s="249" t="s">
        <v>763</v>
      </c>
      <c r="B353" s="159"/>
      <c r="C353" s="391"/>
      <c r="D353" s="392"/>
      <c r="E353" s="319" t="s">
        <v>195</v>
      </c>
      <c r="F353" s="320"/>
      <c r="G353" s="320"/>
      <c r="H353" s="321"/>
      <c r="I353" s="343"/>
      <c r="J353" s="271">
        <v>0</v>
      </c>
      <c r="K353" s="81"/>
      <c r="L353" s="269"/>
      <c r="M353" s="161"/>
      <c r="N353" s="161"/>
    </row>
    <row r="354" spans="1:22" s="83" customFormat="1" ht="42.75">
      <c r="A354" s="249" t="s">
        <v>764</v>
      </c>
      <c r="B354" s="159"/>
      <c r="C354" s="391"/>
      <c r="D354" s="392"/>
      <c r="E354" s="319" t="s">
        <v>196</v>
      </c>
      <c r="F354" s="320"/>
      <c r="G354" s="320"/>
      <c r="H354" s="321"/>
      <c r="I354" s="122" t="s">
        <v>197</v>
      </c>
      <c r="J354" s="271">
        <v>0</v>
      </c>
      <c r="K354" s="81"/>
      <c r="L354" s="269"/>
      <c r="M354" s="161"/>
      <c r="N354" s="161"/>
    </row>
    <row r="355" spans="1:22" s="83" customFormat="1" ht="42.75">
      <c r="A355" s="249" t="s">
        <v>765</v>
      </c>
      <c r="B355" s="159"/>
      <c r="C355" s="391"/>
      <c r="D355" s="392"/>
      <c r="E355" s="319" t="s">
        <v>198</v>
      </c>
      <c r="F355" s="320"/>
      <c r="G355" s="320"/>
      <c r="H355" s="321"/>
      <c r="I355" s="122" t="s">
        <v>199</v>
      </c>
      <c r="J355" s="271">
        <v>0</v>
      </c>
      <c r="K355" s="81"/>
      <c r="L355" s="269"/>
      <c r="M355" s="161"/>
      <c r="N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row>
    <row r="360" spans="1:22" s="83" customFormat="1" ht="56.1" customHeight="1">
      <c r="A360" s="249" t="s">
        <v>770</v>
      </c>
      <c r="B360" s="159"/>
      <c r="C360" s="393"/>
      <c r="D360" s="394"/>
      <c r="E360" s="319" t="s">
        <v>208</v>
      </c>
      <c r="F360" s="320"/>
      <c r="G360" s="320"/>
      <c r="H360" s="321"/>
      <c r="I360" s="122" t="s">
        <v>209</v>
      </c>
      <c r="J360" s="271">
        <v>1</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c r="N367" s="66" t="s">
        <v>1049</v>
      </c>
    </row>
    <row r="368" spans="1:22" s="118" customFormat="1" ht="20.25" customHeight="1">
      <c r="A368" s="243"/>
      <c r="B368" s="1"/>
      <c r="C368" s="3"/>
      <c r="D368" s="3"/>
      <c r="E368" s="3"/>
      <c r="F368" s="3"/>
      <c r="G368" s="3"/>
      <c r="H368" s="287"/>
      <c r="I368" s="67" t="s">
        <v>36</v>
      </c>
      <c r="J368" s="170"/>
      <c r="K368" s="79"/>
      <c r="L368" s="137" t="s">
        <v>1046</v>
      </c>
      <c r="M368" s="137" t="s">
        <v>1046</v>
      </c>
      <c r="N368" s="137" t="s">
        <v>1046</v>
      </c>
    </row>
    <row r="369" spans="1:14" s="118" customFormat="1" ht="34.5" customHeight="1">
      <c r="A369" s="243"/>
      <c r="B369" s="115"/>
      <c r="C369" s="322" t="s">
        <v>211</v>
      </c>
      <c r="D369" s="323"/>
      <c r="E369" s="323"/>
      <c r="F369" s="323"/>
      <c r="G369" s="323"/>
      <c r="H369" s="324"/>
      <c r="I369" s="388" t="s">
        <v>1015</v>
      </c>
      <c r="J369" s="171"/>
      <c r="K369" s="97"/>
      <c r="L369" s="172"/>
      <c r="M369" s="172"/>
      <c r="N369" s="172"/>
    </row>
    <row r="370" spans="1:14" s="118" customFormat="1" ht="34.5" customHeight="1">
      <c r="A370" s="243"/>
      <c r="B370" s="173"/>
      <c r="C370" s="382"/>
      <c r="D370" s="383"/>
      <c r="E370" s="383"/>
      <c r="F370" s="383"/>
      <c r="G370" s="383"/>
      <c r="H370" s="384"/>
      <c r="I370" s="388"/>
      <c r="J370" s="174"/>
      <c r="K370" s="102"/>
      <c r="L370" s="175"/>
      <c r="M370" s="175"/>
      <c r="N370" s="175"/>
    </row>
    <row r="371" spans="1:14" s="118" customFormat="1" ht="34.5" customHeight="1">
      <c r="A371" s="249" t="s">
        <v>771</v>
      </c>
      <c r="B371" s="173"/>
      <c r="C371" s="382"/>
      <c r="D371" s="383"/>
      <c r="E371" s="383"/>
      <c r="F371" s="383"/>
      <c r="G371" s="383"/>
      <c r="H371" s="384"/>
      <c r="I371" s="388"/>
      <c r="J371" s="174"/>
      <c r="K371" s="102"/>
      <c r="L371" s="176" t="str">
        <f>IF(ISBLANK(L369), "-", "～")</f>
        <v>-</v>
      </c>
      <c r="M371" s="176" t="str">
        <f t="shared" ref="M371:N371" si="10">IF(ISBLANK(M369), "-", "～")</f>
        <v>-</v>
      </c>
      <c r="N371" s="176" t="str">
        <f t="shared" si="10"/>
        <v>-</v>
      </c>
    </row>
    <row r="372" spans="1:14" s="118" customFormat="1" ht="34.5" customHeight="1">
      <c r="A372" s="243"/>
      <c r="B372" s="173"/>
      <c r="C372" s="382"/>
      <c r="D372" s="383"/>
      <c r="E372" s="383"/>
      <c r="F372" s="383"/>
      <c r="G372" s="383"/>
      <c r="H372" s="384"/>
      <c r="I372" s="388"/>
      <c r="J372" s="174"/>
      <c r="K372" s="102"/>
      <c r="L372" s="177"/>
      <c r="M372" s="177"/>
      <c r="N372" s="177"/>
    </row>
    <row r="373" spans="1:14" s="118" customFormat="1" ht="34.5" customHeight="1">
      <c r="A373" s="243"/>
      <c r="B373" s="173"/>
      <c r="C373" s="385"/>
      <c r="D373" s="386"/>
      <c r="E373" s="386"/>
      <c r="F373" s="386"/>
      <c r="G373" s="386"/>
      <c r="H373" s="387"/>
      <c r="I373" s="388"/>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66" t="s">
        <v>1049</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1046</v>
      </c>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IF(SUM(L392:N392)=0,IF(COUNTIF(L392:N392,"未確認")&gt;0,"未確認",IF(COUNTIF(L392:N392,"~*")&gt;0,"*",SUM(L392:N392))),SUM(L392:N392))</f>
        <v>1912</v>
      </c>
      <c r="K392" s="81" t="str">
        <f t="shared" ref="K392:K397" si="12">IF(OR(COUNTIF(L392:N392,"未確認")&gt;0,COUNTIF(L392:N392,"~*")&gt;0),"※","")</f>
        <v/>
      </c>
      <c r="L392" s="147">
        <v>1246</v>
      </c>
      <c r="M392" s="147">
        <v>594</v>
      </c>
      <c r="N392" s="147">
        <v>72</v>
      </c>
    </row>
    <row r="393" spans="1:22" s="83" customFormat="1" ht="34.5" customHeight="1">
      <c r="A393" s="249" t="s">
        <v>773</v>
      </c>
      <c r="B393" s="84"/>
      <c r="C393" s="369"/>
      <c r="D393" s="379"/>
      <c r="E393" s="319" t="s">
        <v>224</v>
      </c>
      <c r="F393" s="320"/>
      <c r="G393" s="320"/>
      <c r="H393" s="321"/>
      <c r="I393" s="342"/>
      <c r="J393" s="140">
        <f t="shared" si="11"/>
        <v>0</v>
      </c>
      <c r="K393" s="81" t="str">
        <f t="shared" si="12"/>
        <v/>
      </c>
      <c r="L393" s="147">
        <v>0</v>
      </c>
      <c r="M393" s="147">
        <v>0</v>
      </c>
      <c r="N393" s="147">
        <v>0</v>
      </c>
    </row>
    <row r="394" spans="1:22" s="83" customFormat="1" ht="34.5" customHeight="1">
      <c r="A394" s="250" t="s">
        <v>774</v>
      </c>
      <c r="B394" s="84"/>
      <c r="C394" s="369"/>
      <c r="D394" s="380"/>
      <c r="E394" s="319" t="s">
        <v>225</v>
      </c>
      <c r="F394" s="320"/>
      <c r="G394" s="320"/>
      <c r="H394" s="321"/>
      <c r="I394" s="342"/>
      <c r="J394" s="140">
        <f t="shared" si="11"/>
        <v>1628</v>
      </c>
      <c r="K394" s="81" t="str">
        <f t="shared" si="12"/>
        <v/>
      </c>
      <c r="L394" s="147">
        <v>1107</v>
      </c>
      <c r="M394" s="147">
        <v>521</v>
      </c>
      <c r="N394" s="147">
        <v>0</v>
      </c>
    </row>
    <row r="395" spans="1:22" s="83" customFormat="1" ht="34.5" customHeight="1">
      <c r="A395" s="250" t="s">
        <v>775</v>
      </c>
      <c r="B395" s="84"/>
      <c r="C395" s="369"/>
      <c r="D395" s="381"/>
      <c r="E395" s="319" t="s">
        <v>226</v>
      </c>
      <c r="F395" s="320"/>
      <c r="G395" s="320"/>
      <c r="H395" s="321"/>
      <c r="I395" s="342"/>
      <c r="J395" s="140">
        <f t="shared" si="11"/>
        <v>284</v>
      </c>
      <c r="K395" s="81" t="str">
        <f t="shared" si="12"/>
        <v/>
      </c>
      <c r="L395" s="147">
        <v>139</v>
      </c>
      <c r="M395" s="147">
        <v>73</v>
      </c>
      <c r="N395" s="147">
        <v>72</v>
      </c>
    </row>
    <row r="396" spans="1:22" s="83" customFormat="1" ht="34.5" customHeight="1">
      <c r="A396" s="250" t="s">
        <v>776</v>
      </c>
      <c r="B396" s="1"/>
      <c r="C396" s="369"/>
      <c r="D396" s="319" t="s">
        <v>227</v>
      </c>
      <c r="E396" s="320"/>
      <c r="F396" s="320"/>
      <c r="G396" s="320"/>
      <c r="H396" s="321"/>
      <c r="I396" s="342"/>
      <c r="J396" s="140">
        <f t="shared" si="11"/>
        <v>21889</v>
      </c>
      <c r="K396" s="81" t="str">
        <f t="shared" si="12"/>
        <v/>
      </c>
      <c r="L396" s="147">
        <v>9286</v>
      </c>
      <c r="M396" s="147">
        <v>1402</v>
      </c>
      <c r="N396" s="147">
        <v>11201</v>
      </c>
    </row>
    <row r="397" spans="1:22" s="83" customFormat="1" ht="34.5" customHeight="1">
      <c r="A397" s="250" t="s">
        <v>777</v>
      </c>
      <c r="B397" s="119"/>
      <c r="C397" s="369"/>
      <c r="D397" s="319" t="s">
        <v>228</v>
      </c>
      <c r="E397" s="320"/>
      <c r="F397" s="320"/>
      <c r="G397" s="320"/>
      <c r="H397" s="321"/>
      <c r="I397" s="343"/>
      <c r="J397" s="140">
        <f t="shared" si="11"/>
        <v>2404</v>
      </c>
      <c r="K397" s="81" t="str">
        <f t="shared" si="12"/>
        <v/>
      </c>
      <c r="L397" s="147">
        <v>1582</v>
      </c>
      <c r="M397" s="147">
        <v>612</v>
      </c>
      <c r="N397" s="147">
        <v>210</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66" t="s">
        <v>1049</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1046</v>
      </c>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IF(SUM(L405:N405)=0,IF(COUNTIF(L405:N405,"未確認")&gt;0,"未確認",IF(COUNTIF(L405:N405,"~*")&gt;0,"*",SUM(L405:N405))),SUM(L405:N405))</f>
        <v>1910</v>
      </c>
      <c r="K405" s="81" t="str">
        <f t="shared" ref="K405:K422" si="14">IF(OR(COUNTIF(L405:N405,"未確認")&gt;0,COUNTIF(L405:N405,"~*")&gt;0),"※","")</f>
        <v/>
      </c>
      <c r="L405" s="147">
        <v>1246</v>
      </c>
      <c r="M405" s="147">
        <v>592</v>
      </c>
      <c r="N405" s="147">
        <v>72</v>
      </c>
    </row>
    <row r="406" spans="1:22" s="83" customFormat="1" ht="34.5" customHeight="1">
      <c r="A406" s="251" t="s">
        <v>779</v>
      </c>
      <c r="B406" s="119"/>
      <c r="C406" s="368"/>
      <c r="D406" s="374" t="s">
        <v>233</v>
      </c>
      <c r="E406" s="376" t="s">
        <v>234</v>
      </c>
      <c r="F406" s="377"/>
      <c r="G406" s="377"/>
      <c r="H406" s="378"/>
      <c r="I406" s="360"/>
      <c r="J406" s="140">
        <f t="shared" si="13"/>
        <v>0</v>
      </c>
      <c r="K406" s="81" t="str">
        <f t="shared" si="14"/>
        <v/>
      </c>
      <c r="L406" s="147">
        <v>0</v>
      </c>
      <c r="M406" s="147">
        <v>0</v>
      </c>
      <c r="N406" s="147">
        <v>0</v>
      </c>
    </row>
    <row r="407" spans="1:22" s="83" customFormat="1" ht="34.5" customHeight="1">
      <c r="A407" s="251" t="s">
        <v>780</v>
      </c>
      <c r="B407" s="119"/>
      <c r="C407" s="368"/>
      <c r="D407" s="368"/>
      <c r="E407" s="319" t="s">
        <v>235</v>
      </c>
      <c r="F407" s="320"/>
      <c r="G407" s="320"/>
      <c r="H407" s="321"/>
      <c r="I407" s="360"/>
      <c r="J407" s="140">
        <f t="shared" si="13"/>
        <v>0</v>
      </c>
      <c r="K407" s="81" t="str">
        <f t="shared" si="14"/>
        <v/>
      </c>
      <c r="L407" s="147">
        <v>0</v>
      </c>
      <c r="M407" s="147">
        <v>0</v>
      </c>
      <c r="N407" s="147">
        <v>0</v>
      </c>
    </row>
    <row r="408" spans="1:22" s="83" customFormat="1" ht="34.5" customHeight="1">
      <c r="A408" s="251" t="s">
        <v>781</v>
      </c>
      <c r="B408" s="119"/>
      <c r="C408" s="368"/>
      <c r="D408" s="368"/>
      <c r="E408" s="319" t="s">
        <v>236</v>
      </c>
      <c r="F408" s="320"/>
      <c r="G408" s="320"/>
      <c r="H408" s="321"/>
      <c r="I408" s="360"/>
      <c r="J408" s="140">
        <f t="shared" si="13"/>
        <v>0</v>
      </c>
      <c r="K408" s="81" t="str">
        <f t="shared" si="14"/>
        <v/>
      </c>
      <c r="L408" s="147">
        <v>0</v>
      </c>
      <c r="M408" s="147">
        <v>0</v>
      </c>
      <c r="N408" s="147">
        <v>0</v>
      </c>
    </row>
    <row r="409" spans="1:22" s="83" customFormat="1" ht="34.5" customHeight="1">
      <c r="A409" s="251" t="s">
        <v>782</v>
      </c>
      <c r="B409" s="119"/>
      <c r="C409" s="368"/>
      <c r="D409" s="368"/>
      <c r="E409" s="316" t="s">
        <v>986</v>
      </c>
      <c r="F409" s="317"/>
      <c r="G409" s="317"/>
      <c r="H409" s="318"/>
      <c r="I409" s="360"/>
      <c r="J409" s="140">
        <f t="shared" si="13"/>
        <v>0</v>
      </c>
      <c r="K409" s="81" t="str">
        <f t="shared" si="14"/>
        <v/>
      </c>
      <c r="L409" s="147">
        <v>0</v>
      </c>
      <c r="M409" s="147">
        <v>0</v>
      </c>
      <c r="N409" s="147">
        <v>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row>
    <row r="412" spans="1:22" s="83" customFormat="1" ht="34.5" customHeight="1">
      <c r="A412" s="251" t="s">
        <v>785</v>
      </c>
      <c r="B412" s="119"/>
      <c r="C412" s="368"/>
      <c r="D412" s="375"/>
      <c r="E412" s="333" t="s">
        <v>166</v>
      </c>
      <c r="F412" s="334"/>
      <c r="G412" s="334"/>
      <c r="H412" s="335"/>
      <c r="I412" s="360"/>
      <c r="J412" s="140">
        <f t="shared" si="13"/>
        <v>1910</v>
      </c>
      <c r="K412" s="81" t="str">
        <f t="shared" si="14"/>
        <v/>
      </c>
      <c r="L412" s="147">
        <v>1246</v>
      </c>
      <c r="M412" s="147">
        <v>592</v>
      </c>
      <c r="N412" s="147">
        <v>72</v>
      </c>
    </row>
    <row r="413" spans="1:22" s="83" customFormat="1" ht="34.5" customHeight="1">
      <c r="A413" s="251" t="s">
        <v>786</v>
      </c>
      <c r="B413" s="119"/>
      <c r="C413" s="368"/>
      <c r="D413" s="319" t="s">
        <v>251</v>
      </c>
      <c r="E413" s="320"/>
      <c r="F413" s="320"/>
      <c r="G413" s="320"/>
      <c r="H413" s="321"/>
      <c r="I413" s="360"/>
      <c r="J413" s="140">
        <f t="shared" si="13"/>
        <v>2404</v>
      </c>
      <c r="K413" s="81" t="str">
        <f t="shared" si="14"/>
        <v/>
      </c>
      <c r="L413" s="147">
        <v>1582</v>
      </c>
      <c r="M413" s="147">
        <v>612</v>
      </c>
      <c r="N413" s="147">
        <v>210</v>
      </c>
    </row>
    <row r="414" spans="1:22" s="83" customFormat="1" ht="34.5" customHeight="1">
      <c r="A414" s="251" t="s">
        <v>787</v>
      </c>
      <c r="B414" s="119"/>
      <c r="C414" s="368"/>
      <c r="D414" s="374" t="s">
        <v>240</v>
      </c>
      <c r="E414" s="376" t="s">
        <v>241</v>
      </c>
      <c r="F414" s="377"/>
      <c r="G414" s="377"/>
      <c r="H414" s="378"/>
      <c r="I414" s="360"/>
      <c r="J414" s="140">
        <f t="shared" si="13"/>
        <v>0</v>
      </c>
      <c r="K414" s="81" t="str">
        <f t="shared" si="14"/>
        <v/>
      </c>
      <c r="L414" s="147">
        <v>0</v>
      </c>
      <c r="M414" s="147">
        <v>0</v>
      </c>
      <c r="N414" s="147">
        <v>0</v>
      </c>
    </row>
    <row r="415" spans="1:22" s="83" customFormat="1" ht="34.5" customHeight="1">
      <c r="A415" s="251" t="s">
        <v>788</v>
      </c>
      <c r="B415" s="119"/>
      <c r="C415" s="368"/>
      <c r="D415" s="368"/>
      <c r="E415" s="319" t="s">
        <v>242</v>
      </c>
      <c r="F415" s="320"/>
      <c r="G415" s="320"/>
      <c r="H415" s="321"/>
      <c r="I415" s="360"/>
      <c r="J415" s="140">
        <f t="shared" si="13"/>
        <v>0</v>
      </c>
      <c r="K415" s="81" t="str">
        <f t="shared" si="14"/>
        <v/>
      </c>
      <c r="L415" s="147">
        <v>0</v>
      </c>
      <c r="M415" s="147">
        <v>0</v>
      </c>
      <c r="N415" s="147">
        <v>0</v>
      </c>
    </row>
    <row r="416" spans="1:22" s="83" customFormat="1" ht="34.5" customHeight="1">
      <c r="A416" s="251" t="s">
        <v>789</v>
      </c>
      <c r="B416" s="119"/>
      <c r="C416" s="368"/>
      <c r="D416" s="368"/>
      <c r="E416" s="319" t="s">
        <v>243</v>
      </c>
      <c r="F416" s="320"/>
      <c r="G416" s="320"/>
      <c r="H416" s="321"/>
      <c r="I416" s="360"/>
      <c r="J416" s="140">
        <f t="shared" si="13"/>
        <v>0</v>
      </c>
      <c r="K416" s="81" t="str">
        <f t="shared" si="14"/>
        <v/>
      </c>
      <c r="L416" s="147">
        <v>0</v>
      </c>
      <c r="M416" s="147">
        <v>0</v>
      </c>
      <c r="N416" s="147">
        <v>0</v>
      </c>
    </row>
    <row r="417" spans="1:22" s="83" customFormat="1" ht="34.5" customHeight="1">
      <c r="A417" s="251" t="s">
        <v>790</v>
      </c>
      <c r="B417" s="119"/>
      <c r="C417" s="368"/>
      <c r="D417" s="368"/>
      <c r="E417" s="319" t="s">
        <v>244</v>
      </c>
      <c r="F417" s="320"/>
      <c r="G417" s="320"/>
      <c r="H417" s="321"/>
      <c r="I417" s="360"/>
      <c r="J417" s="140">
        <f t="shared" si="13"/>
        <v>0</v>
      </c>
      <c r="K417" s="81" t="str">
        <f t="shared" si="14"/>
        <v/>
      </c>
      <c r="L417" s="147">
        <v>0</v>
      </c>
      <c r="M417" s="147">
        <v>0</v>
      </c>
      <c r="N417" s="147">
        <v>0</v>
      </c>
    </row>
    <row r="418" spans="1:22" s="83" customFormat="1" ht="34.5" customHeight="1">
      <c r="A418" s="251" t="s">
        <v>791</v>
      </c>
      <c r="B418" s="119"/>
      <c r="C418" s="368"/>
      <c r="D418" s="368"/>
      <c r="E418" s="319" t="s">
        <v>245</v>
      </c>
      <c r="F418" s="320"/>
      <c r="G418" s="320"/>
      <c r="H418" s="321"/>
      <c r="I418" s="360"/>
      <c r="J418" s="140">
        <f t="shared" si="13"/>
        <v>0</v>
      </c>
      <c r="K418" s="81" t="str">
        <f t="shared" si="14"/>
        <v/>
      </c>
      <c r="L418" s="147">
        <v>0</v>
      </c>
      <c r="M418" s="147">
        <v>0</v>
      </c>
      <c r="N418" s="147">
        <v>0</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row>
    <row r="420" spans="1:22" s="83" customFormat="1" ht="34.5" customHeight="1">
      <c r="A420" s="251" t="s">
        <v>793</v>
      </c>
      <c r="B420" s="119"/>
      <c r="C420" s="368"/>
      <c r="D420" s="368"/>
      <c r="E420" s="319" t="s">
        <v>246</v>
      </c>
      <c r="F420" s="320"/>
      <c r="G420" s="320"/>
      <c r="H420" s="321"/>
      <c r="I420" s="360"/>
      <c r="J420" s="140">
        <f t="shared" si="13"/>
        <v>0</v>
      </c>
      <c r="K420" s="81" t="str">
        <f t="shared" si="14"/>
        <v/>
      </c>
      <c r="L420" s="147">
        <v>0</v>
      </c>
      <c r="M420" s="147">
        <v>0</v>
      </c>
      <c r="N420" s="147">
        <v>0</v>
      </c>
    </row>
    <row r="421" spans="1:22" s="83" customFormat="1" ht="34.5" customHeight="1">
      <c r="A421" s="251" t="s">
        <v>794</v>
      </c>
      <c r="B421" s="119"/>
      <c r="C421" s="368"/>
      <c r="D421" s="368"/>
      <c r="E421" s="319" t="s">
        <v>247</v>
      </c>
      <c r="F421" s="320"/>
      <c r="G421" s="320"/>
      <c r="H421" s="321"/>
      <c r="I421" s="360"/>
      <c r="J421" s="140">
        <f t="shared" si="13"/>
        <v>0</v>
      </c>
      <c r="K421" s="81" t="str">
        <f t="shared" si="14"/>
        <v/>
      </c>
      <c r="L421" s="147">
        <v>0</v>
      </c>
      <c r="M421" s="147">
        <v>0</v>
      </c>
      <c r="N421" s="147">
        <v>0</v>
      </c>
    </row>
    <row r="422" spans="1:22" s="83" customFormat="1" ht="34.5" customHeight="1">
      <c r="A422" s="251" t="s">
        <v>795</v>
      </c>
      <c r="B422" s="119"/>
      <c r="C422" s="368"/>
      <c r="D422" s="368"/>
      <c r="E422" s="319" t="s">
        <v>166</v>
      </c>
      <c r="F422" s="320"/>
      <c r="G422" s="320"/>
      <c r="H422" s="321"/>
      <c r="I422" s="361"/>
      <c r="J422" s="140">
        <f t="shared" si="13"/>
        <v>2404</v>
      </c>
      <c r="K422" s="81" t="str">
        <f t="shared" si="14"/>
        <v/>
      </c>
      <c r="L422" s="147">
        <v>1582</v>
      </c>
      <c r="M422" s="147">
        <v>612</v>
      </c>
      <c r="N422" s="147">
        <v>210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66" t="s">
        <v>1049</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1046</v>
      </c>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IF(SUM(L430:N430)=0,IF(COUNTIF(L430:N430,"未確認")&gt;0,"未確認",IF(COUNTIF(L430:N430,"~*")&gt;0,"*",SUM(L430:N430))),SUM(L430:N430))</f>
        <v>2404</v>
      </c>
      <c r="K430" s="193" t="str">
        <f>IF(OR(COUNTIF(L430:N430,"未確認")&gt;0,COUNTIF(L430:N430,"~*")&gt;0),"※","")</f>
        <v/>
      </c>
      <c r="L430" s="147">
        <v>1582</v>
      </c>
      <c r="M430" s="147">
        <v>612</v>
      </c>
      <c r="N430" s="147">
        <v>210</v>
      </c>
    </row>
    <row r="431" spans="1:22" s="83" customFormat="1" ht="34.5" customHeight="1">
      <c r="A431" s="250" t="s">
        <v>797</v>
      </c>
      <c r="B431" s="119"/>
      <c r="C431" s="188"/>
      <c r="D431" s="189"/>
      <c r="E431" s="365" t="s">
        <v>255</v>
      </c>
      <c r="F431" s="366"/>
      <c r="G431" s="366"/>
      <c r="H431" s="367"/>
      <c r="I431" s="360"/>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5" t="s">
        <v>256</v>
      </c>
      <c r="F432" s="366"/>
      <c r="G432" s="366"/>
      <c r="H432" s="367"/>
      <c r="I432" s="360"/>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5" t="s">
        <v>257</v>
      </c>
      <c r="F433" s="366"/>
      <c r="G433" s="366"/>
      <c r="H433" s="367"/>
      <c r="I433" s="360"/>
      <c r="J433" s="192">
        <f>IF(SUM(L433:N433)=0,IF(COUNTIF(L433:N433,"未確認")&gt;0,"未確認",IF(COUNTIF(L433:N433,"~*")&gt;0,"*",SUM(L433:N433))),SUM(L433:N433))</f>
        <v>0</v>
      </c>
      <c r="K433" s="193" t="str">
        <f>IF(OR(COUNTIF(L433:N433,"未確認")&gt;0,COUNTIF(L433:N433,"~*")&gt;0),"※","")</f>
        <v/>
      </c>
      <c r="L433" s="147">
        <v>0</v>
      </c>
      <c r="M433" s="147">
        <v>0</v>
      </c>
      <c r="N433" s="147">
        <v>0</v>
      </c>
    </row>
    <row r="434" spans="1:22" s="83" customFormat="1" ht="34.5" customHeight="1">
      <c r="A434" s="251" t="s">
        <v>800</v>
      </c>
      <c r="B434" s="1"/>
      <c r="C434" s="190"/>
      <c r="D434" s="191"/>
      <c r="E434" s="365" t="s">
        <v>258</v>
      </c>
      <c r="F434" s="366"/>
      <c r="G434" s="366"/>
      <c r="H434" s="367"/>
      <c r="I434" s="361"/>
      <c r="J434" s="192">
        <f>IF(SUM(L434:N434)=0,IF(COUNTIF(L434:N434,"未確認")&gt;0,"未確認",IF(COUNTIF(L434:N434,"~*")&gt;0,"*",SUM(L434:N434))),SUM(L434:N434))</f>
        <v>2404</v>
      </c>
      <c r="K434" s="193" t="str">
        <f>IF(OR(COUNTIF(L434:N434,"未確認")&gt;0,COUNTIF(L434:N434,"~*")&gt;0),"※","")</f>
        <v/>
      </c>
      <c r="L434" s="147">
        <v>1582</v>
      </c>
      <c r="M434" s="147">
        <v>612</v>
      </c>
      <c r="N434" s="147">
        <v>210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66" t="s">
        <v>1049</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1046</v>
      </c>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66" t="s">
        <v>1049</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1046</v>
      </c>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IF(SUM(L468:N468)=0,IF(COUNTIF(L468:N468,"未確認")&gt;0,"未確認",IF(COUNTIF(L468:N468,"*")&gt;0,"*",SUM(L468:N468))),SUM(L468:N468))</f>
        <v>126</v>
      </c>
      <c r="K468" s="201" t="str">
        <f t="shared" ref="K468:K475" si="16">IF(OR(COUNTIF(L468:N468,"未確認")&gt;0,COUNTIF(L468:N468,"*")&gt;0),"※","")</f>
        <v/>
      </c>
      <c r="L468" s="117">
        <v>13</v>
      </c>
      <c r="M468" s="117">
        <v>113</v>
      </c>
      <c r="N468" s="117">
        <v>0</v>
      </c>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7">IF(SUM(L469:N469)=0,IF(COUNTIF(L469:N469,"未確認")&gt;0,"未確認",IF(COUNTIF(L469:N469,"~*")&gt;0,"*",SUM(L469:N469))),SUM(L469:N469))</f>
        <v>18</v>
      </c>
      <c r="K469" s="201" t="str">
        <f t="shared" si="16"/>
        <v/>
      </c>
      <c r="L469" s="117">
        <v>0</v>
      </c>
      <c r="M469" s="117">
        <v>18</v>
      </c>
      <c r="N469" s="117">
        <v>0</v>
      </c>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7"/>
        <v>*</v>
      </c>
      <c r="K476" s="201" t="str">
        <f>IF(OR(COUNTIF(L476:N476,"未確認")&gt;0,COUNTIF(L476:N476,"~")&gt;0),"※","")</f>
        <v/>
      </c>
      <c r="L476" s="117">
        <v>0</v>
      </c>
      <c r="M476" s="117" t="s">
        <v>541</v>
      </c>
      <c r="N476" s="117">
        <v>0</v>
      </c>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7"/>
        <v>*</v>
      </c>
      <c r="K477" s="201" t="str">
        <f t="shared" ref="K477:K496" si="18">IF(OR(COUNTIF(L477:N477,"未確認")&gt;0,COUNTIF(L477:N477,"*")&gt;0),"※","")</f>
        <v>※</v>
      </c>
      <c r="L477" s="117">
        <v>0</v>
      </c>
      <c r="M477" s="117" t="s">
        <v>541</v>
      </c>
      <c r="N477" s="117">
        <v>0</v>
      </c>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83</v>
      </c>
      <c r="K478" s="201" t="str">
        <f t="shared" si="18"/>
        <v/>
      </c>
      <c r="L478" s="117">
        <v>13</v>
      </c>
      <c r="M478" s="117">
        <v>70</v>
      </c>
      <c r="N478" s="117">
        <v>0</v>
      </c>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15</v>
      </c>
      <c r="K479" s="201" t="str">
        <f t="shared" si="18"/>
        <v/>
      </c>
      <c r="L479" s="117">
        <v>0</v>
      </c>
      <c r="M479" s="117">
        <v>15</v>
      </c>
      <c r="N479" s="117">
        <v>0</v>
      </c>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IF(SUM(L481:N481)=0,IF(COUNTIF(L481:N481,"未確認")&gt;0,"未確認",IF(COUNTIF(L481:N481,"*")&gt;0,"*",SUM(L481:N481))),SUM(L481:N481))</f>
        <v>77</v>
      </c>
      <c r="K481" s="201" t="str">
        <f t="shared" si="18"/>
        <v/>
      </c>
      <c r="L481" s="117">
        <v>0</v>
      </c>
      <c r="M481" s="117">
        <v>77</v>
      </c>
      <c r="N481" s="117">
        <v>0</v>
      </c>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9">IF(SUM(L482:N482)=0,IF(COUNTIF(L482:N482,"未確認")&gt;0,"未確認",IF(COUNTIF(L482:N482,"~*")&gt;0,"*",SUM(L482:N482))),SUM(L482:N482))</f>
        <v>*</v>
      </c>
      <c r="K482" s="201" t="str">
        <f t="shared" si="18"/>
        <v>※</v>
      </c>
      <c r="L482" s="117">
        <v>0</v>
      </c>
      <c r="M482" s="117" t="s">
        <v>541</v>
      </c>
      <c r="N482" s="117">
        <v>0</v>
      </c>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t="str">
        <f t="shared" si="19"/>
        <v>*</v>
      </c>
      <c r="K489" s="201" t="str">
        <f t="shared" si="18"/>
        <v>※</v>
      </c>
      <c r="L489" s="117">
        <v>0</v>
      </c>
      <c r="M489" s="117" t="s">
        <v>541</v>
      </c>
      <c r="N489" s="117">
        <v>0</v>
      </c>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9"/>
        <v>*</v>
      </c>
      <c r="K490" s="201" t="str">
        <f t="shared" si="18"/>
        <v>※</v>
      </c>
      <c r="L490" s="117">
        <v>0</v>
      </c>
      <c r="M490" s="117" t="s">
        <v>541</v>
      </c>
      <c r="N490" s="117">
        <v>0</v>
      </c>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57</v>
      </c>
      <c r="K491" s="201" t="str">
        <f t="shared" si="18"/>
        <v/>
      </c>
      <c r="L491" s="117">
        <v>0</v>
      </c>
      <c r="M491" s="117">
        <v>57</v>
      </c>
      <c r="N491" s="117">
        <v>0</v>
      </c>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15</v>
      </c>
      <c r="K492" s="201" t="str">
        <f t="shared" si="18"/>
        <v/>
      </c>
      <c r="L492" s="117">
        <v>0</v>
      </c>
      <c r="M492" s="117">
        <v>15</v>
      </c>
      <c r="N492" s="117">
        <v>0</v>
      </c>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9"/>
        <v>15</v>
      </c>
      <c r="K496" s="201" t="str">
        <f t="shared" si="18"/>
        <v/>
      </c>
      <c r="L496" s="117">
        <v>0</v>
      </c>
      <c r="M496" s="117">
        <v>15</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66" t="s">
        <v>1049</v>
      </c>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1046</v>
      </c>
      <c r="M503" s="70" t="s">
        <v>1046</v>
      </c>
      <c r="N503" s="70" t="s">
        <v>1046</v>
      </c>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20">IF(SUM(L504:N504)=0,IF(COUNTIF(L504:N504,"未確認")&gt;0,"未確認",IF(COUNTIF(L504:N504,"~*")&gt;0,"*",SUM(L504:N504))),SUM(L504:N504))</f>
        <v>20</v>
      </c>
      <c r="K504" s="201" t="str">
        <f t="shared" ref="K504:K511" si="21">IF(OR(COUNTIF(L504:N504,"未確認")&gt;0,COUNTIF(L504:N504,"*")&gt;0),"※","")</f>
        <v/>
      </c>
      <c r="L504" s="117">
        <v>0</v>
      </c>
      <c r="M504" s="117">
        <v>20</v>
      </c>
      <c r="N504" s="117">
        <v>0</v>
      </c>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37</v>
      </c>
      <c r="K505" s="201" t="str">
        <f t="shared" si="21"/>
        <v/>
      </c>
      <c r="L505" s="117">
        <v>0</v>
      </c>
      <c r="M505" s="117">
        <v>37</v>
      </c>
      <c r="N505" s="117">
        <v>0</v>
      </c>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v>0</v>
      </c>
      <c r="M508" s="117" t="s">
        <v>541</v>
      </c>
      <c r="N508" s="117">
        <v>0</v>
      </c>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c r="N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66" t="s">
        <v>1049</v>
      </c>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1046</v>
      </c>
      <c r="M515" s="70" t="s">
        <v>1046</v>
      </c>
      <c r="N515" s="70" t="s">
        <v>1046</v>
      </c>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6" t="s">
        <v>327</v>
      </c>
      <c r="D517" s="347"/>
      <c r="E517" s="347"/>
      <c r="F517" s="347"/>
      <c r="G517" s="347"/>
      <c r="H517" s="348"/>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66" t="s">
        <v>1049</v>
      </c>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1046</v>
      </c>
      <c r="M521" s="70" t="s">
        <v>1046</v>
      </c>
      <c r="N521" s="70" t="s">
        <v>1046</v>
      </c>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66" t="s">
        <v>1049</v>
      </c>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1046</v>
      </c>
      <c r="M526" s="70" t="s">
        <v>1046</v>
      </c>
      <c r="N526" s="70" t="s">
        <v>1046</v>
      </c>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66" t="s">
        <v>1049</v>
      </c>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1046</v>
      </c>
      <c r="M531" s="70" t="s">
        <v>1046</v>
      </c>
      <c r="N531" s="70" t="s">
        <v>1046</v>
      </c>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c r="N543" s="66" t="s">
        <v>1049</v>
      </c>
    </row>
    <row r="544" spans="1:22" s="1" customFormat="1" ht="20.25" customHeight="1">
      <c r="A544" s="243"/>
      <c r="C544" s="62"/>
      <c r="D544" s="3"/>
      <c r="E544" s="3"/>
      <c r="F544" s="3"/>
      <c r="G544" s="3"/>
      <c r="H544" s="287"/>
      <c r="I544" s="67" t="s">
        <v>36</v>
      </c>
      <c r="J544" s="68"/>
      <c r="K544" s="186"/>
      <c r="L544" s="70" t="s">
        <v>1046</v>
      </c>
      <c r="M544" s="70" t="s">
        <v>1046</v>
      </c>
      <c r="N544" s="70" t="s">
        <v>1046</v>
      </c>
    </row>
    <row r="545" spans="1:14" s="115" customFormat="1" ht="69.95" customHeight="1">
      <c r="A545" s="252" t="s">
        <v>853</v>
      </c>
      <c r="C545" s="319" t="s">
        <v>348</v>
      </c>
      <c r="D545" s="320"/>
      <c r="E545" s="320"/>
      <c r="F545" s="320"/>
      <c r="G545" s="320"/>
      <c r="H545" s="321"/>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row>
    <row r="547" spans="1:14"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row>
    <row r="548" spans="1:14"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row>
    <row r="549" spans="1:14"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row>
    <row r="550" spans="1:14"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row>
    <row r="551" spans="1:14"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row>
    <row r="552" spans="1:14"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row>
    <row r="553" spans="1:14"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row>
    <row r="554" spans="1:14"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row>
    <row r="555" spans="1:14"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row>
    <row r="556" spans="1:14"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row>
    <row r="557" spans="1:14"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row>
    <row r="558" spans="1:14" s="115" customFormat="1" ht="113.45" customHeight="1">
      <c r="A558" s="251" t="s">
        <v>868</v>
      </c>
      <c r="B558" s="119"/>
      <c r="C558" s="316" t="s">
        <v>866</v>
      </c>
      <c r="D558" s="317"/>
      <c r="E558" s="317"/>
      <c r="F558" s="317"/>
      <c r="G558" s="317"/>
      <c r="H558" s="318"/>
      <c r="I558" s="296" t="s">
        <v>867</v>
      </c>
      <c r="J558" s="223"/>
      <c r="K558" s="242"/>
      <c r="L558" s="211" t="s">
        <v>1044</v>
      </c>
      <c r="M558" s="211" t="s">
        <v>1044</v>
      </c>
      <c r="N558" s="211" t="s">
        <v>1044</v>
      </c>
    </row>
    <row r="559" spans="1:14" s="91" customFormat="1" ht="65.099999999999994" customHeight="1">
      <c r="A559" s="243"/>
      <c r="B559" s="119"/>
      <c r="C559" s="322" t="s">
        <v>1020</v>
      </c>
      <c r="D559" s="323"/>
      <c r="E559" s="323"/>
      <c r="F559" s="323"/>
      <c r="G559" s="323"/>
      <c r="H559" s="324"/>
      <c r="I559" s="325" t="s">
        <v>375</v>
      </c>
      <c r="J559" s="207"/>
      <c r="K559" s="208"/>
      <c r="L559" s="124"/>
      <c r="M559" s="131"/>
      <c r="N559" s="131"/>
    </row>
    <row r="560" spans="1:14" s="91" customFormat="1" ht="34.5" customHeight="1">
      <c r="A560" s="251" t="s">
        <v>870</v>
      </c>
      <c r="B560" s="119"/>
      <c r="C560" s="209"/>
      <c r="D560" s="330" t="s">
        <v>376</v>
      </c>
      <c r="E560" s="341"/>
      <c r="F560" s="341"/>
      <c r="G560" s="341"/>
      <c r="H560" s="331"/>
      <c r="I560" s="342"/>
      <c r="J560" s="207"/>
      <c r="K560" s="210"/>
      <c r="L560" s="211" t="s">
        <v>533</v>
      </c>
      <c r="M560" s="211" t="s">
        <v>533</v>
      </c>
      <c r="N560" s="211" t="s">
        <v>533</v>
      </c>
    </row>
    <row r="561" spans="1:14" s="91" customFormat="1" ht="34.5" customHeight="1">
      <c r="A561" s="251" t="s">
        <v>871</v>
      </c>
      <c r="B561" s="119"/>
      <c r="C561" s="209"/>
      <c r="D561" s="330" t="s">
        <v>377</v>
      </c>
      <c r="E561" s="341"/>
      <c r="F561" s="341"/>
      <c r="G561" s="341"/>
      <c r="H561" s="331"/>
      <c r="I561" s="342"/>
      <c r="J561" s="207"/>
      <c r="K561" s="210"/>
      <c r="L561" s="211" t="s">
        <v>533</v>
      </c>
      <c r="M561" s="211" t="s">
        <v>533</v>
      </c>
      <c r="N561" s="211" t="s">
        <v>533</v>
      </c>
    </row>
    <row r="562" spans="1:14" s="91" customFormat="1" ht="34.5" customHeight="1">
      <c r="A562" s="251" t="s">
        <v>872</v>
      </c>
      <c r="B562" s="119"/>
      <c r="C562" s="209"/>
      <c r="D562" s="330" t="s">
        <v>989</v>
      </c>
      <c r="E562" s="341"/>
      <c r="F562" s="341"/>
      <c r="G562" s="341"/>
      <c r="H562" s="331"/>
      <c r="I562" s="342"/>
      <c r="J562" s="207"/>
      <c r="K562" s="210"/>
      <c r="L562" s="211" t="s">
        <v>533</v>
      </c>
      <c r="M562" s="211" t="s">
        <v>533</v>
      </c>
      <c r="N562" s="211" t="s">
        <v>533</v>
      </c>
    </row>
    <row r="563" spans="1:14" s="91" customFormat="1" ht="34.5" customHeight="1">
      <c r="A563" s="251" t="s">
        <v>873</v>
      </c>
      <c r="B563" s="119"/>
      <c r="C563" s="209"/>
      <c r="D563" s="330" t="s">
        <v>379</v>
      </c>
      <c r="E563" s="341"/>
      <c r="F563" s="341"/>
      <c r="G563" s="341"/>
      <c r="H563" s="331"/>
      <c r="I563" s="342"/>
      <c r="J563" s="207"/>
      <c r="K563" s="210"/>
      <c r="L563" s="211" t="s">
        <v>533</v>
      </c>
      <c r="M563" s="211" t="s">
        <v>533</v>
      </c>
      <c r="N563" s="211" t="s">
        <v>533</v>
      </c>
    </row>
    <row r="564" spans="1:14" s="91" customFormat="1" ht="34.5" customHeight="1">
      <c r="A564" s="251" t="s">
        <v>874</v>
      </c>
      <c r="B564" s="119"/>
      <c r="C564" s="209"/>
      <c r="D564" s="330" t="s">
        <v>380</v>
      </c>
      <c r="E564" s="341"/>
      <c r="F564" s="341"/>
      <c r="G564" s="341"/>
      <c r="H564" s="331"/>
      <c r="I564" s="342"/>
      <c r="J564" s="207"/>
      <c r="K564" s="210"/>
      <c r="L564" s="211" t="s">
        <v>533</v>
      </c>
      <c r="M564" s="211" t="s">
        <v>533</v>
      </c>
      <c r="N564" s="211" t="s">
        <v>533</v>
      </c>
    </row>
    <row r="565" spans="1:14" s="91" customFormat="1" ht="34.5" customHeight="1">
      <c r="A565" s="251" t="s">
        <v>875</v>
      </c>
      <c r="B565" s="119"/>
      <c r="C565" s="280"/>
      <c r="D565" s="330" t="s">
        <v>869</v>
      </c>
      <c r="E565" s="341"/>
      <c r="F565" s="341"/>
      <c r="G565" s="341"/>
      <c r="H565" s="331"/>
      <c r="I565" s="342"/>
      <c r="J565" s="207"/>
      <c r="K565" s="210"/>
      <c r="L565" s="211" t="s">
        <v>533</v>
      </c>
      <c r="M565" s="211" t="s">
        <v>533</v>
      </c>
      <c r="N565" s="211" t="s">
        <v>533</v>
      </c>
    </row>
    <row r="566" spans="1:14" s="91" customFormat="1" ht="34.5" customHeight="1">
      <c r="A566" s="251" t="s">
        <v>876</v>
      </c>
      <c r="B566" s="119"/>
      <c r="C566" s="285"/>
      <c r="D566" s="330" t="s">
        <v>990</v>
      </c>
      <c r="E566" s="341"/>
      <c r="F566" s="341"/>
      <c r="G566" s="341"/>
      <c r="H566" s="331"/>
      <c r="I566" s="342"/>
      <c r="J566" s="213"/>
      <c r="K566" s="214"/>
      <c r="L566" s="211" t="s">
        <v>533</v>
      </c>
      <c r="M566" s="211" t="s">
        <v>533</v>
      </c>
      <c r="N566" s="211" t="s">
        <v>533</v>
      </c>
    </row>
    <row r="567" spans="1:14" s="91" customFormat="1" ht="42.75" customHeight="1">
      <c r="A567" s="243"/>
      <c r="B567" s="119"/>
      <c r="C567" s="322" t="s">
        <v>1021</v>
      </c>
      <c r="D567" s="323"/>
      <c r="E567" s="323"/>
      <c r="F567" s="323"/>
      <c r="G567" s="323"/>
      <c r="H567" s="324"/>
      <c r="I567" s="342"/>
      <c r="J567" s="207"/>
      <c r="K567" s="208"/>
      <c r="L567" s="124"/>
      <c r="M567" s="131"/>
      <c r="N567" s="131"/>
    </row>
    <row r="568" spans="1:14" s="91" customFormat="1" ht="34.5" customHeight="1">
      <c r="A568" s="251" t="s">
        <v>877</v>
      </c>
      <c r="B568" s="119"/>
      <c r="C568" s="209"/>
      <c r="D568" s="330" t="s">
        <v>376</v>
      </c>
      <c r="E568" s="341"/>
      <c r="F568" s="341"/>
      <c r="G568" s="341"/>
      <c r="H568" s="331"/>
      <c r="I568" s="342"/>
      <c r="J568" s="207"/>
      <c r="K568" s="210"/>
      <c r="L568" s="211" t="s">
        <v>533</v>
      </c>
      <c r="M568" s="211" t="s">
        <v>533</v>
      </c>
      <c r="N568" s="211" t="s">
        <v>533</v>
      </c>
    </row>
    <row r="569" spans="1:14" s="91" customFormat="1" ht="34.5" customHeight="1">
      <c r="A569" s="251" t="s">
        <v>878</v>
      </c>
      <c r="B569" s="119"/>
      <c r="C569" s="209"/>
      <c r="D569" s="330" t="s">
        <v>377</v>
      </c>
      <c r="E569" s="341"/>
      <c r="F569" s="341"/>
      <c r="G569" s="341"/>
      <c r="H569" s="331"/>
      <c r="I569" s="342"/>
      <c r="J569" s="207"/>
      <c r="K569" s="210"/>
      <c r="L569" s="211" t="s">
        <v>533</v>
      </c>
      <c r="M569" s="211" t="s">
        <v>533</v>
      </c>
      <c r="N569" s="211" t="s">
        <v>533</v>
      </c>
    </row>
    <row r="570" spans="1:14" s="91" customFormat="1" ht="34.5" customHeight="1">
      <c r="A570" s="251" t="s">
        <v>879</v>
      </c>
      <c r="B570" s="119"/>
      <c r="C570" s="209"/>
      <c r="D570" s="330" t="s">
        <v>989</v>
      </c>
      <c r="E570" s="341"/>
      <c r="F570" s="341"/>
      <c r="G570" s="341"/>
      <c r="H570" s="331"/>
      <c r="I570" s="342"/>
      <c r="J570" s="207"/>
      <c r="K570" s="210"/>
      <c r="L570" s="211" t="s">
        <v>533</v>
      </c>
      <c r="M570" s="211" t="s">
        <v>533</v>
      </c>
      <c r="N570" s="211" t="s">
        <v>533</v>
      </c>
    </row>
    <row r="571" spans="1:14" s="91" customFormat="1" ht="34.5" customHeight="1">
      <c r="A571" s="251" t="s">
        <v>880</v>
      </c>
      <c r="B571" s="119"/>
      <c r="C571" s="209"/>
      <c r="D571" s="330" t="s">
        <v>379</v>
      </c>
      <c r="E571" s="341"/>
      <c r="F571" s="341"/>
      <c r="G571" s="341"/>
      <c r="H571" s="331"/>
      <c r="I571" s="342"/>
      <c r="J571" s="207"/>
      <c r="K571" s="210"/>
      <c r="L571" s="211" t="s">
        <v>533</v>
      </c>
      <c r="M571" s="211" t="s">
        <v>533</v>
      </c>
      <c r="N571" s="211" t="s">
        <v>533</v>
      </c>
    </row>
    <row r="572" spans="1:14" s="91" customFormat="1" ht="34.5" customHeight="1">
      <c r="A572" s="251" t="s">
        <v>881</v>
      </c>
      <c r="B572" s="119"/>
      <c r="C572" s="209"/>
      <c r="D572" s="330" t="s">
        <v>380</v>
      </c>
      <c r="E572" s="341"/>
      <c r="F572" s="341"/>
      <c r="G572" s="341"/>
      <c r="H572" s="331"/>
      <c r="I572" s="342"/>
      <c r="J572" s="207"/>
      <c r="K572" s="210"/>
      <c r="L572" s="211" t="s">
        <v>533</v>
      </c>
      <c r="M572" s="211" t="s">
        <v>533</v>
      </c>
      <c r="N572" s="211" t="s">
        <v>533</v>
      </c>
    </row>
    <row r="573" spans="1:14" s="91" customFormat="1" ht="34.5" customHeight="1">
      <c r="A573" s="251" t="s">
        <v>882</v>
      </c>
      <c r="B573" s="119"/>
      <c r="C573" s="209"/>
      <c r="D573" s="330" t="s">
        <v>869</v>
      </c>
      <c r="E573" s="341"/>
      <c r="F573" s="341"/>
      <c r="G573" s="341"/>
      <c r="H573" s="331"/>
      <c r="I573" s="342"/>
      <c r="J573" s="207"/>
      <c r="K573" s="210"/>
      <c r="L573" s="211" t="s">
        <v>533</v>
      </c>
      <c r="M573" s="211" t="s">
        <v>533</v>
      </c>
      <c r="N573" s="211" t="s">
        <v>533</v>
      </c>
    </row>
    <row r="574" spans="1:14" s="91" customFormat="1" ht="34.5" customHeight="1">
      <c r="A574" s="251" t="s">
        <v>883</v>
      </c>
      <c r="B574" s="119"/>
      <c r="C574" s="212"/>
      <c r="D574" s="330" t="s">
        <v>990</v>
      </c>
      <c r="E574" s="341"/>
      <c r="F574" s="341"/>
      <c r="G574" s="341"/>
      <c r="H574" s="331"/>
      <c r="I574" s="342"/>
      <c r="J574" s="213"/>
      <c r="K574" s="214"/>
      <c r="L574" s="211" t="s">
        <v>533</v>
      </c>
      <c r="M574" s="211" t="s">
        <v>533</v>
      </c>
      <c r="N574" s="211" t="s">
        <v>533</v>
      </c>
    </row>
    <row r="575" spans="1:14" s="91" customFormat="1" ht="42.75" customHeight="1">
      <c r="A575" s="243"/>
      <c r="B575" s="119"/>
      <c r="C575" s="322" t="s">
        <v>384</v>
      </c>
      <c r="D575" s="323"/>
      <c r="E575" s="323"/>
      <c r="F575" s="323"/>
      <c r="G575" s="323"/>
      <c r="H575" s="324"/>
      <c r="I575" s="342"/>
      <c r="J575" s="215"/>
      <c r="K575" s="208"/>
      <c r="L575" s="124"/>
      <c r="M575" s="131"/>
      <c r="N575" s="131"/>
    </row>
    <row r="576" spans="1:14" s="91" customFormat="1" ht="34.5" customHeight="1">
      <c r="A576" s="251" t="s">
        <v>884</v>
      </c>
      <c r="B576" s="119"/>
      <c r="C576" s="209"/>
      <c r="D576" s="330" t="s">
        <v>376</v>
      </c>
      <c r="E576" s="341"/>
      <c r="F576" s="341"/>
      <c r="G576" s="341"/>
      <c r="H576" s="331"/>
      <c r="I576" s="342"/>
      <c r="J576" s="207"/>
      <c r="K576" s="210"/>
      <c r="L576" s="211">
        <v>0</v>
      </c>
      <c r="M576" s="211">
        <v>0</v>
      </c>
      <c r="N576" s="211">
        <v>0</v>
      </c>
    </row>
    <row r="577" spans="1:22" s="91" customFormat="1" ht="34.5" customHeight="1">
      <c r="A577" s="251" t="s">
        <v>885</v>
      </c>
      <c r="B577" s="119"/>
      <c r="C577" s="209"/>
      <c r="D577" s="330" t="s">
        <v>377</v>
      </c>
      <c r="E577" s="341"/>
      <c r="F577" s="341"/>
      <c r="G577" s="341"/>
      <c r="H577" s="331"/>
      <c r="I577" s="342"/>
      <c r="J577" s="207"/>
      <c r="K577" s="210"/>
      <c r="L577" s="211">
        <v>0</v>
      </c>
      <c r="M577" s="211">
        <v>0</v>
      </c>
      <c r="N577" s="211">
        <v>0</v>
      </c>
    </row>
    <row r="578" spans="1:22" s="91" customFormat="1" ht="34.5" customHeight="1">
      <c r="A578" s="251" t="s">
        <v>886</v>
      </c>
      <c r="B578" s="119"/>
      <c r="C578" s="209"/>
      <c r="D578" s="330" t="s">
        <v>989</v>
      </c>
      <c r="E578" s="341"/>
      <c r="F578" s="341"/>
      <c r="G578" s="341"/>
      <c r="H578" s="331"/>
      <c r="I578" s="342"/>
      <c r="J578" s="207"/>
      <c r="K578" s="210"/>
      <c r="L578" s="211">
        <v>0</v>
      </c>
      <c r="M578" s="211">
        <v>0</v>
      </c>
      <c r="N578" s="211">
        <v>0</v>
      </c>
    </row>
    <row r="579" spans="1:22" s="91" customFormat="1" ht="34.5" customHeight="1">
      <c r="A579" s="251" t="s">
        <v>887</v>
      </c>
      <c r="B579" s="119"/>
      <c r="C579" s="209"/>
      <c r="D579" s="330" t="s">
        <v>379</v>
      </c>
      <c r="E579" s="341"/>
      <c r="F579" s="341"/>
      <c r="G579" s="341"/>
      <c r="H579" s="331"/>
      <c r="I579" s="342"/>
      <c r="J579" s="207"/>
      <c r="K579" s="210"/>
      <c r="L579" s="211">
        <v>0</v>
      </c>
      <c r="M579" s="211">
        <v>0</v>
      </c>
      <c r="N579" s="211">
        <v>0</v>
      </c>
    </row>
    <row r="580" spans="1:22" s="91" customFormat="1" ht="34.5" customHeight="1">
      <c r="A580" s="251" t="s">
        <v>888</v>
      </c>
      <c r="B580" s="119"/>
      <c r="C580" s="209"/>
      <c r="D580" s="330" t="s">
        <v>380</v>
      </c>
      <c r="E580" s="341"/>
      <c r="F580" s="341"/>
      <c r="G580" s="341"/>
      <c r="H580" s="331"/>
      <c r="I580" s="342"/>
      <c r="J580" s="207"/>
      <c r="K580" s="210"/>
      <c r="L580" s="211">
        <v>0</v>
      </c>
      <c r="M580" s="211">
        <v>0</v>
      </c>
      <c r="N580" s="211">
        <v>0</v>
      </c>
    </row>
    <row r="581" spans="1:22" s="91" customFormat="1" ht="34.5" customHeight="1">
      <c r="A581" s="251" t="s">
        <v>889</v>
      </c>
      <c r="B581" s="119"/>
      <c r="C581" s="209"/>
      <c r="D581" s="330" t="s">
        <v>869</v>
      </c>
      <c r="E581" s="341"/>
      <c r="F581" s="341"/>
      <c r="G581" s="341"/>
      <c r="H581" s="331"/>
      <c r="I581" s="342"/>
      <c r="J581" s="207"/>
      <c r="K581" s="210"/>
      <c r="L581" s="211">
        <v>0</v>
      </c>
      <c r="M581" s="211">
        <v>0</v>
      </c>
      <c r="N581" s="211">
        <v>0</v>
      </c>
    </row>
    <row r="582" spans="1:22" s="91" customFormat="1" ht="34.5" customHeight="1">
      <c r="A582" s="251" t="s">
        <v>890</v>
      </c>
      <c r="B582" s="119"/>
      <c r="C582" s="212"/>
      <c r="D582" s="330" t="s">
        <v>990</v>
      </c>
      <c r="E582" s="341"/>
      <c r="F582" s="341"/>
      <c r="G582" s="341"/>
      <c r="H582" s="331"/>
      <c r="I582" s="343"/>
      <c r="J582" s="213"/>
      <c r="K582" s="214"/>
      <c r="L582" s="211">
        <v>0</v>
      </c>
      <c r="M582" s="211">
        <v>0</v>
      </c>
      <c r="N582" s="211">
        <v>0</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c r="N588" s="66" t="s">
        <v>1049</v>
      </c>
    </row>
    <row r="589" spans="1:22" s="1" customFormat="1" ht="20.25" customHeight="1">
      <c r="A589" s="243"/>
      <c r="C589" s="62"/>
      <c r="D589" s="3"/>
      <c r="E589" s="3"/>
      <c r="F589" s="3"/>
      <c r="G589" s="3"/>
      <c r="H589" s="287"/>
      <c r="I589" s="67" t="s">
        <v>36</v>
      </c>
      <c r="J589" s="68"/>
      <c r="K589" s="186"/>
      <c r="L589" s="70" t="s">
        <v>1046</v>
      </c>
      <c r="M589" s="70" t="s">
        <v>1046</v>
      </c>
      <c r="N589" s="70" t="s">
        <v>1046</v>
      </c>
    </row>
    <row r="590" spans="1:22" s="115" customFormat="1" ht="69.95" customHeight="1">
      <c r="A590" s="252" t="s">
        <v>891</v>
      </c>
      <c r="C590" s="319" t="s">
        <v>386</v>
      </c>
      <c r="D590" s="320"/>
      <c r="E590" s="320"/>
      <c r="F590" s="320"/>
      <c r="G590" s="320"/>
      <c r="H590" s="321"/>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19" t="s">
        <v>388</v>
      </c>
      <c r="D591" s="320"/>
      <c r="E591" s="320"/>
      <c r="F591" s="320"/>
      <c r="G591" s="320"/>
      <c r="H591" s="321"/>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19" t="s">
        <v>390</v>
      </c>
      <c r="D592" s="320"/>
      <c r="E592" s="320"/>
      <c r="F592" s="320"/>
      <c r="G592" s="320"/>
      <c r="H592" s="321"/>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19" t="s">
        <v>392</v>
      </c>
      <c r="D593" s="320"/>
      <c r="E593" s="320"/>
      <c r="F593" s="320"/>
      <c r="G593" s="320"/>
      <c r="H593" s="321"/>
      <c r="I593" s="294" t="s">
        <v>393</v>
      </c>
      <c r="J593" s="116">
        <f>IF(SUM(L593:N593)=0,IF(COUNTIF(L593:N593,"未確認")&gt;0,"未確認",IF(COUNTIF(L593:N593,"~*")&gt;0,"*",SUM(L593:N593))),SUM(L593:N593))</f>
        <v>51</v>
      </c>
      <c r="K593" s="201" t="str">
        <f>IF(OR(COUNTIF(L593:N593,"未確認")&gt;0,COUNTIF(L593:N593,"*")&gt;0),"※","")</f>
        <v/>
      </c>
      <c r="L593" s="117">
        <v>0</v>
      </c>
      <c r="M593" s="117">
        <v>51</v>
      </c>
      <c r="N593" s="117">
        <v>0</v>
      </c>
    </row>
    <row r="594" spans="1:14" s="115" customFormat="1" ht="84" customHeight="1">
      <c r="A594" s="252" t="s">
        <v>894</v>
      </c>
      <c r="B594" s="84"/>
      <c r="C594" s="319" t="s">
        <v>394</v>
      </c>
      <c r="D594" s="320"/>
      <c r="E594" s="320"/>
      <c r="F594" s="320"/>
      <c r="G594" s="320"/>
      <c r="H594" s="321"/>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2" t="s">
        <v>991</v>
      </c>
      <c r="D595" s="323"/>
      <c r="E595" s="323"/>
      <c r="F595" s="323"/>
      <c r="G595" s="323"/>
      <c r="H595" s="324"/>
      <c r="I595" s="339" t="s">
        <v>397</v>
      </c>
      <c r="J595" s="140">
        <v>135</v>
      </c>
      <c r="K595" s="201" t="str">
        <f>IF(OR(COUNTIF(L595:N595,"未確認")&gt;0,COUNTIF(L595:N595,"~*")&gt;0),"※","")</f>
        <v/>
      </c>
      <c r="L595" s="216"/>
      <c r="M595" s="216"/>
      <c r="N595" s="216"/>
    </row>
    <row r="596" spans="1:14" s="115" customFormat="1" ht="35.1" customHeight="1">
      <c r="A596" s="251" t="s">
        <v>896</v>
      </c>
      <c r="B596" s="84"/>
      <c r="C596" s="292"/>
      <c r="D596" s="293"/>
      <c r="E596" s="316" t="s">
        <v>398</v>
      </c>
      <c r="F596" s="317"/>
      <c r="G596" s="317"/>
      <c r="H596" s="318"/>
      <c r="I596" s="340"/>
      <c r="J596" s="140">
        <v>11</v>
      </c>
      <c r="K596" s="201" t="str">
        <f>IF(OR(COUNTIF(L596:N596,"未確認")&gt;0,COUNTIF(L596:N596,"~*")&gt;0),"※","")</f>
        <v/>
      </c>
      <c r="L596" s="216"/>
      <c r="M596" s="216"/>
      <c r="N596" s="216"/>
    </row>
    <row r="597" spans="1:14" s="115" customFormat="1" ht="35.1" customHeight="1">
      <c r="A597" s="251" t="s">
        <v>897</v>
      </c>
      <c r="B597" s="84"/>
      <c r="C597" s="322" t="s">
        <v>992</v>
      </c>
      <c r="D597" s="323"/>
      <c r="E597" s="323"/>
      <c r="F597" s="323"/>
      <c r="G597" s="323"/>
      <c r="H597" s="324"/>
      <c r="I597" s="325" t="s">
        <v>400</v>
      </c>
      <c r="J597" s="140">
        <v>195</v>
      </c>
      <c r="K597" s="201" t="str">
        <f>IF(OR(COUNTIF(L597:N597,"未確認")&gt;0,COUNTIF(L597:N597,"~*")&gt;0),"※","")</f>
        <v/>
      </c>
      <c r="L597" s="216"/>
      <c r="M597" s="216"/>
      <c r="N597" s="216"/>
    </row>
    <row r="598" spans="1:14" s="115" customFormat="1" ht="35.1" customHeight="1">
      <c r="A598" s="251" t="s">
        <v>898</v>
      </c>
      <c r="B598" s="84"/>
      <c r="C598" s="292"/>
      <c r="D598" s="293"/>
      <c r="E598" s="316" t="s">
        <v>398</v>
      </c>
      <c r="F598" s="317"/>
      <c r="G598" s="317"/>
      <c r="H598" s="318"/>
      <c r="I598" s="327"/>
      <c r="J598" s="140">
        <v>61</v>
      </c>
      <c r="K598" s="201" t="str">
        <f>IF(OR(COUNTIF(L598:N598,"未確認")&gt;0,COUNTIF(L598:N598,"~*")&gt;0),"※","")</f>
        <v/>
      </c>
      <c r="L598" s="216"/>
      <c r="M598" s="216"/>
      <c r="N598" s="216"/>
    </row>
    <row r="599" spans="1:14" s="115" customFormat="1" ht="42" customHeight="1">
      <c r="A599" s="251" t="s">
        <v>899</v>
      </c>
      <c r="B599" s="84"/>
      <c r="C599" s="316" t="s">
        <v>993</v>
      </c>
      <c r="D599" s="317"/>
      <c r="E599" s="317"/>
      <c r="F599" s="317"/>
      <c r="G599" s="317"/>
      <c r="H599" s="318"/>
      <c r="I599" s="122" t="s">
        <v>402</v>
      </c>
      <c r="J599" s="116">
        <v>265</v>
      </c>
      <c r="K599" s="201" t="str">
        <f>IF(OR(COUNTIF(L599:N599,"未確認")&gt;0,COUNTIF(L599:N599,"~*")&gt;0),"※","")</f>
        <v/>
      </c>
      <c r="L599" s="216"/>
      <c r="M599" s="216"/>
      <c r="N599" s="216"/>
    </row>
    <row r="600" spans="1:14" s="115" customFormat="1" ht="56.1" customHeight="1">
      <c r="A600" s="252" t="s">
        <v>900</v>
      </c>
      <c r="B600" s="84"/>
      <c r="C600" s="319" t="s">
        <v>403</v>
      </c>
      <c r="D600" s="320"/>
      <c r="E600" s="320"/>
      <c r="F600" s="320"/>
      <c r="G600" s="320"/>
      <c r="H600" s="321"/>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row>
    <row r="602" spans="1:14" s="91" customFormat="1" ht="56.1" customHeight="1">
      <c r="A602" s="252" t="s">
        <v>902</v>
      </c>
      <c r="B602" s="84"/>
      <c r="C602" s="319" t="s">
        <v>407</v>
      </c>
      <c r="D602" s="320"/>
      <c r="E602" s="320"/>
      <c r="F602" s="320"/>
      <c r="G602" s="320"/>
      <c r="H602" s="321"/>
      <c r="I602" s="122" t="s">
        <v>408</v>
      </c>
      <c r="J602" s="116">
        <f t="shared" si="26"/>
        <v>0</v>
      </c>
      <c r="K602" s="201" t="str">
        <f t="shared" si="27"/>
        <v/>
      </c>
      <c r="L602" s="117">
        <v>0</v>
      </c>
      <c r="M602" s="117">
        <v>0</v>
      </c>
      <c r="N602" s="117">
        <v>0</v>
      </c>
    </row>
    <row r="603" spans="1:14"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row>
    <row r="604" spans="1:14"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row>
    <row r="605" spans="1:14"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66" t="s">
        <v>1049</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1046</v>
      </c>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row>
    <row r="618" spans="1:22" s="118" customFormat="1" ht="100.35" customHeight="1">
      <c r="A618" s="252" t="s">
        <v>911</v>
      </c>
      <c r="B618" s="115"/>
      <c r="C618" s="316" t="s">
        <v>997</v>
      </c>
      <c r="D618" s="317"/>
      <c r="E618" s="317"/>
      <c r="F618" s="317"/>
      <c r="G618" s="317"/>
      <c r="H618" s="318"/>
      <c r="I618" s="138" t="s">
        <v>1025</v>
      </c>
      <c r="J618" s="116">
        <f t="shared" si="28"/>
        <v>0</v>
      </c>
      <c r="K618" s="201" t="str">
        <f t="shared" si="29"/>
        <v/>
      </c>
      <c r="L618" s="117">
        <v>0</v>
      </c>
      <c r="M618" s="117">
        <v>0</v>
      </c>
      <c r="N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c r="N621" s="117">
        <v>0</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c r="N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66" t="s">
        <v>1049</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1046</v>
      </c>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IF(SUM(L631:N631)=0,IF(COUNTIF(L631:N631,"未確認")&gt;0,"未確認",IF(COUNTIF(L631:N631,"~*")&gt;0,"*",SUM(L631:N631))),SUM(L631:N631))</f>
        <v>11</v>
      </c>
      <c r="K631" s="201" t="str">
        <f t="shared" ref="K631:K638" si="31">IF(OR(COUNTIF(L631:N631,"未確認")&gt;0,COUNTIF(L631:N631,"*")&gt;0),"※","")</f>
        <v/>
      </c>
      <c r="L631" s="117">
        <v>0</v>
      </c>
      <c r="M631" s="117">
        <v>11</v>
      </c>
      <c r="N631" s="117">
        <v>0</v>
      </c>
    </row>
    <row r="632" spans="1:22" s="118" customFormat="1" ht="56.1" customHeight="1">
      <c r="A632" s="252" t="s">
        <v>918</v>
      </c>
      <c r="B632" s="119"/>
      <c r="C632" s="319" t="s">
        <v>434</v>
      </c>
      <c r="D632" s="320"/>
      <c r="E632" s="320"/>
      <c r="F632" s="320"/>
      <c r="G632" s="320"/>
      <c r="H632" s="321"/>
      <c r="I632" s="122" t="s">
        <v>435</v>
      </c>
      <c r="J632" s="116">
        <f t="shared" si="30"/>
        <v>12</v>
      </c>
      <c r="K632" s="201" t="str">
        <f t="shared" si="31"/>
        <v/>
      </c>
      <c r="L632" s="117">
        <v>0</v>
      </c>
      <c r="M632" s="117">
        <v>12</v>
      </c>
      <c r="N632" s="117">
        <v>0</v>
      </c>
    </row>
    <row r="633" spans="1:22" s="118" customFormat="1" ht="57">
      <c r="A633" s="252" t="s">
        <v>919</v>
      </c>
      <c r="B633" s="119"/>
      <c r="C633" s="319" t="s">
        <v>436</v>
      </c>
      <c r="D633" s="320"/>
      <c r="E633" s="320"/>
      <c r="F633" s="320"/>
      <c r="G633" s="320"/>
      <c r="H633" s="321"/>
      <c r="I633" s="122" t="s">
        <v>437</v>
      </c>
      <c r="J633" s="116">
        <f t="shared" si="30"/>
        <v>12</v>
      </c>
      <c r="K633" s="201" t="str">
        <f t="shared" si="31"/>
        <v/>
      </c>
      <c r="L633" s="117">
        <v>0</v>
      </c>
      <c r="M633" s="117">
        <v>12</v>
      </c>
      <c r="N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row>
    <row r="635" spans="1:22" s="118" customFormat="1" ht="84" customHeight="1">
      <c r="A635" s="252" t="s">
        <v>921</v>
      </c>
      <c r="B635" s="119"/>
      <c r="C635" s="319" t="s">
        <v>440</v>
      </c>
      <c r="D635" s="320"/>
      <c r="E635" s="320"/>
      <c r="F635" s="320"/>
      <c r="G635" s="320"/>
      <c r="H635" s="321"/>
      <c r="I635" s="122" t="s">
        <v>441</v>
      </c>
      <c r="J635" s="116">
        <f t="shared" si="30"/>
        <v>22</v>
      </c>
      <c r="K635" s="201" t="str">
        <f t="shared" si="31"/>
        <v/>
      </c>
      <c r="L635" s="117">
        <v>0</v>
      </c>
      <c r="M635" s="117">
        <v>22</v>
      </c>
      <c r="N635" s="117">
        <v>0</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v>0</v>
      </c>
      <c r="M636" s="117" t="s">
        <v>541</v>
      </c>
      <c r="N636" s="117">
        <v>0</v>
      </c>
    </row>
    <row r="637" spans="1:22" s="118" customFormat="1" ht="98.1" customHeight="1">
      <c r="A637" s="252" t="s">
        <v>923</v>
      </c>
      <c r="B637" s="119"/>
      <c r="C637" s="319" t="s">
        <v>444</v>
      </c>
      <c r="D637" s="320"/>
      <c r="E637" s="320"/>
      <c r="F637" s="320"/>
      <c r="G637" s="320"/>
      <c r="H637" s="321"/>
      <c r="I637" s="122" t="s">
        <v>445</v>
      </c>
      <c r="J637" s="116">
        <f t="shared" si="30"/>
        <v>15</v>
      </c>
      <c r="K637" s="201" t="str">
        <f t="shared" si="31"/>
        <v/>
      </c>
      <c r="L637" s="117">
        <v>0</v>
      </c>
      <c r="M637" s="117">
        <v>0</v>
      </c>
      <c r="N637" s="117">
        <v>15</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v>0</v>
      </c>
      <c r="M638" s="117">
        <v>0</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66" t="s">
        <v>1049</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1046</v>
      </c>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IF(SUM(L646:N646)=0,IF(COUNTIF(L646:N646,"未確認")&gt;0,"未確認",IF(COUNTIF(L646:N646,"~*")&gt;0,"*",SUM(L646:N646))),SUM(L646:N646))</f>
        <v>119</v>
      </c>
      <c r="K646" s="201" t="str">
        <f t="shared" ref="K646:K660" si="33">IF(OR(COUNTIF(L646:N646,"未確認")&gt;0,COUNTIF(L646:N646,"*")&gt;0),"※","")</f>
        <v/>
      </c>
      <c r="L646" s="117">
        <v>0</v>
      </c>
      <c r="M646" s="117">
        <v>119</v>
      </c>
      <c r="N646" s="117">
        <v>0</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19" t="s">
        <v>939</v>
      </c>
      <c r="F648" s="320"/>
      <c r="G648" s="320"/>
      <c r="H648" s="321"/>
      <c r="I648" s="122" t="s">
        <v>454</v>
      </c>
      <c r="J648" s="116">
        <f t="shared" si="32"/>
        <v>0</v>
      </c>
      <c r="K648" s="201" t="str">
        <f t="shared" si="33"/>
        <v/>
      </c>
      <c r="L648" s="117">
        <v>0</v>
      </c>
      <c r="M648" s="117">
        <v>0</v>
      </c>
      <c r="N648" s="117">
        <v>0</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19" t="s">
        <v>941</v>
      </c>
      <c r="F650" s="320"/>
      <c r="G650" s="320"/>
      <c r="H650" s="321"/>
      <c r="I650" s="122" t="s">
        <v>458</v>
      </c>
      <c r="J650" s="116">
        <f t="shared" si="32"/>
        <v>119</v>
      </c>
      <c r="K650" s="201" t="str">
        <f t="shared" si="33"/>
        <v/>
      </c>
      <c r="L650" s="117">
        <v>0</v>
      </c>
      <c r="M650" s="117">
        <v>119</v>
      </c>
      <c r="N650" s="117">
        <v>0</v>
      </c>
    </row>
    <row r="651" spans="1:22" s="118" customFormat="1" ht="69.95" customHeight="1">
      <c r="A651" s="252" t="s">
        <v>930</v>
      </c>
      <c r="B651" s="84"/>
      <c r="C651" s="188"/>
      <c r="D651" s="221"/>
      <c r="E651" s="319" t="s">
        <v>942</v>
      </c>
      <c r="F651" s="320"/>
      <c r="G651" s="320"/>
      <c r="H651" s="321"/>
      <c r="I651" s="122" t="s">
        <v>460</v>
      </c>
      <c r="J651" s="116">
        <f t="shared" si="32"/>
        <v>0</v>
      </c>
      <c r="K651" s="201" t="str">
        <f t="shared" si="33"/>
        <v/>
      </c>
      <c r="L651" s="117">
        <v>0</v>
      </c>
      <c r="M651" s="117">
        <v>0</v>
      </c>
      <c r="N651" s="117">
        <v>0</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row>
    <row r="655" spans="1:22" s="118" customFormat="1" ht="69.95" customHeight="1">
      <c r="A655" s="252" t="s">
        <v>934</v>
      </c>
      <c r="B655" s="84"/>
      <c r="C655" s="319" t="s">
        <v>937</v>
      </c>
      <c r="D655" s="320"/>
      <c r="E655" s="320"/>
      <c r="F655" s="320"/>
      <c r="G655" s="320"/>
      <c r="H655" s="321"/>
      <c r="I655" s="122" t="s">
        <v>468</v>
      </c>
      <c r="J655" s="116">
        <f t="shared" si="32"/>
        <v>38</v>
      </c>
      <c r="K655" s="201" t="str">
        <f t="shared" si="33"/>
        <v/>
      </c>
      <c r="L655" s="117">
        <v>0</v>
      </c>
      <c r="M655" s="117">
        <v>38</v>
      </c>
      <c r="N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row>
    <row r="657" spans="1:22" s="118" customFormat="1" ht="69.95" customHeight="1">
      <c r="A657" s="252" t="s">
        <v>936</v>
      </c>
      <c r="B657" s="84"/>
      <c r="C657" s="319" t="s">
        <v>469</v>
      </c>
      <c r="D657" s="320"/>
      <c r="E657" s="320"/>
      <c r="F657" s="320"/>
      <c r="G657" s="320"/>
      <c r="H657" s="321"/>
      <c r="I657" s="122" t="s">
        <v>470</v>
      </c>
      <c r="J657" s="116">
        <f t="shared" si="32"/>
        <v>33</v>
      </c>
      <c r="K657" s="201" t="str">
        <f t="shared" si="33"/>
        <v/>
      </c>
      <c r="L657" s="117">
        <v>0</v>
      </c>
      <c r="M657" s="117">
        <v>33</v>
      </c>
      <c r="N657" s="117">
        <v>0</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c r="N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66" t="s">
        <v>1049</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1046</v>
      </c>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539</v>
      </c>
      <c r="M667" s="225" t="s">
        <v>539</v>
      </c>
      <c r="N667" s="225" t="s">
        <v>539</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66" t="s">
        <v>1049</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1046</v>
      </c>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19" t="s">
        <v>498</v>
      </c>
      <c r="D684" s="320"/>
      <c r="E684" s="320"/>
      <c r="F684" s="320"/>
      <c r="G684" s="320"/>
      <c r="H684" s="321"/>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19" t="s">
        <v>500</v>
      </c>
      <c r="D685" s="320"/>
      <c r="E685" s="320"/>
      <c r="F685" s="320"/>
      <c r="G685" s="320"/>
      <c r="H685" s="321"/>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66" t="s">
        <v>1049</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1046</v>
      </c>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19" t="s">
        <v>505</v>
      </c>
      <c r="D694" s="320"/>
      <c r="E694" s="320"/>
      <c r="F694" s="320"/>
      <c r="G694" s="320"/>
      <c r="H694" s="321"/>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6" t="s">
        <v>1003</v>
      </c>
      <c r="D695" s="317"/>
      <c r="E695" s="317"/>
      <c r="F695" s="317"/>
      <c r="G695" s="317"/>
      <c r="H695" s="318"/>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19" t="s">
        <v>509</v>
      </c>
      <c r="D696" s="320"/>
      <c r="E696" s="320"/>
      <c r="F696" s="320"/>
      <c r="G696" s="320"/>
      <c r="H696" s="321"/>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19" t="s">
        <v>511</v>
      </c>
      <c r="D697" s="320"/>
      <c r="E697" s="320"/>
      <c r="F697" s="320"/>
      <c r="G697" s="320"/>
      <c r="H697" s="321"/>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66" t="s">
        <v>1049</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1046</v>
      </c>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19" t="s">
        <v>516</v>
      </c>
      <c r="D707" s="320"/>
      <c r="E707" s="320"/>
      <c r="F707" s="320"/>
      <c r="G707" s="320"/>
      <c r="H707" s="321"/>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6" t="s">
        <v>1004</v>
      </c>
      <c r="D708" s="317"/>
      <c r="E708" s="317"/>
      <c r="F708" s="317"/>
      <c r="G708" s="317"/>
      <c r="H708" s="318"/>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6" t="s">
        <v>1005</v>
      </c>
      <c r="D709" s="317"/>
      <c r="E709" s="317"/>
      <c r="F709" s="317"/>
      <c r="G709" s="317"/>
      <c r="H709" s="318"/>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38FA785-D8E3-4DBB-ADC6-1A2CCC7051CE}"/>
    <hyperlink ref="J71:L71" location="病院!B464" display="・手術の状況" xr:uid="{DEBE75EC-EA8F-4AFC-B56D-D8B60E8FAD89}"/>
    <hyperlink ref="J72:L72" location="病院!B500" display="・がん、脳卒中、心筋梗塞、分娩、精神医療への対応状況" xr:uid="{70246098-26F1-4212-A745-9269C54DA5F8}"/>
    <hyperlink ref="J73:L73" location="病院!B541" display="・重症患者への対応状況" xr:uid="{687CF84B-318A-411B-861B-44AE7B84341A}"/>
    <hyperlink ref="J74:L74" location="病院!B586" display="・救急医療の実施状況" xr:uid="{596B46E6-9290-4A5E-BBD2-8AD7BAFEC288}"/>
    <hyperlink ref="J75:L75" location="病院!B609" display="・急性期後の支援、在宅復帰の支援の状況" xr:uid="{C40EF95A-AB17-4A6D-9D58-DB22B57B2241}"/>
    <hyperlink ref="J76:L76" location="病院!B627" display="・全身管理の状況" xr:uid="{6DA696E8-9E59-47F7-8949-F71A59C9AF97}"/>
    <hyperlink ref="J78:L78" location="病院!B679" display="・長期療養患者の受入状況" xr:uid="{B8004FA9-A79B-4EC0-ACFB-80B16514A6C9}"/>
    <hyperlink ref="J77:L77" location="病院!B642" display="・リハビリテーションの実施状況" xr:uid="{5EC4E9D8-CDEA-4373-B5D0-2104F835A803}"/>
    <hyperlink ref="J79:L79" location="病院!B689" display="・重度の障害児等の受入状況" xr:uid="{6FFF9936-F07F-4062-9611-505018B4DBDF}"/>
    <hyperlink ref="J80:L80" location="病院!B702" display="・医科歯科の連携状況" xr:uid="{32FEF8B9-DCD7-4D07-B1E2-108A19C738F1}"/>
    <hyperlink ref="M71:N71" location="'病院(H30案)'!B448" display="・手術の状況" xr:uid="{1FAE2120-E48E-438F-9522-79BEB7B30C24}"/>
    <hyperlink ref="M72:N72" location="'病院(H30案)'!B484" display="・がん、脳卒中、心筋梗塞、分娩、精神医療への対応状況" xr:uid="{981590BB-4120-4D1F-B195-31FA7C4C6335}"/>
    <hyperlink ref="M73:N73" location="'病院(H30案)'!B525" display="・重症患者への対応状況" xr:uid="{52835291-5687-4F8F-9F8B-27EB4A8EB2E8}"/>
    <hyperlink ref="M74:N74" location="'病院(H30案)'!B570" display="・救急医療の実施状況" xr:uid="{16E5CBF4-8F7B-48F9-8F79-2AE34D3EFF50}"/>
    <hyperlink ref="M75:N75" location="'病院(H30案)'!B593" display="・急性期後の支援、在宅復帰の支援の状況" xr:uid="{44D598C0-07E4-4763-B351-1D1B3CA2ED0B}"/>
    <hyperlink ref="C71:G71" location="病院!B87" display="・設置主体" xr:uid="{5F5F43F8-0F04-4D4D-ABB9-98B8E8E9731B}"/>
    <hyperlink ref="C72:G72" location="病院!B95" display="・病床の状況" xr:uid="{7EFB4F9E-89B7-4197-BBB8-6B1385E0DBE4}"/>
    <hyperlink ref="C73:G73" location="病院!B116" display="・診療科" xr:uid="{774C6AE6-0B5F-42FA-A244-AE04FC3832DF}"/>
    <hyperlink ref="C74:G74" location="病院!B127" display="・入院基本料・特定入院料及び届出病床数" xr:uid="{6EE18EA6-BD2C-4DE0-BF8E-D7C41F4A8F7F}"/>
    <hyperlink ref="C75:G75" location="病院!B141" display="・算定する入院基本用・特定入院料等の状況" xr:uid="{581DB106-61CF-4951-8174-7C8D8591008E}"/>
    <hyperlink ref="C76:G76" location="病院!B224" display="・DPC医療機関群の種類" xr:uid="{851144A5-0869-47E5-9E02-CE0AEA4E4673}"/>
    <hyperlink ref="C77:G77" location="病院!B232" display="・救急告示病院、二次救急医療施設、三次救急医療施設の告示・認定の有無" xr:uid="{B4642A29-F7CF-446F-9B17-BF206A716055}"/>
    <hyperlink ref="C78:F78" location="病院!B242" display="・承認の有無" xr:uid="{156A627F-2F90-4613-B8F1-8A3DD4761797}"/>
    <hyperlink ref="C79:F79" location="病院!B251" display="・診療報酬の届出の有無" xr:uid="{0B994701-72AD-4E5F-BD9D-54B776375D48}"/>
    <hyperlink ref="C80:F80" location="病院!B261" display="・職員数の状況" xr:uid="{FA068ACE-3093-45C4-B1DC-D5C3CF9EB113}"/>
    <hyperlink ref="C81:F81" location="病院!B320" display="・退院調整部門の設置状況" xr:uid="{AD2F8A6A-CDC8-4845-AD74-E53FCFF7192B}"/>
    <hyperlink ref="C82:F82" location="病院!B340" display="・医療機器の台数" xr:uid="{1242DFD8-C356-45D8-9882-244811C6FE80}"/>
    <hyperlink ref="C83:G83" location="病院!B365" display="・過去1年間の間に病棟の再編・見直しがあった場合の報告対象期間" xr:uid="{0D690368-1FA9-43EE-A8BE-F90DFF5C6F1A}"/>
    <hyperlink ref="H71:I71" location="病院!B388" display="・入院患者の状況（年間）" xr:uid="{1D2084BD-CDB2-4F18-AD2F-C946818334DD}"/>
    <hyperlink ref="H72:I72" location="病院!B401" display="・入院患者の状況（年間／入棟前の場所・退棟先の場所の状況）" xr:uid="{D3F87D54-540F-4A47-91E0-F2C064CA647F}"/>
    <hyperlink ref="H73:I73" location="病院!B426" display="・退院後に在宅医療を必要とする患者の状況" xr:uid="{FDE12248-A51F-4310-AA85-E33D50792D0A}"/>
    <hyperlink ref="H74:I74" location="病院!B438" display="・看取りを行った患者数" xr:uid="{139FA1AD-78EA-476D-B013-C68359DA25D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2019-11-15T06:30:50Z</dcterms:modified>
</cp:coreProperties>
</file>