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7DD28EA-33E3-4366-8156-33B7E9176FD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<sst xmlns="http://schemas.openxmlformats.org/spreadsheetml/2006/main" count="2977" uniqueCount="1044">
  <si>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</si>
  <si>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</si>
  <si>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</si>
  <si>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</si>
  <si>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</si>
  <si>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</si>
  <si>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</si>
  <si>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</si>
  <si>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</si>
  <si>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</si>
  <si>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</si>
  <si>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</si>
  <si>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</si>
  <si>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</si>
  <si>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</si>
  <si>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</si>
  <si>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</si>
  <si>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</si>
  <si>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</si>
  <si>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</si>
  <si>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</si>
  <si>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</si>
  <si>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</si>
  <si>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</si>
  <si>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</si>
  <si>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</si>
  <si>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</si>
  <si>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</si>
  <si>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</si>
  <si>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</si>
  <si>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</si>
  <si>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</si>
  <si>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</si>
  <si>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</si>
  <si>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</si>
  <si>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</si>
  <si>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</si>
  <si>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</si>
  <si>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</si>
  <si>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</si>
  <si>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</si>
  <si>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</si>
  <si>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</si>
  <si>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</si>
  <si>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</si>
  <si>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</si>
  <si>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</si>
  <si>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</si>
  <si>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</si>
  <si>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</si>
  <si>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</si>
  <si>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</si>
  <si>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</si>
  <si>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</si>
  <si>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</si>
  <si>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</si>
  <si>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</si>
  <si>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</si>
  <si>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</si>
  <si>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</si>
  <si>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</si>
  <si>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</si>
  <si>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</si>
  <si>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</si>
  <si>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</si>
  <si>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</si>
  <si>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</si>
  <si>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</si>
  <si>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</si>
  <si>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</si>
  <si>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</si>
  <si>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</si>
  <si>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</si>
  <si>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</si>
  <si>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</si>
  <si>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</si>
  <si>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</si>
  <si>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</si>
  <si>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</si>
  <si>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</si>
  <si>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</si>
  <si>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</si>
  <si>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</si>
  <si>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</si>
  <si>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</si>
  <si>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</si>
  <si>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</si>
  <si>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</si>
  <si>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</si>
  <si>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</si>
  <si>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</si>
  <si>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</si>
  <si>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</si>
  <si>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</si>
  <si>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</si>
  <si>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</si>
  <si>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</si>
  <si>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</si>
  <si>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</si>
  <si>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</si>
  <si>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</si>
  <si>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</si>
  <si>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</si>
  <si>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</si>
  <si>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</si>
  <si>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</si>
  <si>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</si>
  <si>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</si>
  <si>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</si>
  <si>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</si>
  <si>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</si>
  <si>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</si>
  <si>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</si>
  <si>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</si>
  <si>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</si>
  <si>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</si>
  <si>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</si>
  <si>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</si>
  <si>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</si>
  <si>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</si>
  <si>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</si>
  <si>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</si>
  <si>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</si>
  <si>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</si>
  <si>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</si>
  <si>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</si>
  <si>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</si>
  <si>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</si>
  <si>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</si>
  <si>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</si>
  <si>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</si>
  <si>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</si>
  <si>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</si>
  <si>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</si>
  <si>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</si>
  <si>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</si>
  <si>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</si>
  <si>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</si>
  <si>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</si>
  <si>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</si>
  <si>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</si>
  <si>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</si>
  <si>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</si>
  <si>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</si>
  <si>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</si>
  <si>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</si>
  <si>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</si>
  <si>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</si>
  <si>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</si>
  <si>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</si>
  <si>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</si>
  <si>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</si>
  <si>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</si>
  <si>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</si>
  <si>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</si>
  <si>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</si>
  <si>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</si>
  <si>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</si>
  <si>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</si>
  <si>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</si>
  <si>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</si>
  <si>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</si>
  <si>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</si>
  <si>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</si>
  <si>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</si>
  <si>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</si>
  <si>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</si>
  <si>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</si>
  <si>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</si>
  <si>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</si>
  <si>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</si>
  <si>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</si>
  <si>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</si>
  <si>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</si>
  <si>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</si>
  <si>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</si>
  <si>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</si>
  <si>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</si>
  <si>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</si>
  <si>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</si>
  <si>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</si>
  <si>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</si>
  <si>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</si>
  <si>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</si>
  <si>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</si>
  <si>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</si>
  <si>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</si>
  <si>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</si>
  <si>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</si>
  <si>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</si>
  <si>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</si>
  <si>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</si>
  <si>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</si>
  <si>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</si>
  <si>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</si>
  <si>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</si>
  <si>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</si>
  <si>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</si>
  <si>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</si>
  <si>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</si>
  <si>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</si>
  <si>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</si>
  <si>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</si>
  <si>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</si>
  <si>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</si>
  <si>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</si>
  <si>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</si>
  <si>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</si>
  <si>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</si>
  <si>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</si>
  <si>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</si>
  <si>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</si>
  <si>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</si>
  <si>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</si>
  <si>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</si>
  <si>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</si>
  <si>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</si>
  <si>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</si>
  <si>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</si>
  <si>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</si>
  <si>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</si>
  <si>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</si>
  <si>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</si>
  <si>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</si>
  <si>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</si>
  <si>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</si>
  <si>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</si>
  <si>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</si>
  <si>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</si>
  <si>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</si>
  <si>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</si>
  <si>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</si>
  <si>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</si>
  <si>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</si>
  <si>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</si>
  <si>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</si>
  <si>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</si>
  <si>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</si>
  <si>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</si>
  <si>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</si>
  <si>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</si>
  <si>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</si>
  <si>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</si>
  <si>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</si>
  <si>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</si>
  <si>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</si>
  <si>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</si>
  <si>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</si>
  <si>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</si>
  <si>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</si>
  <si>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</si>
  <si>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</si>
  <si>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</si>
  <si>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</si>
  <si>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</si>
  <si>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</si>
  <si>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</si>
  <si>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</si>
  <si>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</si>
  <si>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</si>
  <si>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</si>
  <si>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</si>
  <si>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</si>
  <si>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</si>
  <si>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</si>
  <si>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</si>
  <si>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</si>
  <si>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</si>
  <si>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</si>
  <si>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</si>
  <si>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</si>
  <si>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</si>
  <si>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</si>
  <si>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</si>
  <si>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</si>
  <si>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</si>
  <si>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</si>
  <si>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</si>
  <si>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</si>
  <si>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</si>
  <si>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</si>
  <si>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</si>
  <si>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</si>
  <si>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</si>
  <si>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</si>
  <si>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</si>
  <si>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</si>
  <si>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</si>
  <si>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</si>
  <si>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</si>
  <si>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</si>
  <si>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</si>
  <si>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</si>
  <si>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</si>
  <si>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</si>
  <si>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</si>
  <si>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</si>
  <si>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</si>
  <si>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</si>
  <si>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</si>
  <si>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</si>
  <si>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</si>
  <si>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</si>
  <si>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</si>
  <si>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</si>
  <si>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</si>
  <si>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</si>
  <si>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</si>
  <si>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</si>
  <si>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</si>
  <si>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</si>
  <si>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</si>
  <si>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</si>
  <si>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</si>
  <si>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</si>
  <si>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</si>
  <si>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</si>
  <si>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</si>
  <si>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</si>
  <si>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</si>
  <si>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</si>
  <si>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</si>
  <si>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</si>
  <si>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</si>
  <si>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</si>
  <si>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</si>
  <si>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</si>
  <si>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</si>
  <si>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</si>
  <si>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</si>
  <si>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</si>
  <si>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</si>
  <si>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</si>
  <si>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</si>
  <si>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</si>
  <si>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</si>
  <si>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</si>
  <si>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</si>
  <si>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</si>
  <si>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</si>
  <si>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</si>
  <si>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</si>
  <si>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</si>
  <si>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</si>
  <si>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</si>
  <si>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</si>
  <si>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</si>
  <si>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</si>
  <si>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</si>
  <si>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</si>
  <si>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</si>
  <si>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</si>
  <si>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</si>
  <si>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</si>
  <si>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</si>
  <si>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</si>
  <si>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</si>
  <si>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</si>
  <si>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</si>
  <si>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</si>
  <si>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</si>
  <si>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</si>
  <si>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</si>
  <si>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</si>
  <si>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</si>
  <si>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</si>
  <si>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</si>
  <si>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</si>
  <si>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</si>
  <si>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</si>
  <si>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</si>
  <si>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</si>
  <si>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</si>
  <si>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</si>
  <si>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</si>
  <si>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</si>
  <si>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</si>
  <si>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</si>
  <si>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</si>
  <si>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</si>
  <si>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</si>
  <si>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</si>
  <si>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</si>
  <si>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</si>
  <si>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</si>
  <si>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</si>
  <si>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</si>
  <si>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</si>
  <si>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</si>
  <si>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</si>
  <si>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</si>
  <si>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</si>
  <si>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</si>
  <si>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</si>
  <si>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</si>
  <si>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</si>
  <si>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</si>
  <si>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</si>
  <si>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</si>
  <si>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</si>
  <si>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</si>
  <si>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</si>
  <si>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</si>
  <si>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</si>
  <si>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</si>
  <si>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</si>
  <si>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</si>
  <si>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</si>
  <si>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</si>
  <si>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</si>
  <si>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</si>
  <si>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</si>
  <si>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</si>
  <si>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</si>
  <si>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</si>
  <si>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</si>
  <si>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</si>
  <si>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</si>
  <si>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</si>
  <si>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</si>
  <si>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</si>
  <si>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</si>
  <si>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</si>
  <si>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</si>
  <si>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</si>
  <si>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</si>
  <si>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</si>
  <si>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</si>
  <si>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</si>
  <si>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</si>
  <si>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</si>
  <si>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</si>
  <si>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</si>
  <si>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</si>
  <si>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</si>
  <si>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</si>
  <si>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</si>
  <si>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</si>
  <si>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</si>
  <si>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</si>
  <si>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</si>
  <si>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</si>
  <si>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</si>
  <si>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</si>
  <si>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</si>
  <si>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</si>
  <si>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</si>
  <si>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</si>
  <si>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</si>
  <si>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</si>
  <si>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</si>
  <si>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</si>
  <si>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</si>
  <si>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</si>
  <si>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</si>
  <si>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</si>
  <si>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</si>
  <si>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</si>
  <si>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</si>
  <si>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</si>
  <si>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</si>
  <si>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</si>
  <si>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</si>
  <si>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</si>
  <si>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</si>
  <si>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</si>
  <si>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</si>
  <si>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</si>
  <si>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</si>
  <si>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</si>
  <si>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</si>
  <si>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</si>
  <si>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</si>
  <si>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</si>
  <si>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</si>
  <si>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</si>
  <si>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</si>
  <si>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</si>
  <si>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</si>
  <si>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</si>
  <si>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</si>
  <si>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</si>
  <si>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</si>
  <si>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</si>
  <si>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</si>
  <si>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</si>
  <si>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</si>
  <si>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</si>
  <si>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</si>
  <si>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</si>
  <si>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</si>
  <si>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</si>
  <si>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</si>
  <si>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</si>
  <si>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</si>
  <si>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</si>
  <si>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</si>
  <si>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</si>
  <si>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</si>
  <si>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</si>
  <si>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</si>
  <si>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</si>
  <si>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</si>
  <si>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</si>
  <si>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</si>
  <si>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</si>
  <si>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</si>
  <si>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</si>
  <si>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</si>
  <si>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</si>
  <si>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</si>
  <si>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</si>
  <si>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</si>
  <si>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</si>
  <si>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</si>
  <si>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</si>
  <si>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</si>
  <si>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</si>
  <si>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</si>
  <si>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</si>
  <si>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</si>
  <si>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</si>
  <si>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</si>
  <si>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</si>
  <si>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</si>
  <si>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</si>
  <si>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</si>
  <si>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</si>
  <si>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</si>
  <si>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</si>
  <si>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</si>
  <si>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</si>
  <si>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</si>
  <si>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</si>
  <si>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</si>
  <si>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</si>
  <si>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</si>
  <si>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</si>
  <si>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</si>
  <si>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</si>
  <si>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</si>
  <si>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</si>
  <si>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</si>
  <si>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</si>
  <si>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</si>
  <si>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</si>
  <si>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</si>
  <si>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</si>
  <si>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</si>
  <si>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</si>
  <si>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</si>
  <si>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</si>
  <si>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</si>
  <si>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</si>
  <si>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</si>
  <si>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</si>
  <si>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</si>
  <si>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</si>
  <si>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</si>
  <si>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</si>
  <si>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</si>
  <si>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</si>
  <si>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</si>
  <si>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</si>
  <si>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</si>
  <si>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</si>
  <si>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</si>
  <si>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</si>
  <si>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</si>
  <si>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</si>
  <si>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</si>
  <si>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</si>
  <si>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</si>
  <si>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</si>
  <si>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</si>
  <si>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</si>
  <si>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</si>
  <si>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</si>
  <si>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</si>
  <si>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</si>
  <si>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</si>
  <si>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</si>
  <si>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</si>
  <si>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</si>
  <si>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</si>
  <si>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</si>
  <si>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</si>
  <si>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</si>
  <si>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</si>
  <si>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</si>
  <si>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</si>
  <si>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</si>
  <si>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</si>
  <si>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</si>
  <si>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</si>
  <si>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</si>
  <si>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</si>
  <si>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</si>
  <si>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</si>
  <si>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</si>
  <si>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</si>
  <si>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</si>
  <si>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</si>
  <si>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</si>
  <si>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</si>
  <si>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</si>
  <si>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</si>
  <si>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</si>
  <si>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</si>
  <si>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</si>
  <si>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</si>
  <si>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</si>
  <si>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</si>
  <si>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</si>
  <si>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</si>
  <si>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</si>
  <si>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</si>
  <si>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</si>
  <si>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</si>
  <si>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</si>
  <si>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</si>
  <si>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</si>
  <si>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</si>
  <si>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</si>
  <si>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</si>
  <si>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</si>
  <si>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</si>
  <si>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</si>
  <si>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</si>
  <si>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</si>
  <si>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</si>
  <si>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</si>
  <si>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</si>
  <si>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</si>
  <si>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</si>
  <si>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</si>
  <si>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</si>
  <si>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</si>
  <si>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</si>
  <si>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</si>
  <si>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</si>
  <si>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</si>
  <si>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</si>
  <si>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</si>
  <si>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</si>
  <si>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</si>
  <si>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</si>
  <si>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</si>
  <si>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</si>
  <si>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</si>
  <si>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</si>
  <si>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</si>
  <si>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</si>
  <si>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</si>
  <si>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</si>
  <si>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</si>
  <si>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</si>
  <si>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</si>
  <si>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</si>
  <si>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</si>
  <si>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</si>
  <si>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</si>
  <si>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</si>
  <si>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</si>
  <si>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</si>
  <si>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</si>
  <si>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</si>
  <si>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</si>
  <si>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</si>
  <si>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</si>
  <si>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</si>
  <si>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</si>
  <si>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</si>
  <si>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</si>
  <si>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</si>
  <si>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</si>
  <si>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</si>
  <si>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</si>
  <si>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</si>
  <si>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</si>
  <si>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</si>
  <si>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</si>
  <si>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</si>
  <si>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</si>
  <si>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</si>
  <si>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</si>
  <si>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</si>
  <si>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</si>
  <si>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</si>
  <si>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</si>
  <si>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</si>
  <si>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</si>
  <si>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</si>
  <si>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</si>
  <si>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</si>
  <si>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</si>
  <si>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</si>
  <si>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</si>
  <si>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</si>
  <si>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</si>
  <si>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</si>
  <si>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</si>
  <si>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</si>
  <si>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</si>
  <si>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</si>
  <si>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</si>
  <si>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</si>
  <si>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</si>
  <si>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</si>
  <si>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</si>
  <si>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</si>
  <si>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</si>
  <si>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</si>
  <si>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</si>
  <si>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</si>
  <si>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</si>
  <si>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</si>
  <si>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</si>
  <si>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</si>
  <si>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</si>
  <si>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</si>
  <si>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</si>
  <si>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</si>
  <si>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</si>
  <si>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</si>
  <si>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</si>
  <si>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</si>
  <si>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</si>
  <si>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</si>
  <si>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</si>
  <si>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</si>
  <si>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</si>
  <si>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</si>
  <si>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</si>
  <si>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</si>
  <si>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</si>
  <si>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</si>
  <si>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</si>
  <si>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</si>
  <si>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</si>
  <si>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</si>
  <si>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</si>
  <si>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</si>
  <si>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</si>
  <si>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</si>
  <si>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</si>
  <si>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</si>
  <si>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</si>
  <si>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</si>
  <si>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</si>
  <si>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</si>
  <si>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</si>
  <si>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</si>
  <si>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</si>
  <si>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</si>
  <si>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</si>
  <si>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</si>
  <si>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</si>
  <si>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</si>
  <si>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</si>
  <si>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</si>
  <si>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</si>
  <si>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</si>
  <si>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</si>
  <si>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</si>
  <si>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</si>
  <si>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</si>
  <si>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</si>
  <si>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</si>
  <si>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</si>
  <si>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</si>
  <si>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</si>
  <si>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</si>
  <si>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</si>
  <si>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</si>
  <si>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</si>
  <si>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</si>
  <si>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</si>
  <si>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</si>
  <si>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</si>
  <si>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</si>
  <si>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</si>
  <si>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</si>
  <si>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</si>
  <si>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</si>
  <si>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</si>
  <si>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</si>
  <si>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</si>
  <si>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</si>
  <si>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</si>
  <si>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</si>
  <si>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</si>
  <si>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</si>
  <si>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</si>
  <si>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</si>
  <si>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</si>
  <si>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</si>
  <si>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</si>
  <si>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</si>
  <si>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</si>
  <si>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</si>
  <si>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</si>
  <si>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</si>
  <si>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</si>
  <si>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</si>
  <si>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</si>
  <si>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</si>
  <si>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</si>
  <si>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</si>
  <si>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</si>
  <si>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</si>
  <si>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</si>
  <si>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</si>
  <si>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</si>
  <si>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</si>
  <si>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</si>
  <si>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</si>
  <si>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</si>
  <si>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</si>
  <si>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</si>
  <si>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</si>
  <si>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</si>
  <si>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</si>
  <si>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</si>
  <si>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</si>
  <si>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</si>
  <si>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</si>
  <si>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</si>
  <si>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</si>
  <si>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</si>
  <si>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</si>
  <si>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</si>
  <si>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</si>
  <si>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</si>
  <si>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</si>
  <si>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</si>
  <si>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</si>
  <si>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</si>
  <si>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</si>
  <si>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</si>
  <si>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</si>
  <si>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</si>
  <si>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</si>
  <si>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</si>
  <si>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</si>
  <si>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</si>
  <si>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</si>
  <si>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</si>
  <si>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</si>
  <si>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</si>
  <si>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</si>
  <si>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</si>
  <si>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</si>
  <si>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</si>
  <si>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</si>
  <si>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</si>
  <si>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</si>
  <si>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</si>
  <si>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</si>
  <si>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</si>
  <si>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</si>
  <si>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</si>
  <si>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</si>
  <si>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</si>
  <si>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</si>
  <si>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</si>
  <si>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</si>
  <si>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</si>
  <si>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</si>
  <si>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</si>
  <si>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</si>
  <si>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</si>
  <si>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</si>
  <si>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</si>
  <si>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</si>
  <si>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</si>
  <si>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</si>
  <si>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</si>
  <si>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</si>
  <si>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</si>
  <si>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</si>
  <si>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</si>
  <si>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</si>
  <si>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</si>
  <si>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</si>
  <si>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</si>
  <si>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</si>
  <si>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</si>
  <si>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</si>
  <si>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</si>
  <si>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</si>
  <si>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</si>
  <si>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</si>
  <si>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</si>
  <si>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</si>
  <si>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</si>
  <si>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</si>
  <si>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</si>
  <si>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</si>
  <si>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</si>
  <si>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</si>
  <si>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</si>
  <si>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</si>
  <si>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</si>
  <si>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</si>
  <si>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</si>
  <si>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</si>
  <si>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</si>
  <si>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</si>
  <si>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</si>
  <si>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</si>
  <si>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</si>
  <si>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</si>
  <si>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</si>
  <si>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</si>
  <si>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</si>
  <si>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</si>
  <si>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</si>
  <si>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</si>
  <si>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</si>
  <si>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</si>
  <si>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</si>
  <si>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</si>
  <si>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</si>
  <si>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</si>
  <si>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</si>
  <si>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</si>
  <si>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</si>
  <si>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</si>
  <si>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</si>
  <si>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</si>
  <si>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</si>
  <si>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</si>
  <si>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</si>
  <si>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</si>
  <si>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</si>
  <si>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</si>
  <si>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</si>
  <si>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</si>
  <si>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</si>
  <si>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</si>
  <si>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</si>
  <si>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</si>
  <si>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</si>
  <si>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</si>
  <si>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</si>
  <si>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</si>
  <si>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</si>
  <si>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</si>
  <si>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</si>
  <si>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</si>
  <si>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</si>
  <si>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</si>
  <si>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</si>
  <si>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</si>
  <si>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</si>
  <si>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</si>
  <si>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</si>
  <si>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</si>
  <si>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</si>
  <si>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</si>
  <si>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</si>
  <si>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</si>
  <si>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</si>
  <si>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</si>
  <si>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</si>
  <si>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</si>
  <si>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</si>
  <si>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</si>
  <si>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</si>
  <si>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</si>
  <si>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</si>
  <si>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</si>
  <si>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</si>
  <si>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</si>
  <si>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</si>
  <si>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</si>
  <si>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</si>
  <si>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</si>
  <si>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</si>
  <si>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</si>
  <si>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</si>
  <si>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</si>
  <si>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</si>
  <si>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</si>
  <si>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</si>
  <si>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</si>
  <si>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</si>
  <si>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</si>
  <si>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</si>
  <si>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</si>
  <si>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</si>
  <si>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</si>
  <si>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</si>
  <si>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</si>
  <si>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</si>
  <si>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</si>
  <si>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</si>
  <si>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</si>
  <si>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</si>
  <si>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</si>
  <si>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</si>
  <si>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</si>
  <si>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</si>
  <si>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</si>
  <si>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</si>
  <si>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</si>
  <si>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</si>
  <si>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</si>
  <si>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</si>
  <si>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</si>
  <si>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</si>
  <si>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</si>
  <si>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</si>
  <si>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</si>
  <si>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</si>
  <si>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</si>
  <si>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</si>
  <si>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</si>
  <si>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</si>
  <si>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</si>
  <si>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</si>
  <si>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</si>
  <si>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</si>
  <si>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</si>
  <si>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</si>
  <si>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</si>
  <si>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</si>
  <si>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</si>
  <si>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</si>
  <si>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</si>
  <si>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</si>
  <si>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</si>
  <si>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</si>
  <si>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医療法人社団嬉泉会大島記念嬉泉病院</t>
    <phoneticPr fontId="3"/>
  </si>
  <si>
    <t>〒274-0812 船橋市三咲３－５－１５</t>
    <phoneticPr fontId="3"/>
  </si>
  <si>
    <t>〇</t>
  </si>
  <si>
    <t>医療法人</t>
  </si>
  <si>
    <t>腎臓内科</t>
  </si>
  <si>
    <t>ＤＰＣ病院ではない</t>
  </si>
  <si>
    <t>有</t>
  </si>
  <si>
    <t>-</t>
    <phoneticPr fontId="3"/>
  </si>
  <si>
    <t>地域一般3</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</si>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</sst>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702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1042</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1042</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1042</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1042</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1042</v>
      </c>
    </row>
    <row r="90" spans="1:23" s="21" customFormat="1">
      <c r="A90" s="243"/>
      <c r="B90" s="1"/>
      <c r="C90" s="3"/>
      <c r="D90" s="3"/>
      <c r="E90" s="3"/>
      <c r="F90" s="3"/>
      <c r="G90" s="3"/>
      <c r="H90" s="286"/>
      <c r="I90" s="67" t="s">
        <v>36</v>
      </c>
      <c r="J90" s="68"/>
      <c r="K90" s="69"/>
      <c r="L90" s="262" t="s">
        <v>1043</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1043</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35</v>
      </c>
      <c r="K99" s="237" t="str">
        <f>IF(OR(COUNTIF(L99:L99,"未確認")&gt;0,COUNTIF(L99:L99,"~*")&gt;0),"※","")</f>
        <v/>
      </c>
      <c r="L99" s="258">
        <v>35</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35</v>
      </c>
      <c r="K101" s="237" t="str">
        <f>IF(OR(COUNTIF(L101:L101,"未確認")&gt;0,COUNTIF(L101:L101,"~*")&gt;0),"※","")</f>
        <v/>
      </c>
      <c r="L101" s="258">
        <v>35</v>
      </c>
    </row>
    <row r="102" spans="1:22" s="83" customFormat="1" ht="34.5" customHeight="1">
      <c r="A102" s="244" t="s">
        <v>610</v>
      </c>
      <c r="B102" s="84"/>
      <c r="C102" s="375"/>
      <c r="D102" s="377"/>
      <c r="E102" s="315" t="s">
        <v>612</v>
      </c>
      <c r="F102" s="316"/>
      <c r="G102" s="316"/>
      <c r="H102" s="317"/>
      <c r="I102" s="418"/>
      <c r="J102" s="256">
        <f t="shared" si="0"/>
        <v>35</v>
      </c>
      <c r="K102" s="237" t="str">
        <f t="shared" ref="K102:K111" si="1">IF(OR(COUNTIF(L101:L101,"未確認")&gt;0,COUNTIF(L101:L101,"~*")&gt;0),"※","")</f>
        <v/>
      </c>
      <c r="L102" s="258">
        <v>35</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1043</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1043</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564</v>
      </c>
    </row>
    <row r="132" spans="1:22" s="83" customFormat="1" ht="34.5" customHeight="1">
      <c r="A132" s="244" t="s">
        <v>621</v>
      </c>
      <c r="B132" s="84"/>
      <c r="C132" s="294"/>
      <c r="D132" s="296"/>
      <c r="E132" s="318" t="s">
        <v>58</v>
      </c>
      <c r="F132" s="319"/>
      <c r="G132" s="319"/>
      <c r="H132" s="320"/>
      <c r="I132" s="387"/>
      <c r="J132" s="101"/>
      <c r="K132" s="102"/>
      <c r="L132" s="82">
        <v>35</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1043</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40</v>
      </c>
      <c r="K154" s="264" t="str">
        <f t="shared" si="3"/>
        <v/>
      </c>
      <c r="L154" s="117">
        <v>40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1043</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1039</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1043</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1043</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1043</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1043</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3.8</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69"/>
      <c r="D270" s="369"/>
      <c r="E270" s="369"/>
      <c r="F270" s="369"/>
      <c r="G270" s="369" t="s">
        <v>148</v>
      </c>
      <c r="H270" s="369"/>
      <c r="I270" s="402"/>
      <c r="J270" s="266">
        <f t="shared" si="9"/>
        <v>1.8</v>
      </c>
      <c r="K270" s="81" t="str">
        <f t="shared" si="8"/>
        <v/>
      </c>
      <c r="L270" s="148">
        <v>1.8</v>
      </c>
    </row>
    <row r="271" spans="1:22" s="83" customFormat="1" ht="34.5" customHeight="1">
      <c r="A271" s="249" t="s">
        <v>726</v>
      </c>
      <c r="B271" s="120"/>
      <c r="C271" s="369" t="s">
        <v>151</v>
      </c>
      <c r="D271" s="370"/>
      <c r="E271" s="370"/>
      <c r="F271" s="370"/>
      <c r="G271" s="369" t="s">
        <v>146</v>
      </c>
      <c r="H271" s="369"/>
      <c r="I271" s="402"/>
      <c r="J271" s="266">
        <f t="shared" si="9"/>
        <v>4</v>
      </c>
      <c r="K271" s="81" t="str">
        <f t="shared" si="8"/>
        <v/>
      </c>
      <c r="L271" s="147">
        <v>4</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10</v>
      </c>
      <c r="K273" s="81" t="str">
        <f t="shared" si="8"/>
        <v/>
      </c>
      <c r="L273" s="147">
        <v>10</v>
      </c>
    </row>
    <row r="274" spans="1:12" s="83" customFormat="1" ht="34.5" customHeight="1">
      <c r="A274" s="249" t="s">
        <v>727</v>
      </c>
      <c r="B274" s="120"/>
      <c r="C274" s="370"/>
      <c r="D274" s="370"/>
      <c r="E274" s="370"/>
      <c r="F274" s="370"/>
      <c r="G274" s="369" t="s">
        <v>148</v>
      </c>
      <c r="H274" s="369"/>
      <c r="I274" s="402"/>
      <c r="J274" s="266">
        <f t="shared" si="9"/>
        <v>1</v>
      </c>
      <c r="K274" s="81" t="str">
        <f t="shared" si="8"/>
        <v/>
      </c>
      <c r="L274" s="148">
        <v>1</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2</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2</v>
      </c>
      <c r="K287" s="81" t="str">
        <f t="shared" si="8"/>
        <v/>
      </c>
      <c r="L287" s="141"/>
    </row>
    <row r="288" spans="1:12" s="83" customFormat="1" ht="34.5" customHeight="1">
      <c r="A288" s="244" t="s">
        <v>734</v>
      </c>
      <c r="B288" s="84"/>
      <c r="C288" s="372"/>
      <c r="D288" s="372"/>
      <c r="E288" s="372"/>
      <c r="F288" s="372"/>
      <c r="G288" s="369" t="s">
        <v>148</v>
      </c>
      <c r="H288" s="369"/>
      <c r="I288" s="402"/>
      <c r="J288" s="266">
        <v>0.1</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0</v>
      </c>
      <c r="N297" s="147">
        <v>4</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4</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14</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1043</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1040</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1</v>
      </c>
      <c r="K327" s="81"/>
      <c r="L327" s="269"/>
    </row>
    <row r="328" spans="1:22" s="83" customFormat="1" ht="34.5" customHeight="1">
      <c r="A328" s="249" t="s">
        <v>747</v>
      </c>
      <c r="B328" s="159"/>
      <c r="C328" s="369"/>
      <c r="D328" s="369"/>
      <c r="E328" s="369"/>
      <c r="F328" s="370"/>
      <c r="G328" s="370"/>
      <c r="H328" s="287" t="s">
        <v>174</v>
      </c>
      <c r="I328" s="352"/>
      <c r="J328" s="267">
        <v>0.8</v>
      </c>
      <c r="K328" s="81"/>
      <c r="L328" s="269"/>
    </row>
    <row r="329" spans="1:22" s="83" customFormat="1" ht="34.5" customHeight="1">
      <c r="A329" s="249" t="s">
        <v>750</v>
      </c>
      <c r="B329" s="159"/>
      <c r="C329" s="369"/>
      <c r="D329" s="369"/>
      <c r="E329" s="369"/>
      <c r="F329" s="370"/>
      <c r="G329" s="369" t="s">
        <v>176</v>
      </c>
      <c r="H329" s="287" t="s">
        <v>173</v>
      </c>
      <c r="I329" s="352"/>
      <c r="J329" s="266">
        <v>3</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2</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1043</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1</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1042</v>
      </c>
    </row>
    <row r="368" spans="1:22" s="118" customFormat="1" ht="20.25" customHeight="1">
      <c r="A368" s="243"/>
      <c r="B368" s="1"/>
      <c r="C368" s="3"/>
      <c r="D368" s="3"/>
      <c r="E368" s="3"/>
      <c r="F368" s="3"/>
      <c r="G368" s="3"/>
      <c r="H368" s="286"/>
      <c r="I368" s="67" t="s">
        <v>36</v>
      </c>
      <c r="J368" s="170"/>
      <c r="K368" s="79"/>
      <c r="L368" s="137" t="s">
        <v>1043</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1043</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363</v>
      </c>
      <c r="K392" s="81" t="str">
        <f t="shared" ref="K392:K397" si="11">IF(OR(COUNTIF(L392:L392,"未確認")&gt;0,COUNTIF(L392:L392,"~*")&gt;0),"※","")</f>
        <v/>
      </c>
      <c r="L392" s="147">
        <v>363</v>
      </c>
    </row>
    <row r="393" spans="1:22" s="83" customFormat="1" ht="34.5" customHeight="1">
      <c r="A393" s="249" t="s">
        <v>773</v>
      </c>
      <c r="B393" s="84"/>
      <c r="C393" s="368"/>
      <c r="D393" s="378"/>
      <c r="E393" s="318" t="s">
        <v>224</v>
      </c>
      <c r="F393" s="319"/>
      <c r="G393" s="319"/>
      <c r="H393" s="320"/>
      <c r="I393" s="341"/>
      <c r="J393" s="140">
        <f t="shared" si="10"/>
        <v>363</v>
      </c>
      <c r="K393" s="81" t="str">
        <f t="shared" si="11"/>
        <v/>
      </c>
      <c r="L393" s="147">
        <v>363</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175</v>
      </c>
      <c r="K396" s="81" t="str">
        <f t="shared" si="11"/>
        <v/>
      </c>
      <c r="L396" s="147">
        <v>175</v>
      </c>
    </row>
    <row r="397" spans="1:22" s="83" customFormat="1" ht="34.5" customHeight="1">
      <c r="A397" s="250" t="s">
        <v>777</v>
      </c>
      <c r="B397" s="119"/>
      <c r="C397" s="368"/>
      <c r="D397" s="318" t="s">
        <v>228</v>
      </c>
      <c r="E397" s="319"/>
      <c r="F397" s="319"/>
      <c r="G397" s="319"/>
      <c r="H397" s="320"/>
      <c r="I397" s="342"/>
      <c r="J397" s="140">
        <f t="shared" si="10"/>
        <v>389</v>
      </c>
      <c r="K397" s="81" t="str">
        <f t="shared" si="11"/>
        <v/>
      </c>
      <c r="L397" s="147">
        <v>389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1043</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363</v>
      </c>
      <c r="K405" s="81" t="str">
        <f t="shared" ref="K405:K422" si="13">IF(OR(COUNTIF(L405:L405,"未確認")&gt;0,COUNTIF(L405:L405,"~*")&gt;0),"※","")</f>
        <v/>
      </c>
      <c r="L405" s="147">
        <v>363</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214</v>
      </c>
      <c r="K407" s="81" t="str">
        <f t="shared" si="13"/>
        <v/>
      </c>
      <c r="L407" s="147">
        <v>214</v>
      </c>
    </row>
    <row r="408" spans="1:22" s="83" customFormat="1" ht="34.5" customHeight="1">
      <c r="A408" s="251" t="s">
        <v>781</v>
      </c>
      <c r="B408" s="119"/>
      <c r="C408" s="367"/>
      <c r="D408" s="367"/>
      <c r="E408" s="318" t="s">
        <v>236</v>
      </c>
      <c r="F408" s="319"/>
      <c r="G408" s="319"/>
      <c r="H408" s="320"/>
      <c r="I408" s="359"/>
      <c r="J408" s="140">
        <f t="shared" si="12"/>
        <v>61</v>
      </c>
      <c r="K408" s="81" t="str">
        <f t="shared" si="13"/>
        <v/>
      </c>
      <c r="L408" s="147">
        <v>61</v>
      </c>
    </row>
    <row r="409" spans="1:22" s="83" customFormat="1" ht="34.5" customHeight="1">
      <c r="A409" s="251" t="s">
        <v>782</v>
      </c>
      <c r="B409" s="119"/>
      <c r="C409" s="367"/>
      <c r="D409" s="367"/>
      <c r="E409" s="315" t="s">
        <v>986</v>
      </c>
      <c r="F409" s="316"/>
      <c r="G409" s="316"/>
      <c r="H409" s="317"/>
      <c r="I409" s="359"/>
      <c r="J409" s="140">
        <f t="shared" si="12"/>
        <v>88</v>
      </c>
      <c r="K409" s="81" t="str">
        <f t="shared" si="13"/>
        <v/>
      </c>
      <c r="L409" s="147">
        <v>88</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389</v>
      </c>
      <c r="K413" s="81" t="str">
        <f t="shared" si="13"/>
        <v/>
      </c>
      <c r="L413" s="147">
        <v>389</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216</v>
      </c>
      <c r="K415" s="81" t="str">
        <f t="shared" si="13"/>
        <v/>
      </c>
      <c r="L415" s="147">
        <v>216</v>
      </c>
    </row>
    <row r="416" spans="1:22" s="83" customFormat="1" ht="34.5" customHeight="1">
      <c r="A416" s="251" t="s">
        <v>789</v>
      </c>
      <c r="B416" s="119"/>
      <c r="C416" s="367"/>
      <c r="D416" s="367"/>
      <c r="E416" s="318" t="s">
        <v>243</v>
      </c>
      <c r="F416" s="319"/>
      <c r="G416" s="319"/>
      <c r="H416" s="320"/>
      <c r="I416" s="359"/>
      <c r="J416" s="140">
        <f t="shared" si="12"/>
        <v>50</v>
      </c>
      <c r="K416" s="81" t="str">
        <f t="shared" si="13"/>
        <v/>
      </c>
      <c r="L416" s="147">
        <v>50</v>
      </c>
    </row>
    <row r="417" spans="1:22" s="83" customFormat="1" ht="34.5" customHeight="1">
      <c r="A417" s="251" t="s">
        <v>790</v>
      </c>
      <c r="B417" s="119"/>
      <c r="C417" s="367"/>
      <c r="D417" s="367"/>
      <c r="E417" s="318" t="s">
        <v>244</v>
      </c>
      <c r="F417" s="319"/>
      <c r="G417" s="319"/>
      <c r="H417" s="320"/>
      <c r="I417" s="359"/>
      <c r="J417" s="140">
        <f t="shared" si="12"/>
        <v>32</v>
      </c>
      <c r="K417" s="81" t="str">
        <f t="shared" si="13"/>
        <v/>
      </c>
      <c r="L417" s="147">
        <v>32</v>
      </c>
    </row>
    <row r="418" spans="1:22" s="83" customFormat="1" ht="34.5" customHeight="1">
      <c r="A418" s="251" t="s">
        <v>791</v>
      </c>
      <c r="B418" s="119"/>
      <c r="C418" s="367"/>
      <c r="D418" s="367"/>
      <c r="E418" s="318" t="s">
        <v>245</v>
      </c>
      <c r="F418" s="319"/>
      <c r="G418" s="319"/>
      <c r="H418" s="320"/>
      <c r="I418" s="359"/>
      <c r="J418" s="140">
        <f t="shared" si="12"/>
        <v>9</v>
      </c>
      <c r="K418" s="81" t="str">
        <f t="shared" si="13"/>
        <v/>
      </c>
      <c r="L418" s="147">
        <v>9</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50</v>
      </c>
      <c r="K420" s="81" t="str">
        <f t="shared" si="13"/>
        <v/>
      </c>
      <c r="L420" s="147">
        <v>50</v>
      </c>
    </row>
    <row r="421" spans="1:22" s="83" customFormat="1" ht="34.5" customHeight="1">
      <c r="A421" s="251" t="s">
        <v>794</v>
      </c>
      <c r="B421" s="119"/>
      <c r="C421" s="367"/>
      <c r="D421" s="367"/>
      <c r="E421" s="318" t="s">
        <v>247</v>
      </c>
      <c r="F421" s="319"/>
      <c r="G421" s="319"/>
      <c r="H421" s="320"/>
      <c r="I421" s="359"/>
      <c r="J421" s="140">
        <f t="shared" si="12"/>
        <v>28</v>
      </c>
      <c r="K421" s="81" t="str">
        <f t="shared" si="13"/>
        <v/>
      </c>
      <c r="L421" s="147">
        <v>28</v>
      </c>
    </row>
    <row r="422" spans="1:22" s="83" customFormat="1" ht="34.5" customHeight="1">
      <c r="A422" s="251" t="s">
        <v>795</v>
      </c>
      <c r="B422" s="119"/>
      <c r="C422" s="367"/>
      <c r="D422" s="367"/>
      <c r="E422" s="318" t="s">
        <v>166</v>
      </c>
      <c r="F422" s="319"/>
      <c r="G422" s="319"/>
      <c r="H422" s="320"/>
      <c r="I422" s="360"/>
      <c r="J422" s="140">
        <f t="shared" si="12"/>
        <v>4</v>
      </c>
      <c r="K422" s="81" t="str">
        <f t="shared" si="13"/>
        <v/>
      </c>
      <c r="L422" s="147">
        <v>4</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1043</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389</v>
      </c>
      <c r="K430" s="193" t="str">
        <f>IF(OR(COUNTIF(L430:L430,"未確認")&gt;0,COUNTIF(L430:L430,"~*")&gt;0),"※","")</f>
        <v/>
      </c>
      <c r="L430" s="147">
        <v>389</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389</v>
      </c>
      <c r="K433" s="193" t="str">
        <f>IF(OR(COUNTIF(L433:L433,"未確認")&gt;0,COUNTIF(L433:L433,"~*")&gt;0),"※","")</f>
        <v/>
      </c>
      <c r="L433" s="147">
        <v>389</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1043</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1043</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1042</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1043</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1042</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1043</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1042</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1043</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1042</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1043</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1042</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1043</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t="str">
        <f t="shared" si="21"/>
        <v>*</v>
      </c>
      <c r="K535" s="201" t="str">
        <f t="shared" si="22"/>
        <v>※</v>
      </c>
      <c r="L535" s="117" t="s">
        <v>541</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1042</v>
      </c>
    </row>
    <row r="544" spans="1:22" s="1" customFormat="1" ht="20.25" customHeight="1">
      <c r="A544" s="243"/>
      <c r="C544" s="62"/>
      <c r="D544" s="3"/>
      <c r="E544" s="3"/>
      <c r="F544" s="3"/>
      <c r="G544" s="3"/>
      <c r="H544" s="286"/>
      <c r="I544" s="67" t="s">
        <v>36</v>
      </c>
      <c r="J544" s="68"/>
      <c r="K544" s="186"/>
      <c r="L544" s="70" t="s">
        <v>1043</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1041</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v>0</v>
      </c>
    </row>
    <row r="577" spans="1:22" s="91" customFormat="1" ht="34.5" customHeight="1">
      <c r="A577" s="251" t="s">
        <v>885</v>
      </c>
      <c r="B577" s="119"/>
      <c r="C577" s="209"/>
      <c r="D577" s="329" t="s">
        <v>377</v>
      </c>
      <c r="E577" s="340"/>
      <c r="F577" s="340"/>
      <c r="G577" s="340"/>
      <c r="H577" s="330"/>
      <c r="I577" s="341"/>
      <c r="J577" s="207"/>
      <c r="K577" s="210"/>
      <c r="L577" s="211">
        <v>0</v>
      </c>
    </row>
    <row r="578" spans="1:22" s="91" customFormat="1" ht="34.5" customHeight="1">
      <c r="A578" s="251" t="s">
        <v>886</v>
      </c>
      <c r="B578" s="119"/>
      <c r="C578" s="209"/>
      <c r="D578" s="329" t="s">
        <v>989</v>
      </c>
      <c r="E578" s="340"/>
      <c r="F578" s="340"/>
      <c r="G578" s="340"/>
      <c r="H578" s="330"/>
      <c r="I578" s="341"/>
      <c r="J578" s="207"/>
      <c r="K578" s="210"/>
      <c r="L578" s="211">
        <v>0</v>
      </c>
    </row>
    <row r="579" spans="1:22" s="91" customFormat="1" ht="34.5" customHeight="1">
      <c r="A579" s="251" t="s">
        <v>887</v>
      </c>
      <c r="B579" s="119"/>
      <c r="C579" s="209"/>
      <c r="D579" s="329" t="s">
        <v>379</v>
      </c>
      <c r="E579" s="340"/>
      <c r="F579" s="340"/>
      <c r="G579" s="340"/>
      <c r="H579" s="330"/>
      <c r="I579" s="341"/>
      <c r="J579" s="207"/>
      <c r="K579" s="210"/>
      <c r="L579" s="211">
        <v>0</v>
      </c>
    </row>
    <row r="580" spans="1:22" s="91" customFormat="1" ht="34.5" customHeight="1">
      <c r="A580" s="251" t="s">
        <v>888</v>
      </c>
      <c r="B580" s="119"/>
      <c r="C580" s="209"/>
      <c r="D580" s="329" t="s">
        <v>380</v>
      </c>
      <c r="E580" s="340"/>
      <c r="F580" s="340"/>
      <c r="G580" s="340"/>
      <c r="H580" s="330"/>
      <c r="I580" s="341"/>
      <c r="J580" s="207"/>
      <c r="K580" s="210"/>
      <c r="L580" s="211">
        <v>0</v>
      </c>
    </row>
    <row r="581" spans="1:22" s="91" customFormat="1" ht="34.5" customHeight="1">
      <c r="A581" s="251" t="s">
        <v>889</v>
      </c>
      <c r="B581" s="119"/>
      <c r="C581" s="209"/>
      <c r="D581" s="329" t="s">
        <v>869</v>
      </c>
      <c r="E581" s="340"/>
      <c r="F581" s="340"/>
      <c r="G581" s="340"/>
      <c r="H581" s="330"/>
      <c r="I581" s="341"/>
      <c r="J581" s="207"/>
      <c r="K581" s="210"/>
      <c r="L581" s="211">
        <v>0</v>
      </c>
    </row>
    <row r="582" spans="1:22" s="91" customFormat="1" ht="34.5" customHeight="1">
      <c r="A582" s="251" t="s">
        <v>890</v>
      </c>
      <c r="B582" s="119"/>
      <c r="C582" s="212"/>
      <c r="D582" s="329" t="s">
        <v>990</v>
      </c>
      <c r="E582" s="340"/>
      <c r="F582" s="340"/>
      <c r="G582" s="340"/>
      <c r="H582" s="330"/>
      <c r="I582" s="342"/>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1042</v>
      </c>
    </row>
    <row r="589" spans="1:22" s="1" customFormat="1" ht="20.25" customHeight="1">
      <c r="A589" s="243"/>
      <c r="C589" s="62"/>
      <c r="D589" s="3"/>
      <c r="E589" s="3"/>
      <c r="F589" s="3"/>
      <c r="G589" s="3"/>
      <c r="H589" s="286"/>
      <c r="I589" s="67" t="s">
        <v>36</v>
      </c>
      <c r="J589" s="68"/>
      <c r="K589" s="186"/>
      <c r="L589" s="70" t="s">
        <v>1043</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1501</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26</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20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25</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t="str">
        <f t="shared" si="25"/>
        <v>*</v>
      </c>
      <c r="K602" s="201" t="str">
        <f t="shared" si="26"/>
        <v>※</v>
      </c>
      <c r="L602" s="117" t="s">
        <v>541</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1043</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t="str">
        <f t="shared" ref="J613:J623" si="27">IF(SUM(L613:L613)=0,IF(COUNTIF(L613:L613,"未確認")&gt;0,"未確認",IF(COUNTIF(L613:L613,"~*")&gt;0,"*",SUM(L613:L613))),SUM(L613:L613))</f>
        <v>*</v>
      </c>
      <c r="K613" s="201" t="str">
        <f t="shared" ref="K613:K623" si="28">IF(OR(COUNTIF(L613:L613,"未確認")&gt;0,COUNTIF(L613:L613,"*")&gt;0),"※","")</f>
        <v>※</v>
      </c>
      <c r="L613" s="117" t="s">
        <v>541</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15</v>
      </c>
      <c r="K617" s="201" t="str">
        <f t="shared" si="28"/>
        <v/>
      </c>
      <c r="L617" s="117">
        <v>15</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t="str">
        <f t="shared" si="27"/>
        <v>*</v>
      </c>
      <c r="K621" s="201" t="str">
        <f t="shared" si="28"/>
        <v>※</v>
      </c>
      <c r="L621" s="117" t="s">
        <v>541</v>
      </c>
    </row>
    <row r="622" spans="1:22" s="118" customFormat="1" ht="69.95" customHeight="1">
      <c r="A622" s="252" t="s">
        <v>915</v>
      </c>
      <c r="B622" s="119"/>
      <c r="C622" s="318" t="s">
        <v>427</v>
      </c>
      <c r="D622" s="319"/>
      <c r="E622" s="319"/>
      <c r="F622" s="319"/>
      <c r="G622" s="319"/>
      <c r="H622" s="320"/>
      <c r="I622" s="122" t="s">
        <v>428</v>
      </c>
      <c r="J622" s="116" t="str">
        <f t="shared" si="27"/>
        <v>*</v>
      </c>
      <c r="K622" s="201" t="str">
        <f t="shared" si="28"/>
        <v>※</v>
      </c>
      <c r="L622" s="117" t="s">
        <v>541</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1043</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f t="shared" si="29"/>
        <v>10</v>
      </c>
      <c r="K632" s="201" t="str">
        <f t="shared" si="30"/>
        <v/>
      </c>
      <c r="L632" s="117">
        <v>10</v>
      </c>
    </row>
    <row r="633" spans="1:22" s="118" customFormat="1" ht="57">
      <c r="A633" s="252" t="s">
        <v>919</v>
      </c>
      <c r="B633" s="119"/>
      <c r="C633" s="318" t="s">
        <v>436</v>
      </c>
      <c r="D633" s="319"/>
      <c r="E633" s="319"/>
      <c r="F633" s="319"/>
      <c r="G633" s="319"/>
      <c r="H633" s="320"/>
      <c r="I633" s="122" t="s">
        <v>437</v>
      </c>
      <c r="J633" s="116" t="str">
        <f t="shared" si="29"/>
        <v>*</v>
      </c>
      <c r="K633" s="201" t="str">
        <f t="shared" si="30"/>
        <v>※</v>
      </c>
      <c r="L633" s="117" t="s">
        <v>541</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t="str">
        <f t="shared" si="29"/>
        <v>*</v>
      </c>
      <c r="K636" s="201" t="str">
        <f t="shared" si="30"/>
        <v>※</v>
      </c>
      <c r="L636" s="117" t="s">
        <v>541</v>
      </c>
    </row>
    <row r="637" spans="1:22" s="118" customFormat="1" ht="98.1" customHeight="1">
      <c r="A637" s="252" t="s">
        <v>923</v>
      </c>
      <c r="B637" s="119"/>
      <c r="C637" s="318" t="s">
        <v>444</v>
      </c>
      <c r="D637" s="319"/>
      <c r="E637" s="319"/>
      <c r="F637" s="319"/>
      <c r="G637" s="319"/>
      <c r="H637" s="320"/>
      <c r="I637" s="122" t="s">
        <v>445</v>
      </c>
      <c r="J637" s="116">
        <f t="shared" si="29"/>
        <v>44</v>
      </c>
      <c r="K637" s="201" t="str">
        <f t="shared" si="30"/>
        <v/>
      </c>
      <c r="L637" s="117">
        <v>44</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1043</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19</v>
      </c>
      <c r="K646" s="201" t="str">
        <f t="shared" ref="K646:K660" si="32">IF(OR(COUNTIF(L646:L646,"未確認")&gt;0,COUNTIF(L646:L646,"*")&gt;0),"※","")</f>
        <v/>
      </c>
      <c r="L646" s="117">
        <v>19</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t="str">
        <f t="shared" si="31"/>
        <v>*</v>
      </c>
      <c r="K648" s="201" t="str">
        <f t="shared" si="32"/>
        <v>※</v>
      </c>
      <c r="L648" s="117" t="s">
        <v>541</v>
      </c>
    </row>
    <row r="649" spans="1:22" s="118" customFormat="1" ht="69.95" customHeight="1">
      <c r="A649" s="252" t="s">
        <v>928</v>
      </c>
      <c r="B649" s="84"/>
      <c r="C649" s="294"/>
      <c r="D649" s="296"/>
      <c r="E649" s="318" t="s">
        <v>940</v>
      </c>
      <c r="F649" s="319"/>
      <c r="G649" s="319"/>
      <c r="H649" s="320"/>
      <c r="I649" s="122" t="s">
        <v>456</v>
      </c>
      <c r="J649" s="116" t="str">
        <f t="shared" si="31"/>
        <v>*</v>
      </c>
      <c r="K649" s="201" t="str">
        <f t="shared" si="32"/>
        <v>※</v>
      </c>
      <c r="L649" s="117" t="s">
        <v>541</v>
      </c>
    </row>
    <row r="650" spans="1:22" s="118" customFormat="1" ht="84" customHeight="1">
      <c r="A650" s="252" t="s">
        <v>929</v>
      </c>
      <c r="B650" s="84"/>
      <c r="C650" s="294"/>
      <c r="D650" s="296"/>
      <c r="E650" s="318" t="s">
        <v>941</v>
      </c>
      <c r="F650" s="319"/>
      <c r="G650" s="319"/>
      <c r="H650" s="320"/>
      <c r="I650" s="122" t="s">
        <v>458</v>
      </c>
      <c r="J650" s="116">
        <f t="shared" si="31"/>
        <v>14</v>
      </c>
      <c r="K650" s="201" t="str">
        <f t="shared" si="32"/>
        <v/>
      </c>
      <c r="L650" s="117">
        <v>14</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1043</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1043</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1043</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1043</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45B82E6-26AF-4D6B-8E92-271034BE649C}"/>
    <hyperlink ref="J71:L71" location="病院!B464" display="・手術の状況" xr:uid="{99620844-110B-4531-BD9A-8BEA18C0D7A7}"/>
    <hyperlink ref="J72:L72" location="病院!B500" display="・がん、脳卒中、心筋梗塞、分娩、精神医療への対応状況" xr:uid="{A921C68F-E585-411B-BCEF-0A95D3DEB98B}"/>
    <hyperlink ref="J73:L73" location="病院!B541" display="・重症患者への対応状況" xr:uid="{22B7E81F-93B2-4FAE-9752-96B02F266CBF}"/>
    <hyperlink ref="J74:L74" location="病院!B586" display="・救急医療の実施状況" xr:uid="{7EA1C2C9-98E5-4103-83CB-FEEFB1BFDF33}"/>
    <hyperlink ref="J75:L75" location="病院!B609" display="・急性期後の支援、在宅復帰の支援の状況" xr:uid="{5ECEB082-485F-4B0F-A4A5-17C48F2D0AE6}"/>
    <hyperlink ref="J76:L76" location="病院!B627" display="・全身管理の状況" xr:uid="{8503BFC8-D903-4073-A9C5-5F59C06BA6A7}"/>
    <hyperlink ref="J78:L78" location="病院!B679" display="・長期療養患者の受入状況" xr:uid="{1CF8A07E-8E92-4292-9090-C728EC6D28B7}"/>
    <hyperlink ref="J77:L77" location="病院!B642" display="・リハビリテーションの実施状況" xr:uid="{09FE1ED3-80B0-4561-9189-644DEACBE070}"/>
    <hyperlink ref="J79:L79" location="病院!B689" display="・重度の障害児等の受入状況" xr:uid="{C03EE6DE-B53C-4BC1-B171-448BF5E8CB3C}"/>
    <hyperlink ref="J80:L80" location="病院!B702" display="・医科歯科の連携状況" xr:uid="{BEA5F284-E259-4733-98D0-F51D2157DFE1}"/>
    <hyperlink ref="M71:N71" location="'病院(H30案)'!B448" display="・手術の状況" xr:uid="{D75EA276-397E-4141-B395-D491E99908CF}"/>
    <hyperlink ref="M72:N72" location="'病院(H30案)'!B484" display="・がん、脳卒中、心筋梗塞、分娩、精神医療への対応状況" xr:uid="{C778BB7E-6DBF-4751-820E-7FBF3E666652}"/>
    <hyperlink ref="M73:N73" location="'病院(H30案)'!B525" display="・重症患者への対応状況" xr:uid="{086BCB9A-699C-43B3-A969-7FDCF5AA45C6}"/>
    <hyperlink ref="M74:N74" location="'病院(H30案)'!B570" display="・救急医療の実施状況" xr:uid="{1D52B12F-98AA-4688-9D4F-6EE8E3730AB9}"/>
    <hyperlink ref="M75:N75" location="'病院(H30案)'!B593" display="・急性期後の支援、在宅復帰の支援の状況" xr:uid="{079C540D-F32D-4311-8BD7-987B513031D2}"/>
    <hyperlink ref="C71:G71" location="病院!B87" display="・設置主体" xr:uid="{EDDB62C1-8DBE-4A8F-8536-4F9E5079BB2D}"/>
    <hyperlink ref="C72:G72" location="病院!B95" display="・病床の状況" xr:uid="{3F11F71A-8D57-4EBA-AEC7-1EEB2DEF152A}"/>
    <hyperlink ref="C73:G73" location="病院!B116" display="・診療科" xr:uid="{8DC083F3-11F1-4637-A23E-2093E0D9E074}"/>
    <hyperlink ref="C74:G74" location="病院!B127" display="・入院基本料・特定入院料及び届出病床数" xr:uid="{D1787430-CD57-4DB3-AD59-88815153C45A}"/>
    <hyperlink ref="C75:G75" location="病院!B141" display="・算定する入院基本用・特定入院料等の状況" xr:uid="{A778AAB5-CA69-4706-9359-28E2006445E8}"/>
    <hyperlink ref="C76:G76" location="病院!B224" display="・DPC医療機関群の種類" xr:uid="{4A11C7F8-0EF8-4AE7-88D7-64B344D58855}"/>
    <hyperlink ref="C77:G77" location="病院!B232" display="・救急告示病院、二次救急医療施設、三次救急医療施設の告示・認定の有無" xr:uid="{623F843D-B9DC-4085-8454-E76FB40E779A}"/>
    <hyperlink ref="C78:F78" location="病院!B242" display="・承認の有無" xr:uid="{08262F18-74BE-4636-9BA7-10E957D10AD4}"/>
    <hyperlink ref="C79:F79" location="病院!B251" display="・診療報酬の届出の有無" xr:uid="{8E38777D-B8FC-4DE0-B385-035B1164999F}"/>
    <hyperlink ref="C80:F80" location="病院!B261" display="・職員数の状況" xr:uid="{0EAFCBFC-0350-491F-BBED-09EE2C332A8D}"/>
    <hyperlink ref="C81:F81" location="病院!B320" display="・退院調整部門の設置状況" xr:uid="{44810AFD-7C5F-44F9-BD03-B9C04DB41C88}"/>
    <hyperlink ref="C82:F82" location="病院!B340" display="・医療機器の台数" xr:uid="{D1AB8A98-6A73-4581-9C92-69E3DF1B2DA2}"/>
    <hyperlink ref="C83:G83" location="病院!B365" display="・過去1年間の間に病棟の再編・見直しがあった場合の報告対象期間" xr:uid="{8E77215D-BDBC-41AB-A614-9EAC21753B0F}"/>
    <hyperlink ref="H71:I71" location="病院!B388" display="・入院患者の状況（年間）" xr:uid="{4B1AFDCC-0F32-47B5-A85C-1FBC732BF7FE}"/>
    <hyperlink ref="H72:I72" location="病院!B401" display="・入院患者の状況（年間／入棟前の場所・退棟先の場所の状況）" xr:uid="{E991D3F5-0D6C-4E42-9363-85C00C4AA294}"/>
    <hyperlink ref="H73:I73" location="病院!B426" display="・退院後に在宅医療を必要とする患者の状況" xr:uid="{30402C7D-9993-495E-B029-4AA0724998D1}"/>
    <hyperlink ref="H74:I74" location="病院!B438" display="・看取りを行った患者数" xr:uid="{FC296342-78ED-4132-B361-FE1FD1E3F15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2019-11-15T06:28:33Z</dcterms:modified>
</cp:coreProperties>
</file>