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3CB9CA26-92D4-4487-AE79-B997848731A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<sst xmlns="http://schemas.openxmlformats.org/spreadsheetml/2006/main" count="3094" uniqueCount="1046">
  <si>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</si>
  <si>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</si>
  <si>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</si>
  <si>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</si>
  <si>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</si>
  <si>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</si>
  <si>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</si>
  <si>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</si>
  <si>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</si>
  <si>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</si>
  <si>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</si>
  <si>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</si>
  <si>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</si>
  <si>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</si>
  <si>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</si>
  <si>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</si>
  <si>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</si>
  <si>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</si>
  <si>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</si>
  <si>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</si>
  <si>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</si>
  <si>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</si>
  <si>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</si>
  <si>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</si>
  <si>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</si>
  <si>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</si>
  <si>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</si>
  <si>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</si>
  <si>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</si>
  <si>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</si>
  <si>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</si>
  <si>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</si>
  <si>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</si>
  <si>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</si>
  <si>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</si>
  <si>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</si>
  <si>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</si>
  <si>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</si>
  <si>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</si>
  <si>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</si>
  <si>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</si>
  <si>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</si>
  <si>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</si>
  <si>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</si>
  <si>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</si>
  <si>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</si>
  <si>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</si>
  <si>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</si>
  <si>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</si>
  <si>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</si>
  <si>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</si>
  <si>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</si>
  <si>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</si>
  <si>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</si>
  <si>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</si>
  <si>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</si>
  <si>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</si>
  <si>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</si>
  <si>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</si>
  <si>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</si>
  <si>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</si>
  <si>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</si>
  <si>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</si>
  <si>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</si>
  <si>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</si>
  <si>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</si>
  <si>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</si>
  <si>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</si>
  <si>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</si>
  <si>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</si>
  <si>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</si>
  <si>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</si>
  <si>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</si>
  <si>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</si>
  <si>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</si>
  <si>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</si>
  <si>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</si>
  <si>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</si>
  <si>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</si>
  <si>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</si>
  <si>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</si>
  <si>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</si>
  <si>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</si>
  <si>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</si>
  <si>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</si>
  <si>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</si>
  <si>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</si>
  <si>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</si>
  <si>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</si>
  <si>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</si>
  <si>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</si>
  <si>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</si>
  <si>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</si>
  <si>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</si>
  <si>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</si>
  <si>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</si>
  <si>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</si>
  <si>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</si>
  <si>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</si>
  <si>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</si>
  <si>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</si>
  <si>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</si>
  <si>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</si>
  <si>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</si>
  <si>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</si>
  <si>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</si>
  <si>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</si>
  <si>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</si>
  <si>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</si>
  <si>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</si>
  <si>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</si>
  <si>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</si>
  <si>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</si>
  <si>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</si>
  <si>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</si>
  <si>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</si>
  <si>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</si>
  <si>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</si>
  <si>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</si>
  <si>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</si>
  <si>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</si>
  <si>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</si>
  <si>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</si>
  <si>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</si>
  <si>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</si>
  <si>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</si>
  <si>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</si>
  <si>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</si>
  <si>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</si>
  <si>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</si>
  <si>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</si>
  <si>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</si>
  <si>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</si>
  <si>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</si>
  <si>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</si>
  <si>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</si>
  <si>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</si>
  <si>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</si>
  <si>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</si>
  <si>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</si>
  <si>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</si>
  <si>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</si>
  <si>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</si>
  <si>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</si>
  <si>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</si>
  <si>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</si>
  <si>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</si>
  <si>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</si>
  <si>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</si>
  <si>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</si>
  <si>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</si>
  <si>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</si>
  <si>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</si>
  <si>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</si>
  <si>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</si>
  <si>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</si>
  <si>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</si>
  <si>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</si>
  <si>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</si>
  <si>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</si>
  <si>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</si>
  <si>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</si>
  <si>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</si>
  <si>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</si>
  <si>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</si>
  <si>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</si>
  <si>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</si>
  <si>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</si>
  <si>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</si>
  <si>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</si>
  <si>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</si>
  <si>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</si>
  <si>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</si>
  <si>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</si>
  <si>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</si>
  <si>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</si>
  <si>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</si>
  <si>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</si>
  <si>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</si>
  <si>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</si>
  <si>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</si>
  <si>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</si>
  <si>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</si>
  <si>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</si>
  <si>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</si>
  <si>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</si>
  <si>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</si>
  <si>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</si>
  <si>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</si>
  <si>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</si>
  <si>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</si>
  <si>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</si>
  <si>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</si>
  <si>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</si>
  <si>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</si>
  <si>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</si>
  <si>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</si>
  <si>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</si>
  <si>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</si>
  <si>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</si>
  <si>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</si>
  <si>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</si>
  <si>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</si>
  <si>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</si>
  <si>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</si>
  <si>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</si>
  <si>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</si>
  <si>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</si>
  <si>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</si>
  <si>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</si>
  <si>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</si>
  <si>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</si>
  <si>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</si>
  <si>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</si>
  <si>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</si>
  <si>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</si>
  <si>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</si>
  <si>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</si>
  <si>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</si>
  <si>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</si>
  <si>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</si>
  <si>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</si>
  <si>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</si>
  <si>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</si>
  <si>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</si>
  <si>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</si>
  <si>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</si>
  <si>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</si>
  <si>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</si>
  <si>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</si>
  <si>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</si>
  <si>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</si>
  <si>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</si>
  <si>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</si>
  <si>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</si>
  <si>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</si>
  <si>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</si>
  <si>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</si>
  <si>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</si>
  <si>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</si>
  <si>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</si>
  <si>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</si>
  <si>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</si>
  <si>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</si>
  <si>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</si>
  <si>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</si>
  <si>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</si>
  <si>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</si>
  <si>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</si>
  <si>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</si>
  <si>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</si>
  <si>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</si>
  <si>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</si>
  <si>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</si>
  <si>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</si>
  <si>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</si>
  <si>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</si>
  <si>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</si>
  <si>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</si>
  <si>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</si>
  <si>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</si>
  <si>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</si>
  <si>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</si>
  <si>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</si>
  <si>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</si>
  <si>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</si>
  <si>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</si>
  <si>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</si>
  <si>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</si>
  <si>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</si>
  <si>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</si>
  <si>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</si>
  <si>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</si>
  <si>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</si>
  <si>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</si>
  <si>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</si>
  <si>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</si>
  <si>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</si>
  <si>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</si>
  <si>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</si>
  <si>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</si>
  <si>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</si>
  <si>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</si>
  <si>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</si>
  <si>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</si>
  <si>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</si>
  <si>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</si>
  <si>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</si>
  <si>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</si>
  <si>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</si>
  <si>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</si>
  <si>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</si>
  <si>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</si>
  <si>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</si>
  <si>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</si>
  <si>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</si>
  <si>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</si>
  <si>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</si>
  <si>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</si>
  <si>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</si>
  <si>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</si>
  <si>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</si>
  <si>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</si>
  <si>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</si>
  <si>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</si>
  <si>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</si>
  <si>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</si>
  <si>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</si>
  <si>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</si>
  <si>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</si>
  <si>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</si>
  <si>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</si>
  <si>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</si>
  <si>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</si>
  <si>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</si>
  <si>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</si>
  <si>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</si>
  <si>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</si>
  <si>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</si>
  <si>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</si>
  <si>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</si>
  <si>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</si>
  <si>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</si>
  <si>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</si>
  <si>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</si>
  <si>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</si>
  <si>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</si>
  <si>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</si>
  <si>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</si>
  <si>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</si>
  <si>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</si>
  <si>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</si>
  <si>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</si>
  <si>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</si>
  <si>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</si>
  <si>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</si>
  <si>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</si>
  <si>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</si>
  <si>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</si>
  <si>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</si>
  <si>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</si>
  <si>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</si>
  <si>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</si>
  <si>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</si>
  <si>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</si>
  <si>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</si>
  <si>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</si>
  <si>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</si>
  <si>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</si>
  <si>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</si>
  <si>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</si>
  <si>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</si>
  <si>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</si>
  <si>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</si>
  <si>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</si>
  <si>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</si>
  <si>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</si>
  <si>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</si>
  <si>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</si>
  <si>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</si>
  <si>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</si>
  <si>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</si>
  <si>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</si>
  <si>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</si>
  <si>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</si>
  <si>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</si>
  <si>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</si>
  <si>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</si>
  <si>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</si>
  <si>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</si>
  <si>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</si>
  <si>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</si>
  <si>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</si>
  <si>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</si>
  <si>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</si>
  <si>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</si>
  <si>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</si>
  <si>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</si>
  <si>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</si>
  <si>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</si>
  <si>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</si>
  <si>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</si>
  <si>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</si>
  <si>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</si>
  <si>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</si>
  <si>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</si>
  <si>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</si>
  <si>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</si>
  <si>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</si>
  <si>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</si>
  <si>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</si>
  <si>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</si>
  <si>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</si>
  <si>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</si>
  <si>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</si>
  <si>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</si>
  <si>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</si>
  <si>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</si>
  <si>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</si>
  <si>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</si>
  <si>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</si>
  <si>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</si>
  <si>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</si>
  <si>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</si>
  <si>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</si>
  <si>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</si>
  <si>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</si>
  <si>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</si>
  <si>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</si>
  <si>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</si>
  <si>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</si>
  <si>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</si>
  <si>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</si>
  <si>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</si>
  <si>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</si>
  <si>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</si>
  <si>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</si>
  <si>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</si>
  <si>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</si>
  <si>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</si>
  <si>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</si>
  <si>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</si>
  <si>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</si>
  <si>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</si>
  <si>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</si>
  <si>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</si>
  <si>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</si>
  <si>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</si>
  <si>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</si>
  <si>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</si>
  <si>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</si>
  <si>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</si>
  <si>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</si>
  <si>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</si>
  <si>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</si>
  <si>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</si>
  <si>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</si>
  <si>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</si>
  <si>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</si>
  <si>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</si>
  <si>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</si>
  <si>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</si>
  <si>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</si>
  <si>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</si>
  <si>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</si>
  <si>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</si>
  <si>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</si>
  <si>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</si>
  <si>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</si>
  <si>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</si>
  <si>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</si>
  <si>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</si>
  <si>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</si>
  <si>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</si>
  <si>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</si>
  <si>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</si>
  <si>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</si>
  <si>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</si>
  <si>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</si>
  <si>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</si>
  <si>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</si>
  <si>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</si>
  <si>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</si>
  <si>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</si>
  <si>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</si>
  <si>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</si>
  <si>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</si>
  <si>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</si>
  <si>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</si>
  <si>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</si>
  <si>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</si>
  <si>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</si>
  <si>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</si>
  <si>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</si>
  <si>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</si>
  <si>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</si>
  <si>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</si>
  <si>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</si>
  <si>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</si>
  <si>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</si>
  <si>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</si>
  <si>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</si>
  <si>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</si>
  <si>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</si>
  <si>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</si>
  <si>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</si>
  <si>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</si>
  <si>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</si>
  <si>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</si>
  <si>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</si>
  <si>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</si>
  <si>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</si>
  <si>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</si>
  <si>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</si>
  <si>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</si>
  <si>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</si>
  <si>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</si>
  <si>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</si>
  <si>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</si>
  <si>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</si>
  <si>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</si>
  <si>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</si>
  <si>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</si>
  <si>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</si>
  <si>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</si>
  <si>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</si>
  <si>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</si>
  <si>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</si>
  <si>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</si>
  <si>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</si>
  <si>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</si>
  <si>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</si>
  <si>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</si>
  <si>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</si>
  <si>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</si>
  <si>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</si>
  <si>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</si>
  <si>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</si>
  <si>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</si>
  <si>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</si>
  <si>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</si>
  <si>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</si>
  <si>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</si>
  <si>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</si>
  <si>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</si>
  <si>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</si>
  <si>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</si>
  <si>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</si>
  <si>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</si>
  <si>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</si>
  <si>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</si>
  <si>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</si>
  <si>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</si>
  <si>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</si>
  <si>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</si>
  <si>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</si>
  <si>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</si>
  <si>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</si>
  <si>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</si>
  <si>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</si>
  <si>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</si>
  <si>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</si>
  <si>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</si>
  <si>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</si>
  <si>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</si>
  <si>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</si>
  <si>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</si>
  <si>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</si>
  <si>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</si>
  <si>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</si>
  <si>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</si>
  <si>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</si>
  <si>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</si>
  <si>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</si>
  <si>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</si>
  <si>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</si>
  <si>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</si>
  <si>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</si>
  <si>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</si>
  <si>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</si>
  <si>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</si>
  <si>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</si>
  <si>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</si>
  <si>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</si>
  <si>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</si>
  <si>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</si>
  <si>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</si>
  <si>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</si>
  <si>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</si>
  <si>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</si>
  <si>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</si>
  <si>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</si>
  <si>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</si>
  <si>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</si>
  <si>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</si>
  <si>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</si>
  <si>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</si>
  <si>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</si>
  <si>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</si>
  <si>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</si>
  <si>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</si>
  <si>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</si>
  <si>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</si>
  <si>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</si>
  <si>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</si>
  <si>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</si>
  <si>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</si>
  <si>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</si>
  <si>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</si>
  <si>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</si>
  <si>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</si>
  <si>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</si>
  <si>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</si>
  <si>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</si>
  <si>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</si>
  <si>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</si>
  <si>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</si>
  <si>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</si>
  <si>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</si>
  <si>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</si>
  <si>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</si>
  <si>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</si>
  <si>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</si>
  <si>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</si>
  <si>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</si>
  <si>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</si>
  <si>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</si>
  <si>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</si>
  <si>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</si>
  <si>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</si>
  <si>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</si>
  <si>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</si>
  <si>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</si>
  <si>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</si>
  <si>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</si>
  <si>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</si>
  <si>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</si>
  <si>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</si>
  <si>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</si>
  <si>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</si>
  <si>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</si>
  <si>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</si>
  <si>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</si>
  <si>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</si>
  <si>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</si>
  <si>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</si>
  <si>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</si>
  <si>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</si>
  <si>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</si>
  <si>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</si>
  <si>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</si>
  <si>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</si>
  <si>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</si>
  <si>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</si>
  <si>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</si>
  <si>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</si>
  <si>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</si>
  <si>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</si>
  <si>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</si>
  <si>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</si>
  <si>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</si>
  <si>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</si>
  <si>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</si>
  <si>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</si>
  <si>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</si>
  <si>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</si>
  <si>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</si>
  <si>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</si>
  <si>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</si>
  <si>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</si>
  <si>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</si>
  <si>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</si>
  <si>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</si>
  <si>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</si>
  <si>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</si>
  <si>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</si>
  <si>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</si>
  <si>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</si>
  <si>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</si>
  <si>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</si>
  <si>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</si>
  <si>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</si>
  <si>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</si>
  <si>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</si>
  <si>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</si>
  <si>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</si>
  <si>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</si>
  <si>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</si>
  <si>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</si>
  <si>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</si>
  <si>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</si>
  <si>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</si>
  <si>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</si>
  <si>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</si>
  <si>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</si>
  <si>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</si>
  <si>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</si>
  <si>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</si>
  <si>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</si>
  <si>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</si>
  <si>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</si>
  <si>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</si>
  <si>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</si>
  <si>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</si>
  <si>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</si>
  <si>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</si>
  <si>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</si>
  <si>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</si>
  <si>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</si>
  <si>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</si>
  <si>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</si>
  <si>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</si>
  <si>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</si>
  <si>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</si>
  <si>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</si>
  <si>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</si>
  <si>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</si>
  <si>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</si>
  <si>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</si>
  <si>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</si>
  <si>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</si>
  <si>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</si>
  <si>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</si>
  <si>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</si>
  <si>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</si>
  <si>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</si>
  <si>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</si>
  <si>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</si>
  <si>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</si>
  <si>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</si>
  <si>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</si>
  <si>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</si>
  <si>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</si>
  <si>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</si>
  <si>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</si>
  <si>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</si>
  <si>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</si>
  <si>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</si>
  <si>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</si>
  <si>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</si>
  <si>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</si>
  <si>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</si>
  <si>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</si>
  <si>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</si>
  <si>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</si>
  <si>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</si>
  <si>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</si>
  <si>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</si>
  <si>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</si>
  <si>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</si>
  <si>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</si>
  <si>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</si>
  <si>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</si>
  <si>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</si>
  <si>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</si>
  <si>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</si>
  <si>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</si>
  <si>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</si>
  <si>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</si>
  <si>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</si>
  <si>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</si>
  <si>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</si>
  <si>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</si>
  <si>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</si>
  <si>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</si>
  <si>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</si>
  <si>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</si>
  <si>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</si>
  <si>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</si>
  <si>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</si>
  <si>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</si>
  <si>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</si>
  <si>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</si>
  <si>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</si>
  <si>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</si>
  <si>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</si>
  <si>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</si>
  <si>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</si>
  <si>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</si>
  <si>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</si>
  <si>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</si>
  <si>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</si>
  <si>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</si>
  <si>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</si>
  <si>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</si>
  <si>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</si>
  <si>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</si>
  <si>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</si>
  <si>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</si>
  <si>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</si>
  <si>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</si>
  <si>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</si>
  <si>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</si>
  <si>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</si>
  <si>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</si>
  <si>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</si>
  <si>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</si>
  <si>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</si>
  <si>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</si>
  <si>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</si>
  <si>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</si>
  <si>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</si>
  <si>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</si>
  <si>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</si>
  <si>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</si>
  <si>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</si>
  <si>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</si>
  <si>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</si>
  <si>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</si>
  <si>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</si>
  <si>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</si>
  <si>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</si>
  <si>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</si>
  <si>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</si>
  <si>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</si>
  <si>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</si>
  <si>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</si>
  <si>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</si>
  <si>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</si>
  <si>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</si>
  <si>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</si>
  <si>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</si>
  <si>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</si>
  <si>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</si>
  <si>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</si>
  <si>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</si>
  <si>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</si>
  <si>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</si>
  <si>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</si>
  <si>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</si>
  <si>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</si>
  <si>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</si>
  <si>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</si>
  <si>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</si>
  <si>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</si>
  <si>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</si>
  <si>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</si>
  <si>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</si>
  <si>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</si>
  <si>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</si>
  <si>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</si>
  <si>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</si>
  <si>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</si>
  <si>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</si>
  <si>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</si>
  <si>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</si>
  <si>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</si>
  <si>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</si>
  <si>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</si>
  <si>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</si>
  <si>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</si>
  <si>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</si>
  <si>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</si>
  <si>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</si>
  <si>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</si>
  <si>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</si>
  <si>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</si>
  <si>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</si>
  <si>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</si>
  <si>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</si>
  <si>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</si>
  <si>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</si>
  <si>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</si>
  <si>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</si>
  <si>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</si>
  <si>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</si>
  <si>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</si>
  <si>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</si>
  <si>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</si>
  <si>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</si>
  <si>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</si>
  <si>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</si>
  <si>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</si>
  <si>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</si>
  <si>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</si>
  <si>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</si>
  <si>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</si>
  <si>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</si>
  <si>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</si>
  <si>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</si>
  <si>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</si>
  <si>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</si>
  <si>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</si>
  <si>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</si>
  <si>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</si>
  <si>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</si>
  <si>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</si>
  <si>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</si>
  <si>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</si>
  <si>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</si>
  <si>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</si>
  <si>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</si>
  <si>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</si>
  <si>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</si>
  <si>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</si>
  <si>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</si>
  <si>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</si>
  <si>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</si>
  <si>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</si>
  <si>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</si>
  <si>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</si>
  <si>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</si>
  <si>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</si>
  <si>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</si>
  <si>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</si>
  <si>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</si>
  <si>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</si>
  <si>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</si>
  <si>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</si>
  <si>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</si>
  <si>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</si>
  <si>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</si>
  <si>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</si>
  <si>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</si>
  <si>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</si>
  <si>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</si>
  <si>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</si>
  <si>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</si>
  <si>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</si>
  <si>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</si>
  <si>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</si>
  <si>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</si>
  <si>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</si>
  <si>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</si>
  <si>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</si>
  <si>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</si>
  <si>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</si>
  <si>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</si>
  <si>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</si>
  <si>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</si>
  <si>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</si>
  <si>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</si>
  <si>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</si>
  <si>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</si>
  <si>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</si>
  <si>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</si>
  <si>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</si>
  <si>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</si>
  <si>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</si>
  <si>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</si>
  <si>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</si>
  <si>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</si>
  <si>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</si>
  <si>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</si>
  <si>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</si>
  <si>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</si>
  <si>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</si>
  <si>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</si>
  <si>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</si>
  <si>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</si>
  <si>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</si>
  <si>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</si>
  <si>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</si>
  <si>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</si>
  <si>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</si>
  <si>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</si>
  <si>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</si>
  <si>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</si>
  <si>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</si>
  <si>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</si>
  <si>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</si>
  <si>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</si>
  <si>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</si>
  <si>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</si>
  <si>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</si>
  <si>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</si>
  <si>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</si>
  <si>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</si>
  <si>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</si>
  <si>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</si>
  <si>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</si>
  <si>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</si>
  <si>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</si>
  <si>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</si>
  <si>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</si>
  <si>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</si>
  <si>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</si>
  <si>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</si>
  <si>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</si>
  <si>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</si>
  <si>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</si>
  <si>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</si>
  <si>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</si>
  <si>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</si>
  <si>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</si>
  <si>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</si>
  <si>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</si>
  <si>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</si>
  <si>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</si>
  <si>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</si>
  <si>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</si>
  <si>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</si>
  <si>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</si>
  <si>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</si>
  <si>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</si>
  <si>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</si>
  <si>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</si>
  <si>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</si>
  <si>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</si>
  <si>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</si>
  <si>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</si>
  <si>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</si>
  <si>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</si>
  <si>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</si>
  <si>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</si>
  <si>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</si>
  <si>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</si>
  <si>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</si>
  <si>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</si>
  <si>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</si>
  <si>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</si>
  <si>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</si>
  <si>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</si>
  <si>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</si>
  <si>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</si>
  <si>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</si>
  <si>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</si>
  <si>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</si>
  <si>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</si>
  <si>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</si>
  <si>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</si>
  <si>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</si>
  <si>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</si>
  <si>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</si>
  <si>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</si>
  <si>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</si>
  <si>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</si>
  <si>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</si>
  <si>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</si>
  <si>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</si>
  <si>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</si>
  <si>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</si>
  <si>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</si>
  <si>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</si>
  <si>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</si>
  <si>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</si>
  <si>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</si>
  <si>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</si>
  <si>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</si>
  <si>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</si>
  <si>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</si>
  <si>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</si>
  <si>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</si>
  <si>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</si>
  <si>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</si>
  <si>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</si>
  <si>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</si>
  <si>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</si>
  <si>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</si>
  <si>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</si>
  <si>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</si>
  <si>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</si>
  <si>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</si>
  <si>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</si>
  <si>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医療法人社団ますお会第２北総病院</t>
    <phoneticPr fontId="3"/>
  </si>
  <si>
    <t>〒273-0121 鎌ケ谷市初富８０３</t>
    <phoneticPr fontId="3"/>
  </si>
  <si>
    <t>〇</t>
  </si>
  <si>
    <t>医療法人</t>
  </si>
  <si>
    <t>内科</t>
  </si>
  <si>
    <t>療養病棟入院料１</t>
  </si>
  <si>
    <t>ＤＰＣ病院ではない</t>
  </si>
  <si>
    <t>有</t>
  </si>
  <si>
    <t>-</t>
    <phoneticPr fontId="3"/>
  </si>
  <si>
    <t>2階病棟</t>
  </si>
  <si>
    <t>慢性期機能</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</si>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</sst>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017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1043</v>
      </c>
      <c r="M9" s="282" t="s">
        <v>1045</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1043</v>
      </c>
      <c r="M22" s="282" t="s">
        <v>1045</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1036</v>
      </c>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1043</v>
      </c>
      <c r="M35" s="282" t="s">
        <v>1045</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1043</v>
      </c>
      <c r="M44" s="282" t="s">
        <v>1045</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1043</v>
      </c>
      <c r="M89" s="262" t="s">
        <v>1045</v>
      </c>
    </row>
    <row r="90" spans="1:23" s="21" customFormat="1">
      <c r="A90" s="243"/>
      <c r="B90" s="1"/>
      <c r="C90" s="3"/>
      <c r="D90" s="3"/>
      <c r="E90" s="3"/>
      <c r="F90" s="3"/>
      <c r="G90" s="3"/>
      <c r="H90" s="287"/>
      <c r="I90" s="67" t="s">
        <v>36</v>
      </c>
      <c r="J90" s="68"/>
      <c r="K90" s="69"/>
      <c r="L90" s="262" t="s">
        <v>1044</v>
      </c>
      <c r="M90" s="262" t="s">
        <v>1044</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1043</v>
      </c>
      <c r="M97" s="66" t="s">
        <v>1045</v>
      </c>
      <c r="N97" s="8"/>
      <c r="O97" s="8"/>
      <c r="P97" s="8"/>
      <c r="Q97" s="8"/>
      <c r="R97" s="8"/>
      <c r="S97" s="8"/>
      <c r="T97" s="8"/>
      <c r="U97" s="8"/>
      <c r="V97" s="8"/>
    </row>
    <row r="98" spans="1:22" ht="20.25" customHeight="1">
      <c r="A98" s="243"/>
      <c r="B98" s="1"/>
      <c r="C98" s="62"/>
      <c r="D98" s="3"/>
      <c r="F98" s="3"/>
      <c r="G98" s="3"/>
      <c r="H98" s="287"/>
      <c r="I98" s="67" t="s">
        <v>40</v>
      </c>
      <c r="J98" s="68"/>
      <c r="K98" s="79"/>
      <c r="L98" s="70" t="s">
        <v>1044</v>
      </c>
      <c r="M98" s="70" t="s">
        <v>1044</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IF(OR(COUNTIF(L101:M101,"未確認")&gt;0,COUNTIF(L101:M101,"~*")&gt;0),"※","")</f>
        <v/>
      </c>
      <c r="L102" s="258">
        <v>0</v>
      </c>
      <c r="M102" s="258">
        <v>0</v>
      </c>
    </row>
    <row r="103" spans="1:22" s="83" customFormat="1" ht="34.5" customHeight="1">
      <c r="A103" s="244" t="s">
        <v>613</v>
      </c>
      <c r="B103" s="84"/>
      <c r="C103" s="333" t="s">
        <v>46</v>
      </c>
      <c r="D103" s="335"/>
      <c r="E103" s="333" t="s">
        <v>42</v>
      </c>
      <c r="F103" s="334"/>
      <c r="G103" s="334"/>
      <c r="H103" s="335"/>
      <c r="I103" s="419"/>
      <c r="J103" s="256">
        <f t="shared" si="0"/>
        <v>120</v>
      </c>
      <c r="K103" s="237" t="str">
        <f t="shared" si="1"/>
        <v/>
      </c>
      <c r="L103" s="258">
        <v>60</v>
      </c>
      <c r="M103" s="258">
        <v>60</v>
      </c>
    </row>
    <row r="104" spans="1:22" s="83" customFormat="1" ht="34.5" customHeight="1">
      <c r="A104" s="244" t="s">
        <v>614</v>
      </c>
      <c r="B104" s="84"/>
      <c r="C104" s="395"/>
      <c r="D104" s="396"/>
      <c r="E104" s="427"/>
      <c r="F104" s="428"/>
      <c r="G104" s="319" t="s">
        <v>47</v>
      </c>
      <c r="H104" s="321"/>
      <c r="I104" s="419"/>
      <c r="J104" s="256">
        <f t="shared" si="0"/>
        <v>120</v>
      </c>
      <c r="K104" s="237" t="str">
        <f t="shared" si="1"/>
        <v/>
      </c>
      <c r="L104" s="258">
        <v>60</v>
      </c>
      <c r="M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120</v>
      </c>
      <c r="K106" s="237" t="str">
        <f t="shared" si="1"/>
        <v/>
      </c>
      <c r="L106" s="258">
        <v>60</v>
      </c>
      <c r="M106" s="258">
        <v>60</v>
      </c>
    </row>
    <row r="107" spans="1:22" s="83" customFormat="1" ht="34.5" customHeight="1">
      <c r="A107" s="244" t="s">
        <v>614</v>
      </c>
      <c r="B107" s="84"/>
      <c r="C107" s="395"/>
      <c r="D107" s="396"/>
      <c r="E107" s="427"/>
      <c r="F107" s="428"/>
      <c r="G107" s="319" t="s">
        <v>47</v>
      </c>
      <c r="H107" s="321"/>
      <c r="I107" s="419"/>
      <c r="J107" s="256">
        <f t="shared" si="0"/>
        <v>120</v>
      </c>
      <c r="K107" s="237" t="str">
        <f t="shared" si="1"/>
        <v/>
      </c>
      <c r="L107" s="258">
        <v>60</v>
      </c>
      <c r="M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120</v>
      </c>
      <c r="K109" s="237" t="str">
        <f t="shared" si="1"/>
        <v/>
      </c>
      <c r="L109" s="258">
        <v>60</v>
      </c>
      <c r="M109" s="258">
        <v>60</v>
      </c>
    </row>
    <row r="110" spans="1:22" s="83" customFormat="1" ht="34.5" customHeight="1">
      <c r="A110" s="244" t="s">
        <v>614</v>
      </c>
      <c r="B110" s="84"/>
      <c r="C110" s="395"/>
      <c r="D110" s="396"/>
      <c r="E110" s="431"/>
      <c r="F110" s="432"/>
      <c r="G110" s="316" t="s">
        <v>47</v>
      </c>
      <c r="H110" s="318"/>
      <c r="I110" s="419"/>
      <c r="J110" s="256">
        <f t="shared" si="0"/>
        <v>60</v>
      </c>
      <c r="K110" s="237" t="str">
        <f t="shared" si="1"/>
        <v/>
      </c>
      <c r="L110" s="258">
        <v>60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1043</v>
      </c>
      <c r="M118" s="66" t="s">
        <v>1045</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1044</v>
      </c>
      <c r="M119" s="70" t="s">
        <v>1044</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1043</v>
      </c>
      <c r="M129" s="66" t="s">
        <v>1045</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1044</v>
      </c>
      <c r="M130" s="70" t="s">
        <v>1044</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1039</v>
      </c>
    </row>
    <row r="132" spans="1:22" s="83" customFormat="1" ht="34.5" customHeight="1">
      <c r="A132" s="244" t="s">
        <v>621</v>
      </c>
      <c r="B132" s="84"/>
      <c r="C132" s="295"/>
      <c r="D132" s="297"/>
      <c r="E132" s="319" t="s">
        <v>58</v>
      </c>
      <c r="F132" s="320"/>
      <c r="G132" s="320"/>
      <c r="H132" s="321"/>
      <c r="I132" s="388"/>
      <c r="J132" s="101"/>
      <c r="K132" s="102"/>
      <c r="L132" s="82">
        <v>60</v>
      </c>
      <c r="M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1043</v>
      </c>
      <c r="M143" s="66" t="s">
        <v>1045</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1044</v>
      </c>
      <c r="M144" s="70" t="s">
        <v>1044</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116</v>
      </c>
      <c r="K157" s="264" t="str">
        <f t="shared" si="3"/>
        <v/>
      </c>
      <c r="L157" s="117">
        <v>57</v>
      </c>
      <c r="M157" s="117">
        <v>59</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1043</v>
      </c>
      <c r="M226" s="66" t="s">
        <v>1045</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1044</v>
      </c>
      <c r="M227" s="70" t="s">
        <v>1044</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1043</v>
      </c>
      <c r="M234" s="66" t="s">
        <v>1045</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1044</v>
      </c>
      <c r="M235" s="70" t="s">
        <v>1044</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1043</v>
      </c>
      <c r="M244" s="66" t="s">
        <v>1045</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1044</v>
      </c>
      <c r="M245" s="70" t="s">
        <v>1044</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1043</v>
      </c>
      <c r="M253" s="66" t="s">
        <v>1045</v>
      </c>
      <c r="N253" s="8"/>
      <c r="O253" s="8"/>
      <c r="P253" s="8"/>
      <c r="Q253" s="8"/>
      <c r="R253" s="8"/>
      <c r="S253" s="8"/>
      <c r="T253" s="8"/>
      <c r="U253" s="8"/>
      <c r="V253" s="8"/>
    </row>
    <row r="254" spans="1:22">
      <c r="A254" s="243"/>
      <c r="B254" s="1"/>
      <c r="C254" s="62"/>
      <c r="D254" s="3"/>
      <c r="F254" s="3"/>
      <c r="G254" s="3"/>
      <c r="H254" s="287"/>
      <c r="I254" s="67" t="s">
        <v>36</v>
      </c>
      <c r="J254" s="68"/>
      <c r="K254" s="79"/>
      <c r="L254" s="70" t="s">
        <v>1044</v>
      </c>
      <c r="M254" s="137" t="s">
        <v>1044</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1043</v>
      </c>
      <c r="M263" s="66" t="s">
        <v>1045</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1044</v>
      </c>
      <c r="M264" s="70" t="s">
        <v>1044</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1.4</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16</v>
      </c>
      <c r="K269" s="81" t="str">
        <f t="shared" si="8"/>
        <v/>
      </c>
      <c r="L269" s="147">
        <v>8</v>
      </c>
      <c r="M269" s="147">
        <v>8</v>
      </c>
    </row>
    <row r="270" spans="1:22" s="83" customFormat="1" ht="34.5" customHeight="1">
      <c r="A270" s="249" t="s">
        <v>725</v>
      </c>
      <c r="B270" s="120"/>
      <c r="C270" s="370"/>
      <c r="D270" s="370"/>
      <c r="E270" s="370"/>
      <c r="F270" s="370"/>
      <c r="G270" s="370" t="s">
        <v>148</v>
      </c>
      <c r="H270" s="370"/>
      <c r="I270" s="403"/>
      <c r="J270" s="266">
        <f t="shared" si="9"/>
        <v>6.6999999999999993</v>
      </c>
      <c r="K270" s="81" t="str">
        <f t="shared" si="8"/>
        <v/>
      </c>
      <c r="L270" s="148">
        <v>3.4</v>
      </c>
      <c r="M270" s="148">
        <v>3.3</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5</v>
      </c>
      <c r="M271" s="147">
        <v>4</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v>
      </c>
      <c r="M272" s="148">
        <v>0.4</v>
      </c>
    </row>
    <row r="273" spans="1:13" s="83" customFormat="1" ht="34.5" customHeight="1">
      <c r="A273" s="249" t="s">
        <v>727</v>
      </c>
      <c r="B273" s="120"/>
      <c r="C273" s="370" t="s">
        <v>152</v>
      </c>
      <c r="D273" s="371"/>
      <c r="E273" s="371"/>
      <c r="F273" s="371"/>
      <c r="G273" s="370" t="s">
        <v>146</v>
      </c>
      <c r="H273" s="370"/>
      <c r="I273" s="403"/>
      <c r="J273" s="266">
        <f t="shared" si="9"/>
        <v>24</v>
      </c>
      <c r="K273" s="81" t="str">
        <f t="shared" si="8"/>
        <v/>
      </c>
      <c r="L273" s="147">
        <v>13</v>
      </c>
      <c r="M273" s="147">
        <v>11</v>
      </c>
    </row>
    <row r="274" spans="1:13" s="83" customFormat="1" ht="34.5" customHeight="1">
      <c r="A274" s="249" t="s">
        <v>727</v>
      </c>
      <c r="B274" s="120"/>
      <c r="C274" s="371"/>
      <c r="D274" s="371"/>
      <c r="E274" s="371"/>
      <c r="F274" s="371"/>
      <c r="G274" s="370" t="s">
        <v>148</v>
      </c>
      <c r="H274" s="370"/>
      <c r="I274" s="403"/>
      <c r="J274" s="266">
        <f t="shared" si="9"/>
        <v>5.5</v>
      </c>
      <c r="K274" s="81" t="str">
        <f t="shared" si="8"/>
        <v/>
      </c>
      <c r="L274" s="148">
        <v>1.8</v>
      </c>
      <c r="M274" s="148">
        <v>3.7</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1</v>
      </c>
      <c r="K285" s="81" t="str">
        <f t="shared" si="8"/>
        <v/>
      </c>
      <c r="L285" s="141"/>
      <c r="M285" s="141"/>
    </row>
    <row r="286" spans="1:13" s="83" customFormat="1" ht="34.5" customHeight="1">
      <c r="A286" s="244" t="s">
        <v>733</v>
      </c>
      <c r="B286" s="84"/>
      <c r="C286" s="373"/>
      <c r="D286" s="373"/>
      <c r="E286" s="373"/>
      <c r="F286" s="373"/>
      <c r="G286" s="370" t="s">
        <v>148</v>
      </c>
      <c r="H286" s="370"/>
      <c r="I286" s="403"/>
      <c r="J286" s="266">
        <v>0.9</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0.4</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1045</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1044</v>
      </c>
      <c r="M323" s="137" t="s">
        <v>1044</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1041</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1</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1</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1043</v>
      </c>
      <c r="M342" s="66" t="s">
        <v>1045</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1044</v>
      </c>
      <c r="M343" s="137" t="s">
        <v>1044</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1</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1045</v>
      </c>
    </row>
    <row r="368" spans="1:22" s="118" customFormat="1" ht="20.25" customHeight="1">
      <c r="A368" s="243"/>
      <c r="B368" s="1"/>
      <c r="C368" s="3"/>
      <c r="D368" s="3"/>
      <c r="E368" s="3"/>
      <c r="F368" s="3"/>
      <c r="G368" s="3"/>
      <c r="H368" s="287"/>
      <c r="I368" s="67" t="s">
        <v>36</v>
      </c>
      <c r="J368" s="170"/>
      <c r="K368" s="79"/>
      <c r="L368" s="137" t="s">
        <v>1044</v>
      </c>
      <c r="M368" s="137" t="s">
        <v>1044</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1043</v>
      </c>
      <c r="M390" s="66" t="s">
        <v>1045</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1044</v>
      </c>
      <c r="M391" s="70" t="s">
        <v>1044</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187</v>
      </c>
      <c r="K392" s="81" t="str">
        <f t="shared" ref="K392:K397" si="12">IF(OR(COUNTIF(L392:M392,"未確認")&gt;0,COUNTIF(L392:M392,"~*")&gt;0),"※","")</f>
        <v/>
      </c>
      <c r="L392" s="147">
        <v>87</v>
      </c>
      <c r="M392" s="147">
        <v>100</v>
      </c>
    </row>
    <row r="393" spans="1:22" s="83" customFormat="1" ht="34.5" customHeight="1">
      <c r="A393" s="249" t="s">
        <v>773</v>
      </c>
      <c r="B393" s="84"/>
      <c r="C393" s="369"/>
      <c r="D393" s="379"/>
      <c r="E393" s="319" t="s">
        <v>224</v>
      </c>
      <c r="F393" s="320"/>
      <c r="G393" s="320"/>
      <c r="H393" s="321"/>
      <c r="I393" s="342"/>
      <c r="J393" s="140">
        <f t="shared" si="11"/>
        <v>187</v>
      </c>
      <c r="K393" s="81" t="str">
        <f t="shared" si="12"/>
        <v/>
      </c>
      <c r="L393" s="147">
        <v>87</v>
      </c>
      <c r="M393" s="147">
        <v>100</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38894</v>
      </c>
      <c r="K396" s="81" t="str">
        <f t="shared" si="12"/>
        <v/>
      </c>
      <c r="L396" s="147">
        <v>19926</v>
      </c>
      <c r="M396" s="147">
        <v>18968</v>
      </c>
    </row>
    <row r="397" spans="1:22" s="83" customFormat="1" ht="34.5" customHeight="1">
      <c r="A397" s="250" t="s">
        <v>777</v>
      </c>
      <c r="B397" s="119"/>
      <c r="C397" s="369"/>
      <c r="D397" s="319" t="s">
        <v>228</v>
      </c>
      <c r="E397" s="320"/>
      <c r="F397" s="320"/>
      <c r="G397" s="320"/>
      <c r="H397" s="321"/>
      <c r="I397" s="343"/>
      <c r="J397" s="140">
        <f t="shared" si="11"/>
        <v>183</v>
      </c>
      <c r="K397" s="81" t="str">
        <f t="shared" si="12"/>
        <v/>
      </c>
      <c r="L397" s="147">
        <v>94</v>
      </c>
      <c r="M397" s="147">
        <v>89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1043</v>
      </c>
      <c r="M403" s="66" t="s">
        <v>1045</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1044</v>
      </c>
      <c r="M404" s="70" t="s">
        <v>1044</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187</v>
      </c>
      <c r="K405" s="81" t="str">
        <f t="shared" ref="K405:K422" si="14">IF(OR(COUNTIF(L405:M405,"未確認")&gt;0,COUNTIF(L405:M405,"~*")&gt;0),"※","")</f>
        <v/>
      </c>
      <c r="L405" s="147">
        <v>87</v>
      </c>
      <c r="M405" s="147">
        <v>100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5</v>
      </c>
      <c r="K407" s="81" t="str">
        <f t="shared" si="14"/>
        <v/>
      </c>
      <c r="L407" s="147">
        <v>1</v>
      </c>
      <c r="M407" s="147">
        <v>4</v>
      </c>
    </row>
    <row r="408" spans="1:22" s="83" customFormat="1" ht="34.5" customHeight="1">
      <c r="A408" s="251" t="s">
        <v>781</v>
      </c>
      <c r="B408" s="119"/>
      <c r="C408" s="368"/>
      <c r="D408" s="368"/>
      <c r="E408" s="319" t="s">
        <v>236</v>
      </c>
      <c r="F408" s="320"/>
      <c r="G408" s="320"/>
      <c r="H408" s="321"/>
      <c r="I408" s="360"/>
      <c r="J408" s="140">
        <f t="shared" si="13"/>
        <v>175</v>
      </c>
      <c r="K408" s="81" t="str">
        <f t="shared" si="14"/>
        <v/>
      </c>
      <c r="L408" s="147">
        <v>84</v>
      </c>
      <c r="M408" s="147">
        <v>91</v>
      </c>
    </row>
    <row r="409" spans="1:22" s="83" customFormat="1" ht="34.5" customHeight="1">
      <c r="A409" s="251" t="s">
        <v>782</v>
      </c>
      <c r="B409" s="119"/>
      <c r="C409" s="368"/>
      <c r="D409" s="368"/>
      <c r="E409" s="316" t="s">
        <v>986</v>
      </c>
      <c r="F409" s="317"/>
      <c r="G409" s="317"/>
      <c r="H409" s="318"/>
      <c r="I409" s="360"/>
      <c r="J409" s="140">
        <f t="shared" si="13"/>
        <v>7</v>
      </c>
      <c r="K409" s="81" t="str">
        <f t="shared" si="14"/>
        <v/>
      </c>
      <c r="L409" s="147">
        <v>2</v>
      </c>
      <c r="M409" s="147">
        <v>5</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183</v>
      </c>
      <c r="K413" s="81" t="str">
        <f t="shared" si="14"/>
        <v/>
      </c>
      <c r="L413" s="147">
        <v>94</v>
      </c>
      <c r="M413" s="147">
        <v>89</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3</v>
      </c>
      <c r="K415" s="81" t="str">
        <f t="shared" si="14"/>
        <v/>
      </c>
      <c r="L415" s="147">
        <v>1</v>
      </c>
      <c r="M415" s="147">
        <v>2</v>
      </c>
    </row>
    <row r="416" spans="1:22" s="83" customFormat="1" ht="34.5" customHeight="1">
      <c r="A416" s="251" t="s">
        <v>789</v>
      </c>
      <c r="B416" s="119"/>
      <c r="C416" s="368"/>
      <c r="D416" s="368"/>
      <c r="E416" s="319" t="s">
        <v>243</v>
      </c>
      <c r="F416" s="320"/>
      <c r="G416" s="320"/>
      <c r="H416" s="321"/>
      <c r="I416" s="360"/>
      <c r="J416" s="140">
        <f t="shared" si="13"/>
        <v>6</v>
      </c>
      <c r="K416" s="81" t="str">
        <f t="shared" si="14"/>
        <v/>
      </c>
      <c r="L416" s="147">
        <v>4</v>
      </c>
      <c r="M416" s="147">
        <v>2</v>
      </c>
    </row>
    <row r="417" spans="1:22" s="83" customFormat="1" ht="34.5" customHeight="1">
      <c r="A417" s="251" t="s">
        <v>790</v>
      </c>
      <c r="B417" s="119"/>
      <c r="C417" s="368"/>
      <c r="D417" s="368"/>
      <c r="E417" s="319" t="s">
        <v>244</v>
      </c>
      <c r="F417" s="320"/>
      <c r="G417" s="320"/>
      <c r="H417" s="321"/>
      <c r="I417" s="360"/>
      <c r="J417" s="140">
        <f t="shared" si="13"/>
        <v>1</v>
      </c>
      <c r="K417" s="81" t="str">
        <f t="shared" si="14"/>
        <v/>
      </c>
      <c r="L417" s="147">
        <v>0</v>
      </c>
      <c r="M417" s="147">
        <v>1</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8</v>
      </c>
      <c r="K420" s="81" t="str">
        <f t="shared" si="14"/>
        <v/>
      </c>
      <c r="L420" s="147">
        <v>8</v>
      </c>
      <c r="M420" s="147">
        <v>0</v>
      </c>
    </row>
    <row r="421" spans="1:22" s="83" customFormat="1" ht="34.5" customHeight="1">
      <c r="A421" s="251" t="s">
        <v>794</v>
      </c>
      <c r="B421" s="119"/>
      <c r="C421" s="368"/>
      <c r="D421" s="368"/>
      <c r="E421" s="319" t="s">
        <v>247</v>
      </c>
      <c r="F421" s="320"/>
      <c r="G421" s="320"/>
      <c r="H421" s="321"/>
      <c r="I421" s="360"/>
      <c r="J421" s="140">
        <f t="shared" si="13"/>
        <v>165</v>
      </c>
      <c r="K421" s="81" t="str">
        <f t="shared" si="14"/>
        <v/>
      </c>
      <c r="L421" s="147">
        <v>81</v>
      </c>
      <c r="M421" s="147">
        <v>84</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1043</v>
      </c>
      <c r="M428" s="66" t="s">
        <v>1045</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1044</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183</v>
      </c>
      <c r="K430" s="193" t="str">
        <f>IF(OR(COUNTIF(L430:M430,"未確認")&gt;0,COUNTIF(L430:M430,"~*")&gt;0),"※","")</f>
        <v/>
      </c>
      <c r="L430" s="147">
        <v>94</v>
      </c>
      <c r="M430" s="147">
        <v>89</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6</v>
      </c>
      <c r="K432" s="193" t="str">
        <f>IF(OR(COUNTIF(L432:M432,"未確認")&gt;0,COUNTIF(L432:M432,"~*")&gt;0),"※","")</f>
        <v/>
      </c>
      <c r="L432" s="147">
        <v>1</v>
      </c>
      <c r="M432" s="147">
        <v>5</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177</v>
      </c>
      <c r="K433" s="193" t="str">
        <f>IF(OR(COUNTIF(L433:M433,"未確認")&gt;0,COUNTIF(L433:M433,"~*")&gt;0),"※","")</f>
        <v/>
      </c>
      <c r="L433" s="147">
        <v>93</v>
      </c>
      <c r="M433" s="147">
        <v>84</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1043</v>
      </c>
      <c r="M441" s="66" t="s">
        <v>1045</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1044</v>
      </c>
      <c r="M442" s="70" t="s">
        <v>1044</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1043</v>
      </c>
      <c r="M466" s="66" t="s">
        <v>1045</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1044</v>
      </c>
      <c r="M467" s="70" t="s">
        <v>1044</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1045</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1044</v>
      </c>
      <c r="M503" s="70" t="s">
        <v>1044</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1045</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1044</v>
      </c>
      <c r="M515" s="70" t="s">
        <v>1044</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1045</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1044</v>
      </c>
      <c r="M521" s="70" t="s">
        <v>1044</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1045</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1044</v>
      </c>
      <c r="M526" s="70" t="s">
        <v>1044</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1045</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1044</v>
      </c>
      <c r="M531" s="70" t="s">
        <v>1044</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1045</v>
      </c>
    </row>
    <row r="544" spans="1:22" s="1" customFormat="1" ht="20.25" customHeight="1">
      <c r="A544" s="243"/>
      <c r="C544" s="62"/>
      <c r="D544" s="3"/>
      <c r="E544" s="3"/>
      <c r="F544" s="3"/>
      <c r="G544" s="3"/>
      <c r="H544" s="287"/>
      <c r="I544" s="67" t="s">
        <v>36</v>
      </c>
      <c r="J544" s="68"/>
      <c r="K544" s="186"/>
      <c r="L544" s="70" t="s">
        <v>1044</v>
      </c>
      <c r="M544" s="70" t="s">
        <v>1044</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1042</v>
      </c>
      <c r="M558" s="211" t="s">
        <v>1042</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1045</v>
      </c>
    </row>
    <row r="589" spans="1:22" s="1" customFormat="1" ht="20.25" customHeight="1">
      <c r="A589" s="243"/>
      <c r="C589" s="62"/>
      <c r="D589" s="3"/>
      <c r="E589" s="3"/>
      <c r="F589" s="3"/>
      <c r="G589" s="3"/>
      <c r="H589" s="287"/>
      <c r="I589" s="67" t="s">
        <v>36</v>
      </c>
      <c r="J589" s="68"/>
      <c r="K589" s="186"/>
      <c r="L589" s="70" t="s">
        <v>1044</v>
      </c>
      <c r="M589" s="70" t="s">
        <v>1044</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1043</v>
      </c>
      <c r="M611" s="66" t="s">
        <v>1045</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1044</v>
      </c>
      <c r="M612" s="70" t="s">
        <v>1044</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t="s">
        <v>541</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1043</v>
      </c>
      <c r="M629" s="66" t="s">
        <v>1045</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1044</v>
      </c>
      <c r="M630" s="70" t="s">
        <v>1044</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1043</v>
      </c>
      <c r="M644" s="66" t="s">
        <v>1045</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1044</v>
      </c>
      <c r="M645" s="70" t="s">
        <v>1044</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108</v>
      </c>
      <c r="K646" s="201" t="str">
        <f t="shared" ref="K646:K660" si="33">IF(OR(COUNTIF(L646:M646,"未確認")&gt;0,COUNTIF(L646:M646,"*")&gt;0),"※","")</f>
        <v/>
      </c>
      <c r="L646" s="117">
        <v>50</v>
      </c>
      <c r="M646" s="117">
        <v>58</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66</v>
      </c>
      <c r="K648" s="201" t="str">
        <f t="shared" si="33"/>
        <v/>
      </c>
      <c r="L648" s="117">
        <v>26</v>
      </c>
      <c r="M648" s="117">
        <v>40</v>
      </c>
    </row>
    <row r="649" spans="1:22" s="118" customFormat="1" ht="69.95" customHeight="1">
      <c r="A649" s="252" t="s">
        <v>928</v>
      </c>
      <c r="B649" s="84"/>
      <c r="C649" s="295"/>
      <c r="D649" s="297"/>
      <c r="E649" s="319" t="s">
        <v>940</v>
      </c>
      <c r="F649" s="320"/>
      <c r="G649" s="320"/>
      <c r="H649" s="321"/>
      <c r="I649" s="122" t="s">
        <v>456</v>
      </c>
      <c r="J649" s="116">
        <f t="shared" si="32"/>
        <v>42</v>
      </c>
      <c r="K649" s="201" t="str">
        <f t="shared" si="33"/>
        <v/>
      </c>
      <c r="L649" s="117">
        <v>24</v>
      </c>
      <c r="M649" s="117">
        <v>18</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t="s">
        <v>541</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10</v>
      </c>
      <c r="K658" s="201" t="str">
        <f t="shared" si="33"/>
        <v>※</v>
      </c>
      <c r="L658" s="117">
        <v>10</v>
      </c>
      <c r="M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1043</v>
      </c>
      <c r="M665" s="66" t="s">
        <v>1045</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1044</v>
      </c>
      <c r="M666" s="70" t="s">
        <v>1044</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1043</v>
      </c>
      <c r="M681" s="66" t="s">
        <v>1045</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1044</v>
      </c>
      <c r="M682" s="70" t="s">
        <v>1044</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87</v>
      </c>
      <c r="K683" s="201" t="str">
        <f>IF(OR(COUNTIF(L683:M683,"未確認")&gt;0,COUNTIF(L683:M683,"*")&gt;0),"※","")</f>
        <v/>
      </c>
      <c r="L683" s="117">
        <v>35</v>
      </c>
      <c r="M683" s="117">
        <v>52</v>
      </c>
    </row>
    <row r="684" spans="1:22" s="118" customFormat="1" ht="42" customHeight="1">
      <c r="A684" s="252" t="s">
        <v>960</v>
      </c>
      <c r="B684" s="119"/>
      <c r="C684" s="319" t="s">
        <v>498</v>
      </c>
      <c r="D684" s="320"/>
      <c r="E684" s="320"/>
      <c r="F684" s="320"/>
      <c r="G684" s="320"/>
      <c r="H684" s="321"/>
      <c r="I684" s="122" t="s">
        <v>499</v>
      </c>
      <c r="J684" s="205" t="str">
        <f>IF(SUM(L684:M684)=0,IF(COUNTIF(L684:M684,"未確認")&gt;0,"未確認",IF(COUNTIF(L684:M684,"~*")&gt;0,"*",SUM(L684:M684))),SUM(L684:M684))</f>
        <v>*</v>
      </c>
      <c r="K684" s="201" t="str">
        <f>IF(OR(COUNTIF(L684:M684,"未確認")&gt;0,COUNTIF(L684:M684,"*")&gt;0),"※","")</f>
        <v>※</v>
      </c>
      <c r="L684" s="117" t="s">
        <v>541</v>
      </c>
      <c r="M684" s="117" t="s">
        <v>541</v>
      </c>
    </row>
    <row r="685" spans="1:22" s="118" customFormat="1" ht="84" customHeight="1">
      <c r="A685" s="252" t="s">
        <v>959</v>
      </c>
      <c r="B685" s="119"/>
      <c r="C685" s="319" t="s">
        <v>500</v>
      </c>
      <c r="D685" s="320"/>
      <c r="E685" s="320"/>
      <c r="F685" s="320"/>
      <c r="G685" s="320"/>
      <c r="H685" s="321"/>
      <c r="I685" s="122" t="s">
        <v>501</v>
      </c>
      <c r="J685" s="205" t="str">
        <f>IF(SUM(L685:M685)=0,IF(COUNTIF(L685:M685,"未確認")&gt;0,"未確認",IF(COUNTIF(L685:M685,"~*")&gt;0,"*",SUM(L685:M685))),SUM(L685:M685))</f>
        <v>*</v>
      </c>
      <c r="K685" s="201" t="str">
        <f>IF(OR(COUNTIF(L685:M685,"未確認")&gt;0,COUNTIF(L685:M685,"*")&gt;0),"※","")</f>
        <v>※</v>
      </c>
      <c r="L685" s="117" t="s">
        <v>541</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1043</v>
      </c>
      <c r="M691" s="66" t="s">
        <v>1045</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1044</v>
      </c>
      <c r="M692" s="70" t="s">
        <v>1044</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1043</v>
      </c>
      <c r="M704" s="66" t="s">
        <v>1045</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1044</v>
      </c>
      <c r="M705" s="70" t="s">
        <v>1044</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694E504-0D98-40B9-A7AD-137CDE7CF6A7}"/>
    <hyperlink ref="J71:L71" location="病院!B464" display="・手術の状況" xr:uid="{B00DE46F-1317-468C-B48A-36A61539EA35}"/>
    <hyperlink ref="J72:L72" location="病院!B500" display="・がん、脳卒中、心筋梗塞、分娩、精神医療への対応状況" xr:uid="{8A419AC9-8046-4CEC-ACEB-9FD8B6D23ADB}"/>
    <hyperlink ref="J73:L73" location="病院!B541" display="・重症患者への対応状況" xr:uid="{90384B75-31FF-4E24-BFA3-821FB506BD71}"/>
    <hyperlink ref="J74:L74" location="病院!B586" display="・救急医療の実施状況" xr:uid="{70ADA279-BB6C-4097-9781-B97488382ABE}"/>
    <hyperlink ref="J75:L75" location="病院!B609" display="・急性期後の支援、在宅復帰の支援の状況" xr:uid="{5AF52AF8-EBB7-45B0-A401-28868398263E}"/>
    <hyperlink ref="J76:L76" location="病院!B627" display="・全身管理の状況" xr:uid="{B3DDB288-DAD0-4AD3-B0C8-D11E99BBC69D}"/>
    <hyperlink ref="J78:L78" location="病院!B679" display="・長期療養患者の受入状況" xr:uid="{4312374B-5391-4666-A911-90C00A4731DF}"/>
    <hyperlink ref="J77:L77" location="病院!B642" display="・リハビリテーションの実施状況" xr:uid="{BF37CB1E-98DF-452D-88DD-52127F40E7C5}"/>
    <hyperlink ref="J79:L79" location="病院!B689" display="・重度の障害児等の受入状況" xr:uid="{0C511B7C-5C27-4E86-9D25-879D180DD1FB}"/>
    <hyperlink ref="J80:L80" location="病院!B702" display="・医科歯科の連携状況" xr:uid="{AF116556-5FDF-4E19-8B8D-4C476884F9E8}"/>
    <hyperlink ref="M71:N71" location="'病院(H30案)'!B448" display="・手術の状況" xr:uid="{7C81964F-F7CF-45CF-B4BA-9C50DB6DBE10}"/>
    <hyperlink ref="M72:N72" location="'病院(H30案)'!B484" display="・がん、脳卒中、心筋梗塞、分娩、精神医療への対応状況" xr:uid="{FE4DF432-61EB-4E31-96C1-9F6951EF8AFB}"/>
    <hyperlink ref="M73:N73" location="'病院(H30案)'!B525" display="・重症患者への対応状況" xr:uid="{D0474ABB-C2E7-4C77-B4F5-0FF0719454C6}"/>
    <hyperlink ref="M74:N74" location="'病院(H30案)'!B570" display="・救急医療の実施状況" xr:uid="{105E73E8-ED61-4994-B1AE-6EB209E5E7AA}"/>
    <hyperlink ref="M75:N75" location="'病院(H30案)'!B593" display="・急性期後の支援、在宅復帰の支援の状況" xr:uid="{A407FF3A-3011-4774-B3D0-1AD00E4FEF19}"/>
    <hyperlink ref="C71:G71" location="病院!B87" display="・設置主体" xr:uid="{D8D1863A-904C-4369-A5C2-B5E649E7DE2F}"/>
    <hyperlink ref="C72:G72" location="病院!B95" display="・病床の状況" xr:uid="{2B3D691D-3474-4231-897C-9F6EEBEBAAFC}"/>
    <hyperlink ref="C73:G73" location="病院!B116" display="・診療科" xr:uid="{7CBBE7EA-C27E-49F8-A31B-A800B3904DF5}"/>
    <hyperlink ref="C74:G74" location="病院!B127" display="・入院基本料・特定入院料及び届出病床数" xr:uid="{B4C958B8-53ED-4DBE-A4FF-90A8F888573F}"/>
    <hyperlink ref="C75:G75" location="病院!B141" display="・算定する入院基本用・特定入院料等の状況" xr:uid="{0B01E362-E586-4EAC-9BB0-81C55487BB92}"/>
    <hyperlink ref="C76:G76" location="病院!B224" display="・DPC医療機関群の種類" xr:uid="{BE4DFBAF-6C06-433C-9B65-0655EFFA4ACA}"/>
    <hyperlink ref="C77:G77" location="病院!B232" display="・救急告示病院、二次救急医療施設、三次救急医療施設の告示・認定の有無" xr:uid="{69E231E0-05E3-49D3-9366-4A1FC4A9C23B}"/>
    <hyperlink ref="C78:F78" location="病院!B242" display="・承認の有無" xr:uid="{87CCA993-C971-439B-9B32-7886F49041A6}"/>
    <hyperlink ref="C79:F79" location="病院!B251" display="・診療報酬の届出の有無" xr:uid="{78891350-F815-4978-B99B-4776BB956345}"/>
    <hyperlink ref="C80:F80" location="病院!B261" display="・職員数の状況" xr:uid="{9B80E95D-8542-4437-8668-C431A850178F}"/>
    <hyperlink ref="C81:F81" location="病院!B320" display="・退院調整部門の設置状況" xr:uid="{4A393B95-76FA-4E8D-BE28-4EC410E02D4C}"/>
    <hyperlink ref="C82:F82" location="病院!B340" display="・医療機器の台数" xr:uid="{C7EC5DC8-C460-4A08-A92A-98CB4C2E2CD6}"/>
    <hyperlink ref="C83:G83" location="病院!B365" display="・過去1年間の間に病棟の再編・見直しがあった場合の報告対象期間" xr:uid="{206E145B-C031-41FA-8EAC-DBC91133B277}"/>
    <hyperlink ref="H71:I71" location="病院!B388" display="・入院患者の状況（年間）" xr:uid="{FD85E408-0CCC-45AB-B1DF-D07E9488C002}"/>
    <hyperlink ref="H72:I72" location="病院!B401" display="・入院患者の状況（年間／入棟前の場所・退棟先の場所の状況）" xr:uid="{79F13FDE-73F1-4EDF-BC30-A4E8C8B6FEA4}"/>
    <hyperlink ref="H73:I73" location="病院!B426" display="・退院後に在宅医療を必要とする患者の状況" xr:uid="{6DA17DF3-0D04-42D1-8851-F154470D4EE8}"/>
    <hyperlink ref="H74:I74" location="病院!B438" display="・看取りを行った患者数" xr:uid="{CDDE5088-89F7-4188-95C0-2D20814BC29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2019-11-15T06:28:07Z</dcterms:modified>
</cp:coreProperties>
</file>