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D8A1252-7BE4-4A96-9ACF-8A1D7364D9E1}"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<sst xmlns="http://schemas.openxmlformats.org/spreadsheetml/2006/main" count="3330" uniqueCount="1058">
  <si>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</si>
  <si>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</si>
  <si>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</si>
  <si>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</si>
  <si>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</si>
  <si>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</si>
  <si>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</si>
  <si>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</si>
  <si>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</si>
  <si>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</si>
  <si>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</si>
  <si>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</si>
  <si>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</si>
  <si>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</si>
  <si>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</si>
  <si>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</si>
  <si>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</si>
  <si>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</si>
  <si>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</si>
  <si>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</si>
  <si>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</si>
  <si>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</si>
  <si>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</si>
  <si>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</si>
  <si>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</si>
  <si>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</si>
  <si>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</si>
  <si>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</si>
  <si>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</si>
  <si>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</si>
  <si>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</si>
  <si>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</si>
  <si>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</si>
  <si>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</si>
  <si>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</si>
  <si>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</si>
  <si>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</si>
  <si>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</si>
  <si>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</si>
  <si>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</si>
  <si>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</si>
  <si>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</si>
  <si>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</si>
  <si>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</si>
  <si>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</si>
  <si>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</si>
  <si>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</si>
  <si>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</si>
  <si>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</si>
  <si>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</si>
  <si>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</si>
  <si>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</si>
  <si>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</si>
  <si>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</si>
  <si>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</si>
  <si>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</si>
  <si>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</si>
  <si>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</si>
  <si>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</si>
  <si>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</si>
  <si>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</si>
  <si>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</si>
  <si>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</si>
  <si>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</si>
  <si>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</si>
  <si>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</si>
  <si>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</si>
  <si>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</si>
  <si>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</si>
  <si>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</si>
  <si>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</si>
  <si>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</si>
  <si>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</si>
  <si>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</si>
  <si>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</si>
  <si>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</si>
  <si>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</si>
  <si>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</si>
  <si>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</si>
  <si>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</si>
  <si>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</si>
  <si>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</si>
  <si>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</si>
  <si>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</si>
  <si>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</si>
  <si>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</si>
  <si>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</si>
  <si>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</si>
  <si>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</si>
  <si>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</si>
  <si>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</si>
  <si>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</si>
  <si>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</si>
  <si>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</si>
  <si>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</si>
  <si>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</si>
  <si>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</si>
  <si>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</si>
  <si>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</si>
  <si>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</si>
  <si>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</si>
  <si>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</si>
  <si>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</si>
  <si>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</si>
  <si>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</si>
  <si>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</si>
  <si>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</si>
  <si>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</si>
  <si>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</si>
  <si>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</si>
  <si>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</si>
  <si>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</si>
  <si>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</si>
  <si>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</si>
  <si>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</si>
  <si>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</si>
  <si>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</si>
  <si>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</si>
  <si>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</si>
  <si>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</si>
  <si>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</si>
  <si>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</si>
  <si>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</si>
  <si>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</si>
  <si>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</si>
  <si>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</si>
  <si>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</si>
  <si>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</si>
  <si>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</si>
  <si>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</si>
  <si>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</si>
  <si>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</si>
  <si>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</si>
  <si>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</si>
  <si>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</si>
  <si>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</si>
  <si>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</si>
  <si>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</si>
  <si>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</si>
  <si>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</si>
  <si>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</si>
  <si>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</si>
  <si>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</si>
  <si>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</si>
  <si>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</si>
  <si>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</si>
  <si>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</si>
  <si>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</si>
  <si>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</si>
  <si>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</si>
  <si>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</si>
  <si>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</si>
  <si>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</si>
  <si>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</si>
  <si>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</si>
  <si>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</si>
  <si>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</si>
  <si>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</si>
  <si>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</si>
  <si>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</si>
  <si>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</si>
  <si>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</si>
  <si>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</si>
  <si>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</si>
  <si>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</si>
  <si>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</si>
  <si>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</si>
  <si>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</si>
  <si>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</si>
  <si>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</si>
  <si>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</si>
  <si>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</si>
  <si>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</si>
  <si>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</si>
  <si>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</si>
  <si>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</si>
  <si>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</si>
  <si>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</si>
  <si>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</si>
  <si>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</si>
  <si>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</si>
  <si>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</si>
  <si>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</si>
  <si>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</si>
  <si>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</si>
  <si>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</si>
  <si>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</si>
  <si>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</si>
  <si>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</si>
  <si>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</si>
  <si>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</si>
  <si>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</si>
  <si>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</si>
  <si>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</si>
  <si>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</si>
  <si>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</si>
  <si>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</si>
  <si>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</si>
  <si>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</si>
  <si>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</si>
  <si>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</si>
  <si>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</si>
  <si>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</si>
  <si>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</si>
  <si>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</si>
  <si>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</si>
  <si>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</si>
  <si>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</si>
  <si>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</si>
  <si>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</si>
  <si>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</si>
  <si>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</si>
  <si>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</si>
  <si>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</si>
  <si>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</si>
  <si>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</si>
  <si>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</si>
  <si>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</si>
  <si>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</si>
  <si>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</si>
  <si>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</si>
  <si>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</si>
  <si>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</si>
  <si>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</si>
  <si>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</si>
  <si>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</si>
  <si>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</si>
  <si>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</si>
  <si>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</si>
  <si>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</si>
  <si>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</si>
  <si>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</si>
  <si>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</si>
  <si>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</si>
  <si>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</si>
  <si>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</si>
  <si>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</si>
  <si>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</si>
  <si>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</si>
  <si>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</si>
  <si>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</si>
  <si>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</si>
  <si>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</si>
  <si>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</si>
  <si>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</si>
  <si>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</si>
  <si>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</si>
  <si>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</si>
  <si>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</si>
  <si>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</si>
  <si>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</si>
  <si>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</si>
  <si>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</si>
  <si>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</si>
  <si>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</si>
  <si>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</si>
  <si>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</si>
  <si>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</si>
  <si>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</si>
  <si>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</si>
  <si>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</si>
  <si>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</si>
  <si>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</si>
  <si>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</si>
  <si>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</si>
  <si>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</si>
  <si>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</si>
  <si>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</si>
  <si>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</si>
  <si>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</si>
  <si>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</si>
  <si>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</si>
  <si>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</si>
  <si>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</si>
  <si>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</si>
  <si>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</si>
  <si>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</si>
  <si>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</si>
  <si>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</si>
  <si>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</si>
  <si>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</si>
  <si>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</si>
  <si>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</si>
  <si>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</si>
  <si>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</si>
  <si>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</si>
  <si>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</si>
  <si>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</si>
  <si>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</si>
  <si>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</si>
  <si>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</si>
  <si>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</si>
  <si>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</si>
  <si>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</si>
  <si>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</si>
  <si>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</si>
  <si>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</si>
  <si>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</si>
  <si>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</si>
  <si>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</si>
  <si>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</si>
  <si>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</si>
  <si>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</si>
  <si>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</si>
  <si>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</si>
  <si>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</si>
  <si>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</si>
  <si>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</si>
  <si>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</si>
  <si>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</si>
  <si>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</si>
  <si>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</si>
  <si>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</si>
  <si>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</si>
  <si>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</si>
  <si>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</si>
  <si>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</si>
  <si>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</si>
  <si>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</si>
  <si>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</si>
  <si>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</si>
  <si>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</si>
  <si>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</si>
  <si>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</si>
  <si>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</si>
  <si>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</si>
  <si>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</si>
  <si>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</si>
  <si>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</si>
  <si>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</si>
  <si>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</si>
  <si>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</si>
  <si>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</si>
  <si>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</si>
  <si>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</si>
  <si>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</si>
  <si>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</si>
  <si>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</si>
  <si>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</si>
  <si>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</si>
  <si>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</si>
  <si>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</si>
  <si>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</si>
  <si>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</si>
  <si>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</si>
  <si>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</si>
  <si>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</si>
  <si>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</si>
  <si>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</si>
  <si>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</si>
  <si>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</si>
  <si>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</si>
  <si>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</si>
  <si>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</si>
  <si>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</si>
  <si>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</si>
  <si>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</si>
  <si>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</si>
  <si>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</si>
  <si>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</si>
  <si>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</si>
  <si>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</si>
  <si>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</si>
  <si>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</si>
  <si>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</si>
  <si>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</si>
  <si>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</si>
  <si>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</si>
  <si>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</si>
  <si>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</si>
  <si>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</si>
  <si>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</si>
  <si>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</si>
  <si>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</si>
  <si>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</si>
  <si>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</si>
  <si>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</si>
  <si>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</si>
  <si>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</si>
  <si>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</si>
  <si>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</si>
  <si>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</si>
  <si>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</si>
  <si>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</si>
  <si>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</si>
  <si>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</si>
  <si>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</si>
  <si>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</si>
  <si>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</si>
  <si>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</si>
  <si>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</si>
  <si>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</si>
  <si>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</si>
  <si>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</si>
  <si>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</si>
  <si>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</si>
  <si>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</si>
  <si>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</si>
  <si>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</si>
  <si>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</si>
  <si>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</si>
  <si>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</si>
  <si>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</si>
  <si>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</si>
  <si>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</si>
  <si>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</si>
  <si>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</si>
  <si>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</si>
  <si>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</si>
  <si>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</si>
  <si>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</si>
  <si>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</si>
  <si>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</si>
  <si>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</si>
  <si>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</si>
  <si>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</si>
  <si>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</si>
  <si>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</si>
  <si>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</si>
  <si>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</si>
  <si>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</si>
  <si>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</si>
  <si>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</si>
  <si>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</si>
  <si>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</si>
  <si>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</si>
  <si>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</si>
  <si>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</si>
  <si>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</si>
  <si>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</si>
  <si>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</si>
  <si>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</si>
  <si>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</si>
  <si>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</si>
  <si>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</si>
  <si>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</si>
  <si>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</si>
  <si>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</si>
  <si>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</si>
  <si>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</si>
  <si>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</si>
  <si>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</si>
  <si>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</si>
  <si>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</si>
  <si>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</si>
  <si>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</si>
  <si>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</si>
  <si>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</si>
  <si>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</si>
  <si>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</si>
  <si>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</si>
  <si>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</si>
  <si>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</si>
  <si>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</si>
  <si>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</si>
  <si>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</si>
  <si>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</si>
  <si>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</si>
  <si>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</si>
  <si>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</si>
  <si>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</si>
  <si>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</si>
  <si>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</si>
  <si>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</si>
  <si>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</si>
  <si>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</si>
  <si>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</si>
  <si>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</si>
  <si>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</si>
  <si>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</si>
  <si>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</si>
  <si>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</si>
  <si>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</si>
  <si>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</si>
  <si>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</si>
  <si>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</si>
  <si>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</si>
  <si>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</si>
  <si>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</si>
  <si>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</si>
  <si>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</si>
  <si>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</si>
  <si>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</si>
  <si>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</si>
  <si>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</si>
  <si>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</si>
  <si>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</si>
  <si>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</si>
  <si>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</si>
  <si>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</si>
  <si>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</si>
  <si>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</si>
  <si>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</si>
  <si>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</si>
  <si>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</si>
  <si>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</si>
  <si>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</si>
  <si>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</si>
  <si>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</si>
  <si>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</si>
  <si>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</si>
  <si>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</si>
  <si>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</si>
  <si>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</si>
  <si>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</si>
  <si>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</si>
  <si>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</si>
  <si>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</si>
  <si>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</si>
  <si>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</si>
  <si>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</si>
  <si>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</si>
  <si>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</si>
  <si>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</si>
  <si>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</si>
  <si>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</si>
  <si>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</si>
  <si>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</si>
  <si>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</si>
  <si>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</si>
  <si>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</si>
  <si>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</si>
  <si>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</si>
  <si>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</si>
  <si>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</si>
  <si>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</si>
  <si>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</si>
  <si>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</si>
  <si>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</si>
  <si>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</si>
  <si>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</si>
  <si>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</si>
  <si>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</si>
  <si>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</si>
  <si>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</si>
  <si>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</si>
  <si>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</si>
  <si>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</si>
  <si>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</si>
  <si>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</si>
  <si>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</si>
  <si>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</si>
  <si>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</si>
  <si>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</si>
  <si>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</si>
  <si>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</si>
  <si>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</si>
  <si>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</si>
  <si>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</si>
  <si>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</si>
  <si>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</si>
  <si>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</si>
  <si>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</si>
  <si>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</si>
  <si>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</si>
  <si>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</si>
  <si>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</si>
  <si>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</si>
  <si>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</si>
  <si>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</si>
  <si>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</si>
  <si>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</si>
  <si>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</si>
  <si>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</si>
  <si>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</si>
  <si>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</si>
  <si>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</si>
  <si>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</si>
  <si>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</si>
  <si>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</si>
  <si>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</si>
  <si>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</si>
  <si>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</si>
  <si>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</si>
  <si>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</si>
  <si>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</si>
  <si>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</si>
  <si>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</si>
  <si>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</si>
  <si>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</si>
  <si>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</si>
  <si>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</si>
  <si>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</si>
  <si>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</si>
  <si>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</si>
  <si>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</si>
  <si>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</si>
  <si>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</si>
  <si>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</si>
  <si>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</si>
  <si>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</si>
  <si>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</si>
  <si>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</si>
  <si>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</si>
  <si>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</si>
  <si>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</si>
  <si>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</si>
  <si>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</si>
  <si>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</si>
  <si>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</si>
  <si>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</si>
  <si>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</si>
  <si>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</si>
  <si>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</si>
  <si>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</si>
  <si>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</si>
  <si>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</si>
  <si>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</si>
  <si>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</si>
  <si>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</si>
  <si>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</si>
  <si>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</si>
  <si>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</si>
  <si>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</si>
  <si>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</si>
  <si>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</si>
  <si>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</si>
  <si>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</si>
  <si>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</si>
  <si>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</si>
  <si>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</si>
  <si>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</si>
  <si>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</si>
  <si>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</si>
  <si>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</si>
  <si>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</si>
  <si>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</si>
  <si>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</si>
  <si>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</si>
  <si>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</si>
  <si>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</si>
  <si>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</si>
  <si>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</si>
  <si>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</si>
  <si>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</si>
  <si>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</si>
  <si>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</si>
  <si>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</si>
  <si>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</si>
  <si>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</si>
  <si>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</si>
  <si>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</si>
  <si>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</si>
  <si>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</si>
  <si>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</si>
  <si>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</si>
  <si>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</si>
  <si>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</si>
  <si>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</si>
  <si>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</si>
  <si>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</si>
  <si>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</si>
  <si>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</si>
  <si>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</si>
  <si>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</si>
  <si>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</si>
  <si>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</si>
  <si>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</si>
  <si>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</si>
  <si>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</si>
  <si>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</si>
  <si>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</si>
  <si>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</si>
  <si>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</si>
  <si>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</si>
  <si>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</si>
  <si>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</si>
  <si>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</si>
  <si>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</si>
  <si>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</si>
  <si>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</si>
  <si>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</si>
  <si>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</si>
  <si>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</si>
  <si>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</si>
  <si>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</si>
  <si>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</si>
  <si>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</si>
  <si>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</si>
  <si>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</si>
  <si>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</si>
  <si>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</si>
  <si>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</si>
  <si>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</si>
  <si>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</si>
  <si>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</si>
  <si>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</si>
  <si>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</si>
  <si>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</si>
  <si>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</si>
  <si>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</si>
  <si>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</si>
  <si>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</si>
  <si>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</si>
  <si>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</si>
  <si>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</si>
  <si>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</si>
  <si>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</si>
  <si>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</si>
  <si>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</si>
  <si>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</si>
  <si>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</si>
  <si>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</si>
  <si>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</si>
  <si>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</si>
  <si>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</si>
  <si>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</si>
  <si>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</si>
  <si>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</si>
  <si>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</si>
  <si>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</si>
  <si>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</si>
  <si>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</si>
  <si>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</si>
  <si>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</si>
  <si>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</si>
  <si>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</si>
  <si>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</si>
  <si>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</si>
  <si>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</si>
  <si>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</si>
  <si>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</si>
  <si>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</si>
  <si>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</si>
  <si>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</si>
  <si>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</si>
  <si>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</si>
  <si>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</si>
  <si>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</si>
  <si>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</si>
  <si>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</si>
  <si>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</si>
  <si>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</si>
  <si>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</si>
  <si>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</si>
  <si>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</si>
  <si>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</si>
  <si>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</si>
  <si>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</si>
  <si>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</si>
  <si>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</si>
  <si>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</si>
  <si>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</si>
  <si>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</si>
  <si>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</si>
  <si>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</si>
  <si>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</si>
  <si>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</si>
  <si>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</si>
  <si>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</si>
  <si>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</si>
  <si>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</si>
  <si>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</si>
  <si>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</si>
  <si>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</si>
  <si>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</si>
  <si>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</si>
  <si>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</si>
  <si>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</si>
  <si>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</si>
  <si>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</si>
  <si>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</si>
  <si>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</si>
  <si>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</si>
  <si>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</si>
  <si>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</si>
  <si>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</si>
  <si>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</si>
  <si>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</si>
  <si>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</si>
  <si>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</si>
  <si>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</si>
  <si>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</si>
  <si>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</si>
  <si>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</si>
  <si>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</si>
  <si>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</si>
  <si>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</si>
  <si>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</si>
  <si>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</si>
  <si>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</si>
  <si>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</si>
  <si>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</si>
  <si>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</si>
  <si>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</si>
  <si>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</si>
  <si>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</si>
  <si>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</si>
  <si>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</si>
  <si>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</si>
  <si>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</si>
  <si>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</si>
  <si>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</si>
  <si>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</si>
  <si>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</si>
  <si>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</si>
  <si>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</si>
  <si>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</si>
  <si>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</si>
  <si>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</si>
  <si>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</si>
  <si>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</si>
  <si>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</si>
  <si>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</si>
  <si>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</si>
  <si>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</si>
  <si>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</si>
  <si>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</si>
  <si>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</si>
  <si>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</si>
  <si>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</si>
  <si>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</si>
  <si>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</si>
  <si>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</si>
  <si>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</si>
  <si>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</si>
  <si>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</si>
  <si>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</si>
  <si>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</si>
  <si>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</si>
  <si>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</si>
  <si>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</si>
  <si>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</si>
  <si>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</si>
  <si>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</si>
  <si>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</si>
  <si>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</si>
  <si>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</si>
  <si>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</si>
  <si>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</si>
  <si>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</si>
  <si>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</si>
  <si>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</si>
  <si>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</si>
  <si>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</si>
  <si>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</si>
  <si>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</si>
  <si>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</si>
  <si>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</si>
  <si>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</si>
  <si>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</si>
  <si>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</si>
  <si>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</si>
  <si>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</si>
  <si>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</si>
  <si>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</si>
  <si>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</si>
  <si>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</si>
  <si>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</si>
  <si>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</si>
  <si>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</si>
  <si>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</si>
  <si>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</si>
  <si>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</si>
  <si>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</si>
  <si>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</si>
  <si>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</si>
  <si>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</si>
  <si>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</si>
  <si>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</si>
  <si>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</si>
  <si>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</si>
  <si>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</si>
  <si>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</si>
  <si>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</si>
  <si>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</si>
  <si>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</si>
  <si>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</si>
  <si>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</si>
  <si>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</si>
  <si>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</si>
  <si>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</si>
  <si>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</si>
  <si>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</si>
  <si>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</si>
  <si>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</si>
  <si>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</si>
  <si>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</si>
  <si>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</si>
  <si>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</si>
  <si>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</si>
  <si>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</si>
  <si>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</si>
  <si>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</si>
  <si>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</si>
  <si>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</si>
  <si>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</si>
  <si>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</si>
  <si>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</si>
  <si>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</si>
  <si>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</si>
  <si>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</si>
  <si>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</si>
  <si>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</si>
  <si>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</si>
  <si>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</si>
  <si>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</si>
  <si>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</si>
  <si>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</si>
  <si>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</si>
  <si>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</si>
  <si>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</si>
  <si>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</si>
  <si>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</si>
  <si>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</si>
  <si>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</si>
  <si>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</si>
  <si>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</si>
  <si>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</si>
  <si>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</si>
  <si>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</si>
  <si>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</si>
  <si>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</si>
  <si>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</si>
  <si>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</si>
  <si>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</si>
  <si>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</si>
  <si>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</si>
  <si>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</si>
  <si>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</si>
  <si>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</si>
  <si>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</si>
  <si>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</si>
  <si>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</si>
  <si>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</si>
  <si>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</si>
  <si>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</si>
  <si>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</si>
  <si>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</si>
  <si>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</si>
  <si>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</si>
  <si>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</si>
  <si>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</si>
  <si>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</si>
  <si>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</si>
  <si>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</si>
  <si>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</si>
  <si>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</si>
  <si>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</si>
  <si>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</si>
  <si>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</si>
  <si>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</si>
  <si>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</si>
  <si>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</si>
  <si>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</si>
  <si>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</si>
  <si>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</si>
  <si>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</si>
  <si>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</si>
  <si>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</si>
  <si>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</si>
  <si>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</si>
  <si>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</si>
  <si>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</si>
  <si>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</si>
  <si>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</si>
  <si>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</si>
  <si>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</si>
  <si>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</si>
  <si>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</si>
  <si>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</si>
  <si>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</si>
  <si>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</si>
  <si>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</si>
  <si>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</si>
  <si>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</si>
  <si>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</si>
  <si>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</si>
  <si>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</si>
  <si>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</si>
  <si>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</si>
  <si>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</si>
  <si>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</si>
  <si>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</si>
  <si>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</si>
  <si>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</si>
  <si>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</si>
  <si>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</si>
  <si>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</si>
  <si>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</si>
  <si>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</si>
  <si>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</si>
  <si>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</si>
  <si>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</si>
  <si>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</si>
  <si>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</si>
  <si>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</si>
  <si>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</si>
  <si>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</si>
  <si>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</si>
  <si>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</si>
  <si>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</si>
  <si>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</si>
  <si>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</si>
  <si>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</si>
  <si>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</si>
  <si>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</si>
  <si>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</si>
  <si>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</si>
  <si>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</si>
  <si>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</si>
  <si>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</si>
  <si>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</si>
  <si>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</si>
  <si>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</si>
  <si>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</si>
  <si>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</si>
  <si>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</si>
  <si>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</si>
  <si>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</si>
  <si>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</si>
  <si>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</si>
  <si>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</si>
  <si>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</si>
  <si>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</si>
  <si>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</si>
  <si>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</si>
  <si>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</si>
  <si>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</si>
  <si>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</si>
  <si>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</si>
  <si>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</si>
  <si>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</si>
  <si>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</si>
  <si>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</si>
  <si>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</si>
  <si>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</si>
  <si>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</si>
  <si>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</si>
  <si>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</si>
  <si>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</si>
  <si>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</si>
  <si>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</si>
  <si>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</si>
  <si>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医療法人社団嵐川大野中央病院</t>
    <phoneticPr fontId="3"/>
  </si>
  <si>
    <t>〒272-0821 市川市下貝塚３－２０－３</t>
    <phoneticPr fontId="3"/>
  </si>
  <si>
    <t>〇</t>
  </si>
  <si>
    <t>医療法人</t>
  </si>
  <si>
    <t>複数の診療科で活用</t>
  </si>
  <si>
    <t>外科</t>
  </si>
  <si>
    <t>消化器外科（胃腸外科）</t>
  </si>
  <si>
    <t>泌尿器科</t>
  </si>
  <si>
    <t>ＤＰＣ病院ではない</t>
  </si>
  <si>
    <t>有</t>
  </si>
  <si>
    <t>看護必要度Ⅰ</t>
    <phoneticPr fontId="3"/>
  </si>
  <si>
    <t>２－１病棟</t>
  </si>
  <si>
    <t>急性期機能</t>
  </si>
  <si>
    <t>内科</t>
  </si>
  <si>
    <t>循環器内科</t>
  </si>
  <si>
    <t>呼吸器内科</t>
  </si>
  <si>
    <t>２－２病棟</t>
  </si>
  <si>
    <t>整形外科</t>
  </si>
  <si>
    <t>脳神経外科</t>
  </si>
  <si>
    <t>３－１病棟</t>
  </si>
  <si>
    <t>回復期ﾘﾊﾋﾞﾘﾃｰｼｮﾝ病棟入院料４</t>
  </si>
  <si>
    <t>-</t>
    <phoneticPr fontId="3"/>
  </si>
  <si>
    <t>３－２病棟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</si>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</sst>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578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1045</v>
      </c>
      <c r="M9" s="282" t="s">
        <v>1050</v>
      </c>
      <c r="N9" s="282" t="s">
        <v>1053</v>
      </c>
      <c r="O9" s="282" t="s">
        <v>1056</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row>
    <row r="12" spans="1:22" s="21" customFormat="1" ht="34.5" customHeight="1">
      <c r="A12" s="244" t="s">
        <v>606</v>
      </c>
      <c r="B12" s="24"/>
      <c r="C12" s="19"/>
      <c r="D12" s="19"/>
      <c r="E12" s="19"/>
      <c r="F12" s="19"/>
      <c r="G12" s="19"/>
      <c r="H12" s="20"/>
      <c r="I12" s="421" t="s">
        <v>4</v>
      </c>
      <c r="J12" s="421"/>
      <c r="K12" s="421"/>
      <c r="L12" s="29"/>
      <c r="M12" s="29"/>
      <c r="N12" s="29"/>
      <c r="O12" s="29" t="s">
        <v>1036</v>
      </c>
    </row>
    <row r="13" spans="1:22" s="21" customFormat="1" ht="34.5" customHeight="1">
      <c r="A13" s="244" t="s">
        <v>606</v>
      </c>
      <c r="B13" s="17"/>
      <c r="C13" s="19"/>
      <c r="D13" s="19"/>
      <c r="E13" s="19"/>
      <c r="F13" s="19"/>
      <c r="G13" s="19"/>
      <c r="H13" s="20"/>
      <c r="I13" s="421" t="s">
        <v>5</v>
      </c>
      <c r="J13" s="421"/>
      <c r="K13" s="421"/>
      <c r="L13" s="28"/>
      <c r="M13" s="28"/>
      <c r="N13" s="28"/>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1045</v>
      </c>
      <c r="M22" s="282" t="s">
        <v>1050</v>
      </c>
      <c r="N22" s="282" t="s">
        <v>1053</v>
      </c>
      <c r="O22" s="282" t="s">
        <v>1056</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row>
    <row r="25" spans="1:22" s="21" customFormat="1" ht="34.5" customHeight="1">
      <c r="A25" s="244" t="s">
        <v>607</v>
      </c>
      <c r="B25" s="24"/>
      <c r="C25" s="19"/>
      <c r="D25" s="19"/>
      <c r="E25" s="19"/>
      <c r="F25" s="19"/>
      <c r="G25" s="19"/>
      <c r="H25" s="20"/>
      <c r="I25" s="302" t="s">
        <v>4</v>
      </c>
      <c r="J25" s="303"/>
      <c r="K25" s="304"/>
      <c r="L25" s="29"/>
      <c r="M25" s="29"/>
      <c r="N25" s="29"/>
      <c r="O25" s="29" t="s">
        <v>1036</v>
      </c>
    </row>
    <row r="26" spans="1:22" s="21" customFormat="1" ht="34.5" customHeight="1">
      <c r="A26" s="244" t="s">
        <v>607</v>
      </c>
      <c r="B26" s="17"/>
      <c r="C26" s="19"/>
      <c r="D26" s="19"/>
      <c r="E26" s="19"/>
      <c r="F26" s="19"/>
      <c r="G26" s="19"/>
      <c r="H26" s="20"/>
      <c r="I26" s="302" t="s">
        <v>5</v>
      </c>
      <c r="J26" s="303"/>
      <c r="K26" s="304"/>
      <c r="L26" s="28"/>
      <c r="M26" s="28"/>
      <c r="N26" s="28"/>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1045</v>
      </c>
      <c r="M35" s="282" t="s">
        <v>1050</v>
      </c>
      <c r="N35" s="282" t="s">
        <v>1053</v>
      </c>
      <c r="O35" s="282" t="s">
        <v>1056</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1045</v>
      </c>
      <c r="M44" s="282" t="s">
        <v>1050</v>
      </c>
      <c r="N44" s="282" t="s">
        <v>1053</v>
      </c>
      <c r="O44" s="282" t="s">
        <v>1056</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1045</v>
      </c>
      <c r="M89" s="262" t="s">
        <v>1050</v>
      </c>
      <c r="N89" s="262" t="s">
        <v>1053</v>
      </c>
      <c r="O89" s="262" t="s">
        <v>1056</v>
      </c>
    </row>
    <row r="90" spans="1:23" s="21" customFormat="1">
      <c r="A90" s="243"/>
      <c r="B90" s="1"/>
      <c r="C90" s="3"/>
      <c r="D90" s="3"/>
      <c r="E90" s="3"/>
      <c r="F90" s="3"/>
      <c r="G90" s="3"/>
      <c r="H90" s="287"/>
      <c r="I90" s="67" t="s">
        <v>36</v>
      </c>
      <c r="J90" s="68"/>
      <c r="K90" s="69"/>
      <c r="L90" s="262" t="s">
        <v>1046</v>
      </c>
      <c r="M90" s="262" t="s">
        <v>1046</v>
      </c>
      <c r="N90" s="262" t="s">
        <v>1046</v>
      </c>
      <c r="O90" s="262" t="s">
        <v>1057</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1050</v>
      </c>
      <c r="N97" s="66" t="s">
        <v>1053</v>
      </c>
      <c r="O97" s="66" t="s">
        <v>1056</v>
      </c>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1057</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197</v>
      </c>
      <c r="K99" s="237" t="str">
        <f>IF(OR(COUNTIF(L99:O99,"未確認")&gt;0,COUNTIF(L99:O99,"~*")&gt;0),"※","")</f>
        <v/>
      </c>
      <c r="L99" s="258">
        <v>48</v>
      </c>
      <c r="M99" s="258">
        <v>49</v>
      </c>
      <c r="N99" s="258">
        <v>50</v>
      </c>
      <c r="O99" s="258">
        <v>50</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187</v>
      </c>
      <c r="K101" s="237" t="str">
        <f>IF(OR(COUNTIF(L101:O101,"未確認")&gt;0,COUNTIF(L101:O101,"~*")&gt;0),"※","")</f>
        <v/>
      </c>
      <c r="L101" s="258">
        <v>46</v>
      </c>
      <c r="M101" s="258">
        <v>46</v>
      </c>
      <c r="N101" s="258">
        <v>49</v>
      </c>
      <c r="O101" s="258">
        <v>46</v>
      </c>
    </row>
    <row r="102" spans="1:22" s="83" customFormat="1" ht="34.5" customHeight="1">
      <c r="A102" s="244" t="s">
        <v>610</v>
      </c>
      <c r="B102" s="84"/>
      <c r="C102" s="376"/>
      <c r="D102" s="378"/>
      <c r="E102" s="316" t="s">
        <v>612</v>
      </c>
      <c r="F102" s="317"/>
      <c r="G102" s="317"/>
      <c r="H102" s="318"/>
      <c r="I102" s="419"/>
      <c r="J102" s="256">
        <f t="shared" si="0"/>
        <v>197</v>
      </c>
      <c r="K102" s="237" t="str">
        <f t="shared" ref="K102:K111" si="1">IF(OR(COUNTIF(L101:O101,"未確認")&gt;0,COUNTIF(L101:O101,"~*")&gt;0),"※","")</f>
        <v/>
      </c>
      <c r="L102" s="258">
        <v>48</v>
      </c>
      <c r="M102" s="258">
        <v>49</v>
      </c>
      <c r="N102" s="258">
        <v>50</v>
      </c>
      <c r="O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1050</v>
      </c>
      <c r="N118" s="66" t="s">
        <v>1053</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1057</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1047</v>
      </c>
      <c r="N121" s="98" t="s">
        <v>1051</v>
      </c>
      <c r="O121" s="98" t="s">
        <v>1051</v>
      </c>
    </row>
    <row r="122" spans="1:22" s="83" customFormat="1" ht="40.5" customHeight="1">
      <c r="A122" s="244" t="s">
        <v>619</v>
      </c>
      <c r="B122" s="1"/>
      <c r="C122" s="295"/>
      <c r="D122" s="297"/>
      <c r="E122" s="395"/>
      <c r="F122" s="417"/>
      <c r="G122" s="417"/>
      <c r="H122" s="396"/>
      <c r="I122" s="353"/>
      <c r="J122" s="101"/>
      <c r="K122" s="102"/>
      <c r="L122" s="98" t="s">
        <v>1040</v>
      </c>
      <c r="M122" s="98" t="s">
        <v>1048</v>
      </c>
      <c r="N122" s="98" t="s">
        <v>1052</v>
      </c>
      <c r="O122" s="98" t="s">
        <v>1047</v>
      </c>
    </row>
    <row r="123" spans="1:22" s="83" customFormat="1" ht="40.5" customHeight="1">
      <c r="A123" s="244" t="s">
        <v>620</v>
      </c>
      <c r="B123" s="1"/>
      <c r="C123" s="289"/>
      <c r="D123" s="290"/>
      <c r="E123" s="376"/>
      <c r="F123" s="377"/>
      <c r="G123" s="377"/>
      <c r="H123" s="378"/>
      <c r="I123" s="340"/>
      <c r="J123" s="105"/>
      <c r="K123" s="106"/>
      <c r="L123" s="98" t="s">
        <v>1041</v>
      </c>
      <c r="M123" s="98" t="s">
        <v>1049</v>
      </c>
      <c r="N123" s="98" t="s">
        <v>533</v>
      </c>
      <c r="O123" s="98" t="s">
        <v>1040</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1050</v>
      </c>
      <c r="N129" s="66" t="s">
        <v>1053</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1057</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c r="M131" s="98" t="s">
        <v>558</v>
      </c>
      <c r="N131" s="98" t="s">
        <v>558</v>
      </c>
      <c r="O131" s="98" t="s">
        <v>1054</v>
      </c>
    </row>
    <row r="132" spans="1:22" s="83" customFormat="1" ht="34.5" customHeight="1">
      <c r="A132" s="244" t="s">
        <v>621</v>
      </c>
      <c r="B132" s="84"/>
      <c r="C132" s="295"/>
      <c r="D132" s="297"/>
      <c r="E132" s="319" t="s">
        <v>58</v>
      </c>
      <c r="F132" s="320"/>
      <c r="G132" s="320"/>
      <c r="H132" s="321"/>
      <c r="I132" s="388"/>
      <c r="J132" s="101"/>
      <c r="K132" s="102"/>
      <c r="L132" s="82">
        <v>48</v>
      </c>
      <c r="M132" s="82">
        <v>49</v>
      </c>
      <c r="N132" s="82">
        <v>50</v>
      </c>
      <c r="O132" s="82">
        <v>50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1050</v>
      </c>
      <c r="N143" s="66" t="s">
        <v>1053</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1057</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230</v>
      </c>
      <c r="K148" s="264" t="str">
        <f t="shared" si="3"/>
        <v/>
      </c>
      <c r="L148" s="117">
        <v>77</v>
      </c>
      <c r="M148" s="117">
        <v>69</v>
      </c>
      <c r="N148" s="117">
        <v>84</v>
      </c>
      <c r="O148" s="117">
        <v>0</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59</v>
      </c>
      <c r="K197" s="264" t="str">
        <f t="shared" si="5"/>
        <v/>
      </c>
      <c r="L197" s="117">
        <v>0</v>
      </c>
      <c r="M197" s="117">
        <v>0</v>
      </c>
      <c r="N197" s="117">
        <v>0</v>
      </c>
      <c r="O197" s="117">
        <v>59</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1050</v>
      </c>
      <c r="N226" s="66" t="s">
        <v>1053</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1057</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1050</v>
      </c>
      <c r="N234" s="66" t="s">
        <v>1053</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1057</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1050</v>
      </c>
      <c r="N244" s="66" t="s">
        <v>1053</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1057</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1050</v>
      </c>
      <c r="N253" s="66" t="s">
        <v>1053</v>
      </c>
      <c r="O253" s="66" t="s">
        <v>1056</v>
      </c>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1057</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1050</v>
      </c>
      <c r="N263" s="66" t="s">
        <v>1053</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1057</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14</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8.6999999999999993</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73</v>
      </c>
      <c r="K269" s="81" t="str">
        <f t="shared" si="8"/>
        <v/>
      </c>
      <c r="L269" s="147">
        <v>21</v>
      </c>
      <c r="M269" s="147">
        <v>21</v>
      </c>
      <c r="N269" s="147">
        <v>17</v>
      </c>
      <c r="O269" s="147">
        <v>14</v>
      </c>
    </row>
    <row r="270" spans="1:22" s="83" customFormat="1" ht="34.5" customHeight="1">
      <c r="A270" s="249" t="s">
        <v>725</v>
      </c>
      <c r="B270" s="120"/>
      <c r="C270" s="370"/>
      <c r="D270" s="370"/>
      <c r="E270" s="370"/>
      <c r="F270" s="370"/>
      <c r="G270" s="370" t="s">
        <v>148</v>
      </c>
      <c r="H270" s="370"/>
      <c r="I270" s="403"/>
      <c r="J270" s="266">
        <f t="shared" si="9"/>
        <v>7.8500000000000005</v>
      </c>
      <c r="K270" s="81" t="str">
        <f t="shared" si="8"/>
        <v/>
      </c>
      <c r="L270" s="148">
        <v>2.95</v>
      </c>
      <c r="M270" s="148">
        <v>1.53</v>
      </c>
      <c r="N270" s="148">
        <v>3.01</v>
      </c>
      <c r="O270" s="148">
        <v>0.36</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0</v>
      </c>
      <c r="M271" s="147">
        <v>0</v>
      </c>
      <c r="N271" s="147">
        <v>0</v>
      </c>
      <c r="O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row>
    <row r="273" spans="1:15" s="83" customFormat="1" ht="34.5" customHeight="1">
      <c r="A273" s="249" t="s">
        <v>727</v>
      </c>
      <c r="B273" s="120"/>
      <c r="C273" s="370" t="s">
        <v>152</v>
      </c>
      <c r="D273" s="371"/>
      <c r="E273" s="371"/>
      <c r="F273" s="371"/>
      <c r="G273" s="370" t="s">
        <v>146</v>
      </c>
      <c r="H273" s="370"/>
      <c r="I273" s="403"/>
      <c r="J273" s="266">
        <f t="shared" si="9"/>
        <v>25</v>
      </c>
      <c r="K273" s="81" t="str">
        <f t="shared" si="8"/>
        <v/>
      </c>
      <c r="L273" s="147">
        <v>7</v>
      </c>
      <c r="M273" s="147">
        <v>6</v>
      </c>
      <c r="N273" s="147">
        <v>6</v>
      </c>
      <c r="O273" s="147">
        <v>6</v>
      </c>
    </row>
    <row r="274" spans="1:15" s="83" customFormat="1" ht="34.5" customHeight="1">
      <c r="A274" s="249" t="s">
        <v>727</v>
      </c>
      <c r="B274" s="120"/>
      <c r="C274" s="371"/>
      <c r="D274" s="371"/>
      <c r="E274" s="371"/>
      <c r="F274" s="371"/>
      <c r="G274" s="370" t="s">
        <v>148</v>
      </c>
      <c r="H274" s="370"/>
      <c r="I274" s="403"/>
      <c r="J274" s="266">
        <f t="shared" si="9"/>
        <v>0.8</v>
      </c>
      <c r="K274" s="81" t="str">
        <f t="shared" si="8"/>
        <v/>
      </c>
      <c r="L274" s="148">
        <v>0</v>
      </c>
      <c r="M274" s="148">
        <v>0</v>
      </c>
      <c r="N274" s="148">
        <v>0</v>
      </c>
      <c r="O274" s="148">
        <v>0.8</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6</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6</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0.8</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7</v>
      </c>
      <c r="M297" s="147">
        <v>14</v>
      </c>
      <c r="N297" s="147">
        <v>11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8.09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3</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0.8</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3</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0.86</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1050</v>
      </c>
      <c r="N322" s="66" t="s">
        <v>1053</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1057</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2.64</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1.6</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1</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1050</v>
      </c>
      <c r="N342" s="66" t="s">
        <v>1053</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1057</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1050</v>
      </c>
      <c r="N367" s="66" t="s">
        <v>1053</v>
      </c>
      <c r="O367" s="66" t="s">
        <v>1056</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1057</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1050</v>
      </c>
      <c r="N390" s="66" t="s">
        <v>1053</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1057</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2344</v>
      </c>
      <c r="K392" s="81" t="str">
        <f t="shared" ref="K392:K397" si="12">IF(OR(COUNTIF(L392:O392,"未確認")&gt;0,COUNTIF(L392:O392,"~*")&gt;0),"※","")</f>
        <v/>
      </c>
      <c r="L392" s="147">
        <v>712</v>
      </c>
      <c r="M392" s="147">
        <v>582</v>
      </c>
      <c r="N392" s="147">
        <v>682</v>
      </c>
      <c r="O392" s="147">
        <v>368</v>
      </c>
    </row>
    <row r="393" spans="1:22" s="83" customFormat="1" ht="34.5" customHeight="1">
      <c r="A393" s="249" t="s">
        <v>773</v>
      </c>
      <c r="B393" s="84"/>
      <c r="C393" s="369"/>
      <c r="D393" s="379"/>
      <c r="E393" s="319" t="s">
        <v>224</v>
      </c>
      <c r="F393" s="320"/>
      <c r="G393" s="320"/>
      <c r="H393" s="321"/>
      <c r="I393" s="342"/>
      <c r="J393" s="140">
        <f t="shared" si="11"/>
        <v>1332</v>
      </c>
      <c r="K393" s="81" t="str">
        <f t="shared" si="12"/>
        <v/>
      </c>
      <c r="L393" s="147">
        <v>387</v>
      </c>
      <c r="M393" s="147">
        <v>312</v>
      </c>
      <c r="N393" s="147">
        <v>265</v>
      </c>
      <c r="O393" s="147">
        <v>368</v>
      </c>
    </row>
    <row r="394" spans="1:22" s="83" customFormat="1" ht="34.5" customHeight="1">
      <c r="A394" s="250" t="s">
        <v>774</v>
      </c>
      <c r="B394" s="84"/>
      <c r="C394" s="369"/>
      <c r="D394" s="380"/>
      <c r="E394" s="319" t="s">
        <v>225</v>
      </c>
      <c r="F394" s="320"/>
      <c r="G394" s="320"/>
      <c r="H394" s="321"/>
      <c r="I394" s="342"/>
      <c r="J394" s="140">
        <f t="shared" si="11"/>
        <v>344</v>
      </c>
      <c r="K394" s="81" t="str">
        <f t="shared" si="12"/>
        <v/>
      </c>
      <c r="L394" s="147">
        <v>123</v>
      </c>
      <c r="M394" s="147">
        <v>102</v>
      </c>
      <c r="N394" s="147">
        <v>119</v>
      </c>
      <c r="O394" s="147">
        <v>0</v>
      </c>
    </row>
    <row r="395" spans="1:22" s="83" customFormat="1" ht="34.5" customHeight="1">
      <c r="A395" s="250" t="s">
        <v>775</v>
      </c>
      <c r="B395" s="84"/>
      <c r="C395" s="369"/>
      <c r="D395" s="381"/>
      <c r="E395" s="319" t="s">
        <v>226</v>
      </c>
      <c r="F395" s="320"/>
      <c r="G395" s="320"/>
      <c r="H395" s="321"/>
      <c r="I395" s="342"/>
      <c r="J395" s="140">
        <f t="shared" si="11"/>
        <v>668</v>
      </c>
      <c r="K395" s="81" t="str">
        <f t="shared" si="12"/>
        <v/>
      </c>
      <c r="L395" s="147">
        <v>202</v>
      </c>
      <c r="M395" s="147">
        <v>168</v>
      </c>
      <c r="N395" s="147">
        <v>298</v>
      </c>
      <c r="O395" s="147">
        <v>0</v>
      </c>
    </row>
    <row r="396" spans="1:22" s="83" customFormat="1" ht="34.5" customHeight="1">
      <c r="A396" s="250" t="s">
        <v>776</v>
      </c>
      <c r="B396" s="1"/>
      <c r="C396" s="369"/>
      <c r="D396" s="319" t="s">
        <v>227</v>
      </c>
      <c r="E396" s="320"/>
      <c r="F396" s="320"/>
      <c r="G396" s="320"/>
      <c r="H396" s="321"/>
      <c r="I396" s="342"/>
      <c r="J396" s="140">
        <f t="shared" si="11"/>
        <v>55188</v>
      </c>
      <c r="K396" s="81" t="str">
        <f t="shared" si="12"/>
        <v/>
      </c>
      <c r="L396" s="147">
        <v>13108</v>
      </c>
      <c r="M396" s="147">
        <v>13800</v>
      </c>
      <c r="N396" s="147">
        <v>13570</v>
      </c>
      <c r="O396" s="147">
        <v>14710</v>
      </c>
    </row>
    <row r="397" spans="1:22" s="83" customFormat="1" ht="34.5" customHeight="1">
      <c r="A397" s="250" t="s">
        <v>777</v>
      </c>
      <c r="B397" s="119"/>
      <c r="C397" s="369"/>
      <c r="D397" s="319" t="s">
        <v>228</v>
      </c>
      <c r="E397" s="320"/>
      <c r="F397" s="320"/>
      <c r="G397" s="320"/>
      <c r="H397" s="321"/>
      <c r="I397" s="343"/>
      <c r="J397" s="140">
        <f t="shared" si="11"/>
        <v>1967</v>
      </c>
      <c r="K397" s="81" t="str">
        <f t="shared" si="12"/>
        <v/>
      </c>
      <c r="L397" s="147">
        <v>646</v>
      </c>
      <c r="M397" s="147">
        <v>546</v>
      </c>
      <c r="N397" s="147">
        <v>443</v>
      </c>
      <c r="O397" s="147">
        <v>332</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1050</v>
      </c>
      <c r="N403" s="66" t="s">
        <v>1053</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1057</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1976</v>
      </c>
      <c r="K405" s="81" t="str">
        <f t="shared" ref="K405:K422" si="14">IF(OR(COUNTIF(L405:O405,"未確認")&gt;0,COUNTIF(L405:O405,"~*")&gt;0),"※","")</f>
        <v/>
      </c>
      <c r="L405" s="147">
        <v>712</v>
      </c>
      <c r="M405" s="147">
        <v>582</v>
      </c>
      <c r="N405" s="147">
        <v>682</v>
      </c>
      <c r="O405" s="147">
        <v>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c r="N406" s="147">
        <v>0</v>
      </c>
      <c r="O406" s="147">
        <v>0</v>
      </c>
    </row>
    <row r="407" spans="1:22" s="83" customFormat="1" ht="34.5" customHeight="1">
      <c r="A407" s="251" t="s">
        <v>780</v>
      </c>
      <c r="B407" s="119"/>
      <c r="C407" s="368"/>
      <c r="D407" s="368"/>
      <c r="E407" s="319" t="s">
        <v>235</v>
      </c>
      <c r="F407" s="320"/>
      <c r="G407" s="320"/>
      <c r="H407" s="321"/>
      <c r="I407" s="360"/>
      <c r="J407" s="140">
        <f t="shared" si="13"/>
        <v>0</v>
      </c>
      <c r="K407" s="81" t="str">
        <f t="shared" si="14"/>
        <v/>
      </c>
      <c r="L407" s="147">
        <v>0</v>
      </c>
      <c r="M407" s="147">
        <v>0</v>
      </c>
      <c r="N407" s="147">
        <v>0</v>
      </c>
      <c r="O407" s="147">
        <v>0</v>
      </c>
    </row>
    <row r="408" spans="1:22" s="83" customFormat="1" ht="34.5" customHeight="1">
      <c r="A408" s="251" t="s">
        <v>781</v>
      </c>
      <c r="B408" s="119"/>
      <c r="C408" s="368"/>
      <c r="D408" s="368"/>
      <c r="E408" s="319" t="s">
        <v>236</v>
      </c>
      <c r="F408" s="320"/>
      <c r="G408" s="320"/>
      <c r="H408" s="321"/>
      <c r="I408" s="360"/>
      <c r="J408" s="140">
        <f t="shared" si="13"/>
        <v>0</v>
      </c>
      <c r="K408" s="81" t="str">
        <f t="shared" si="14"/>
        <v/>
      </c>
      <c r="L408" s="147">
        <v>0</v>
      </c>
      <c r="M408" s="147">
        <v>0</v>
      </c>
      <c r="N408" s="147">
        <v>0</v>
      </c>
      <c r="O408" s="147">
        <v>0</v>
      </c>
    </row>
    <row r="409" spans="1:22" s="83" customFormat="1" ht="34.5" customHeight="1">
      <c r="A409" s="251" t="s">
        <v>782</v>
      </c>
      <c r="B409" s="119"/>
      <c r="C409" s="368"/>
      <c r="D409" s="368"/>
      <c r="E409" s="316" t="s">
        <v>986</v>
      </c>
      <c r="F409" s="317"/>
      <c r="G409" s="317"/>
      <c r="H409" s="318"/>
      <c r="I409" s="360"/>
      <c r="J409" s="140">
        <f t="shared" si="13"/>
        <v>0</v>
      </c>
      <c r="K409" s="81" t="str">
        <f t="shared" si="14"/>
        <v/>
      </c>
      <c r="L409" s="147">
        <v>0</v>
      </c>
      <c r="M409" s="147">
        <v>0</v>
      </c>
      <c r="N409" s="147">
        <v>0</v>
      </c>
      <c r="O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1976</v>
      </c>
      <c r="K412" s="81" t="str">
        <f t="shared" si="14"/>
        <v/>
      </c>
      <c r="L412" s="147">
        <v>712</v>
      </c>
      <c r="M412" s="147">
        <v>582</v>
      </c>
      <c r="N412" s="147">
        <v>682</v>
      </c>
      <c r="O412" s="147">
        <v>0</v>
      </c>
    </row>
    <row r="413" spans="1:22" s="83" customFormat="1" ht="34.5" customHeight="1">
      <c r="A413" s="251" t="s">
        <v>786</v>
      </c>
      <c r="B413" s="119"/>
      <c r="C413" s="368"/>
      <c r="D413" s="319" t="s">
        <v>251</v>
      </c>
      <c r="E413" s="320"/>
      <c r="F413" s="320"/>
      <c r="G413" s="320"/>
      <c r="H413" s="321"/>
      <c r="I413" s="360"/>
      <c r="J413" s="140">
        <f t="shared" si="13"/>
        <v>1967</v>
      </c>
      <c r="K413" s="81" t="str">
        <f t="shared" si="14"/>
        <v/>
      </c>
      <c r="L413" s="147">
        <v>646</v>
      </c>
      <c r="M413" s="147">
        <v>546</v>
      </c>
      <c r="N413" s="147">
        <v>443</v>
      </c>
      <c r="O413" s="147">
        <v>332</v>
      </c>
    </row>
    <row r="414" spans="1:22" s="83" customFormat="1" ht="34.5" customHeight="1">
      <c r="A414" s="251" t="s">
        <v>787</v>
      </c>
      <c r="B414" s="119"/>
      <c r="C414" s="368"/>
      <c r="D414" s="374" t="s">
        <v>240</v>
      </c>
      <c r="E414" s="376" t="s">
        <v>241</v>
      </c>
      <c r="F414" s="377"/>
      <c r="G414" s="377"/>
      <c r="H414" s="378"/>
      <c r="I414" s="360"/>
      <c r="J414" s="140">
        <f t="shared" si="13"/>
        <v>4</v>
      </c>
      <c r="K414" s="81" t="str">
        <f t="shared" si="14"/>
        <v/>
      </c>
      <c r="L414" s="147">
        <v>0</v>
      </c>
      <c r="M414" s="147">
        <v>0</v>
      </c>
      <c r="N414" s="147">
        <v>0</v>
      </c>
      <c r="O414" s="147">
        <v>4</v>
      </c>
    </row>
    <row r="415" spans="1:22" s="83" customFormat="1" ht="34.5" customHeight="1">
      <c r="A415" s="251" t="s">
        <v>788</v>
      </c>
      <c r="B415" s="119"/>
      <c r="C415" s="368"/>
      <c r="D415" s="368"/>
      <c r="E415" s="319" t="s">
        <v>242</v>
      </c>
      <c r="F415" s="320"/>
      <c r="G415" s="320"/>
      <c r="H415" s="321"/>
      <c r="I415" s="360"/>
      <c r="J415" s="140">
        <f t="shared" si="13"/>
        <v>207</v>
      </c>
      <c r="K415" s="81" t="str">
        <f t="shared" si="14"/>
        <v/>
      </c>
      <c r="L415" s="147">
        <v>0</v>
      </c>
      <c r="M415" s="147">
        <v>0</v>
      </c>
      <c r="N415" s="147">
        <v>0</v>
      </c>
      <c r="O415" s="147">
        <v>207</v>
      </c>
    </row>
    <row r="416" spans="1:22" s="83" customFormat="1" ht="34.5" customHeight="1">
      <c r="A416" s="251" t="s">
        <v>789</v>
      </c>
      <c r="B416" s="119"/>
      <c r="C416" s="368"/>
      <c r="D416" s="368"/>
      <c r="E416" s="319" t="s">
        <v>243</v>
      </c>
      <c r="F416" s="320"/>
      <c r="G416" s="320"/>
      <c r="H416" s="321"/>
      <c r="I416" s="360"/>
      <c r="J416" s="140">
        <f t="shared" si="13"/>
        <v>16</v>
      </c>
      <c r="K416" s="81" t="str">
        <f t="shared" si="14"/>
        <v/>
      </c>
      <c r="L416" s="147">
        <v>0</v>
      </c>
      <c r="M416" s="147">
        <v>0</v>
      </c>
      <c r="N416" s="147">
        <v>0</v>
      </c>
      <c r="O416" s="147">
        <v>16</v>
      </c>
    </row>
    <row r="417" spans="1:22" s="83" customFormat="1" ht="34.5" customHeight="1">
      <c r="A417" s="251" t="s">
        <v>790</v>
      </c>
      <c r="B417" s="119"/>
      <c r="C417" s="368"/>
      <c r="D417" s="368"/>
      <c r="E417" s="319" t="s">
        <v>244</v>
      </c>
      <c r="F417" s="320"/>
      <c r="G417" s="320"/>
      <c r="H417" s="321"/>
      <c r="I417" s="360"/>
      <c r="J417" s="140">
        <f t="shared" si="13"/>
        <v>40</v>
      </c>
      <c r="K417" s="81" t="str">
        <f t="shared" si="14"/>
        <v/>
      </c>
      <c r="L417" s="147">
        <v>0</v>
      </c>
      <c r="M417" s="147">
        <v>0</v>
      </c>
      <c r="N417" s="147">
        <v>0</v>
      </c>
      <c r="O417" s="147">
        <v>40</v>
      </c>
    </row>
    <row r="418" spans="1:22" s="83" customFormat="1" ht="34.5" customHeight="1">
      <c r="A418" s="251" t="s">
        <v>791</v>
      </c>
      <c r="B418" s="119"/>
      <c r="C418" s="368"/>
      <c r="D418" s="368"/>
      <c r="E418" s="319" t="s">
        <v>245</v>
      </c>
      <c r="F418" s="320"/>
      <c r="G418" s="320"/>
      <c r="H418" s="321"/>
      <c r="I418" s="360"/>
      <c r="J418" s="140">
        <f t="shared" si="13"/>
        <v>31</v>
      </c>
      <c r="K418" s="81" t="str">
        <f t="shared" si="14"/>
        <v/>
      </c>
      <c r="L418" s="147">
        <v>0</v>
      </c>
      <c r="M418" s="147">
        <v>0</v>
      </c>
      <c r="N418" s="147">
        <v>0</v>
      </c>
      <c r="O418" s="147">
        <v>31</v>
      </c>
    </row>
    <row r="419" spans="1:22" s="83" customFormat="1" ht="34.5" customHeight="1">
      <c r="A419" s="251" t="s">
        <v>792</v>
      </c>
      <c r="B419" s="119"/>
      <c r="C419" s="368"/>
      <c r="D419" s="368"/>
      <c r="E419" s="316" t="s">
        <v>605</v>
      </c>
      <c r="F419" s="317"/>
      <c r="G419" s="317"/>
      <c r="H419" s="318"/>
      <c r="I419" s="360"/>
      <c r="J419" s="140">
        <f t="shared" si="13"/>
        <v>10</v>
      </c>
      <c r="K419" s="81" t="str">
        <f t="shared" si="14"/>
        <v/>
      </c>
      <c r="L419" s="147">
        <v>0</v>
      </c>
      <c r="M419" s="147">
        <v>0</v>
      </c>
      <c r="N419" s="147">
        <v>0</v>
      </c>
      <c r="O419" s="147">
        <v>10</v>
      </c>
    </row>
    <row r="420" spans="1:22" s="83" customFormat="1" ht="34.5" customHeight="1">
      <c r="A420" s="251" t="s">
        <v>793</v>
      </c>
      <c r="B420" s="119"/>
      <c r="C420" s="368"/>
      <c r="D420" s="368"/>
      <c r="E420" s="319" t="s">
        <v>246</v>
      </c>
      <c r="F420" s="320"/>
      <c r="G420" s="320"/>
      <c r="H420" s="321"/>
      <c r="I420" s="360"/>
      <c r="J420" s="140">
        <f t="shared" si="13"/>
        <v>17</v>
      </c>
      <c r="K420" s="81" t="str">
        <f t="shared" si="14"/>
        <v/>
      </c>
      <c r="L420" s="147">
        <v>0</v>
      </c>
      <c r="M420" s="147">
        <v>0</v>
      </c>
      <c r="N420" s="147">
        <v>0</v>
      </c>
      <c r="O420" s="147">
        <v>17</v>
      </c>
    </row>
    <row r="421" spans="1:22" s="83" customFormat="1" ht="34.5" customHeight="1">
      <c r="A421" s="251" t="s">
        <v>794</v>
      </c>
      <c r="B421" s="119"/>
      <c r="C421" s="368"/>
      <c r="D421" s="368"/>
      <c r="E421" s="319" t="s">
        <v>247</v>
      </c>
      <c r="F421" s="320"/>
      <c r="G421" s="320"/>
      <c r="H421" s="321"/>
      <c r="I421" s="360"/>
      <c r="J421" s="140">
        <f t="shared" si="13"/>
        <v>7</v>
      </c>
      <c r="K421" s="81" t="str">
        <f t="shared" si="14"/>
        <v/>
      </c>
      <c r="L421" s="147">
        <v>0</v>
      </c>
      <c r="M421" s="147">
        <v>0</v>
      </c>
      <c r="N421" s="147">
        <v>0</v>
      </c>
      <c r="O421" s="147">
        <v>7</v>
      </c>
    </row>
    <row r="422" spans="1:22" s="83" customFormat="1" ht="34.5" customHeight="1">
      <c r="A422" s="251" t="s">
        <v>795</v>
      </c>
      <c r="B422" s="119"/>
      <c r="C422" s="368"/>
      <c r="D422" s="368"/>
      <c r="E422" s="319" t="s">
        <v>166</v>
      </c>
      <c r="F422" s="320"/>
      <c r="G422" s="320"/>
      <c r="H422" s="321"/>
      <c r="I422" s="361"/>
      <c r="J422" s="140">
        <f t="shared" si="13"/>
        <v>1635</v>
      </c>
      <c r="K422" s="81" t="str">
        <f t="shared" si="14"/>
        <v/>
      </c>
      <c r="L422" s="147">
        <v>646</v>
      </c>
      <c r="M422" s="147">
        <v>546</v>
      </c>
      <c r="N422" s="147">
        <v>443</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1050</v>
      </c>
      <c r="N428" s="66" t="s">
        <v>1053</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1057</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1963</v>
      </c>
      <c r="K430" s="193" t="str">
        <f>IF(OR(COUNTIF(L430:O430,"未確認")&gt;0,COUNTIF(L430:O430,"~*")&gt;0),"※","")</f>
        <v/>
      </c>
      <c r="L430" s="147">
        <v>646</v>
      </c>
      <c r="M430" s="147">
        <v>546</v>
      </c>
      <c r="N430" s="147">
        <v>443</v>
      </c>
      <c r="O430" s="147">
        <v>328</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1</v>
      </c>
      <c r="K431" s="193" t="str">
        <f>IF(OR(COUNTIF(L431:O431,"未確認")&gt;0,COUNTIF(L431:O431,"~*")&gt;0),"※","")</f>
        <v/>
      </c>
      <c r="L431" s="147">
        <v>0</v>
      </c>
      <c r="M431" s="147">
        <v>0</v>
      </c>
      <c r="N431" s="147">
        <v>0</v>
      </c>
      <c r="O431" s="147">
        <v>1</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16</v>
      </c>
      <c r="K432" s="193" t="str">
        <f>IF(OR(COUNTIF(L432:O432,"未確認")&gt;0,COUNTIF(L432:O432,"~*")&gt;0),"※","")</f>
        <v/>
      </c>
      <c r="L432" s="147">
        <v>0</v>
      </c>
      <c r="M432" s="147">
        <v>0</v>
      </c>
      <c r="N432" s="147">
        <v>0</v>
      </c>
      <c r="O432" s="147">
        <v>16</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209</v>
      </c>
      <c r="K433" s="193" t="str">
        <f>IF(OR(COUNTIF(L433:O433,"未確認")&gt;0,COUNTIF(L433:O433,"~*")&gt;0),"※","")</f>
        <v/>
      </c>
      <c r="L433" s="147">
        <v>0</v>
      </c>
      <c r="M433" s="147">
        <v>0</v>
      </c>
      <c r="N433" s="147">
        <v>0</v>
      </c>
      <c r="O433" s="147">
        <v>209</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1737</v>
      </c>
      <c r="K434" s="193" t="str">
        <f>IF(OR(COUNTIF(L434:O434,"未確認")&gt;0,COUNTIF(L434:O434,"~*")&gt;0),"※","")</f>
        <v/>
      </c>
      <c r="L434" s="147">
        <v>646</v>
      </c>
      <c r="M434" s="147">
        <v>546</v>
      </c>
      <c r="N434" s="147">
        <v>443</v>
      </c>
      <c r="O434" s="147">
        <v>102</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1050</v>
      </c>
      <c r="N441" s="66" t="s">
        <v>1053</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1057</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1050</v>
      </c>
      <c r="N466" s="66" t="s">
        <v>1053</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1057</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IF(SUM(L468:O468)=0,IF(COUNTIF(L468:O468,"未確認")&gt;0,"未確認",IF(COUNTIF(L468:O468,"*")&gt;0,"*",SUM(L468:O468))),SUM(L468:O468))</f>
        <v>35</v>
      </c>
      <c r="K468" s="201" t="str">
        <f t="shared" ref="K468:K475" si="16">IF(OR(COUNTIF(L468:O468,"未確認")&gt;0,COUNTIF(L468:O468,"*")&gt;0),"※","")</f>
        <v>※</v>
      </c>
      <c r="L468" s="117">
        <v>10</v>
      </c>
      <c r="M468" s="117" t="s">
        <v>541</v>
      </c>
      <c r="N468" s="117">
        <v>25</v>
      </c>
      <c r="O468" s="117">
        <v>0</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v>
      </c>
      <c r="K469" s="201" t="str">
        <f t="shared" si="16"/>
        <v>※</v>
      </c>
      <c r="L469" s="117">
        <v>0</v>
      </c>
      <c r="M469" s="117">
        <v>0</v>
      </c>
      <c r="N469" s="117" t="s">
        <v>541</v>
      </c>
      <c r="O469" s="117">
        <v>0</v>
      </c>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26</v>
      </c>
      <c r="K470" s="201" t="str">
        <f t="shared" si="16"/>
        <v/>
      </c>
      <c r="L470" s="117">
        <v>0</v>
      </c>
      <c r="M470" s="117">
        <v>0</v>
      </c>
      <c r="N470" s="117">
        <v>26</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t="s">
        <v>541</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10</v>
      </c>
      <c r="K477" s="201" t="str">
        <f t="shared" ref="K477:K496" si="18">IF(OR(COUNTIF(L477:O477,"未確認")&gt;0,COUNTIF(L477:O477,"*")&gt;0),"※","")</f>
        <v>※</v>
      </c>
      <c r="L477" s="117">
        <v>10</v>
      </c>
      <c r="M477" s="117" t="s">
        <v>541</v>
      </c>
      <c r="N477" s="117">
        <v>0</v>
      </c>
      <c r="O477" s="117">
        <v>0</v>
      </c>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t="s">
        <v>541</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12</v>
      </c>
      <c r="K481" s="201" t="str">
        <f t="shared" si="18"/>
        <v>※</v>
      </c>
      <c r="L481" s="117" t="s">
        <v>541</v>
      </c>
      <c r="M481" s="117">
        <v>0</v>
      </c>
      <c r="N481" s="117">
        <v>12</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14</v>
      </c>
      <c r="K483" s="201" t="str">
        <f t="shared" si="18"/>
        <v/>
      </c>
      <c r="L483" s="117">
        <v>0</v>
      </c>
      <c r="M483" s="117">
        <v>0</v>
      </c>
      <c r="N483" s="117">
        <v>14</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t="s">
        <v>541</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1050</v>
      </c>
      <c r="N502" s="66" t="s">
        <v>1053</v>
      </c>
      <c r="O502" s="66" t="s">
        <v>1056</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1046</v>
      </c>
      <c r="O503" s="70" t="s">
        <v>1057</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t="s">
        <v>541</v>
      </c>
      <c r="N505" s="117">
        <v>0</v>
      </c>
      <c r="O505" s="117">
        <v>0</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t="s">
        <v>541</v>
      </c>
      <c r="O508" s="117">
        <v>0</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t="s">
        <v>541</v>
      </c>
      <c r="M510" s="117">
        <v>0</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1050</v>
      </c>
      <c r="N514" s="66" t="s">
        <v>1053</v>
      </c>
      <c r="O514" s="66" t="s">
        <v>1056</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1046</v>
      </c>
      <c r="O515" s="70" t="s">
        <v>1057</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1050</v>
      </c>
      <c r="N520" s="66" t="s">
        <v>1053</v>
      </c>
      <c r="O520" s="66" t="s">
        <v>1056</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1046</v>
      </c>
      <c r="O521" s="70" t="s">
        <v>1057</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1050</v>
      </c>
      <c r="N525" s="66" t="s">
        <v>1053</v>
      </c>
      <c r="O525" s="66" t="s">
        <v>1056</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1046</v>
      </c>
      <c r="O526" s="70" t="s">
        <v>1057</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1050</v>
      </c>
      <c r="N530" s="66" t="s">
        <v>1053</v>
      </c>
      <c r="O530" s="66" t="s">
        <v>1056</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1046</v>
      </c>
      <c r="O531" s="70" t="s">
        <v>1057</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1050</v>
      </c>
      <c r="N543" s="66" t="s">
        <v>1053</v>
      </c>
      <c r="O543" s="66" t="s">
        <v>1056</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1057</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c r="O558" s="211" t="s">
        <v>1055</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v>39.35</v>
      </c>
      <c r="M560" s="211">
        <v>56.8</v>
      </c>
      <c r="N560" s="211">
        <v>8.6999999999999993</v>
      </c>
      <c r="O560" s="211" t="s">
        <v>533</v>
      </c>
    </row>
    <row r="561" spans="1:15" s="91" customFormat="1" ht="34.5" customHeight="1">
      <c r="A561" s="251" t="s">
        <v>871</v>
      </c>
      <c r="B561" s="119"/>
      <c r="C561" s="209"/>
      <c r="D561" s="330" t="s">
        <v>377</v>
      </c>
      <c r="E561" s="341"/>
      <c r="F561" s="341"/>
      <c r="G561" s="341"/>
      <c r="H561" s="331"/>
      <c r="I561" s="342"/>
      <c r="J561" s="207"/>
      <c r="K561" s="210"/>
      <c r="L561" s="211">
        <v>24.66</v>
      </c>
      <c r="M561" s="211">
        <v>30.3</v>
      </c>
      <c r="N561" s="211">
        <v>4.5999999999999996</v>
      </c>
      <c r="O561" s="211" t="s">
        <v>533</v>
      </c>
    </row>
    <row r="562" spans="1:15" s="91" customFormat="1" ht="34.5" customHeight="1">
      <c r="A562" s="251" t="s">
        <v>872</v>
      </c>
      <c r="B562" s="119"/>
      <c r="C562" s="209"/>
      <c r="D562" s="330" t="s">
        <v>989</v>
      </c>
      <c r="E562" s="341"/>
      <c r="F562" s="341"/>
      <c r="G562" s="341"/>
      <c r="H562" s="331"/>
      <c r="I562" s="342"/>
      <c r="J562" s="207"/>
      <c r="K562" s="210"/>
      <c r="L562" s="211">
        <v>24.05</v>
      </c>
      <c r="M562" s="211">
        <v>29.9</v>
      </c>
      <c r="N562" s="211">
        <v>3.3</v>
      </c>
      <c r="O562" s="211" t="s">
        <v>533</v>
      </c>
    </row>
    <row r="563" spans="1:15" s="91" customFormat="1" ht="34.5" customHeight="1">
      <c r="A563" s="251" t="s">
        <v>873</v>
      </c>
      <c r="B563" s="119"/>
      <c r="C563" s="209"/>
      <c r="D563" s="330" t="s">
        <v>379</v>
      </c>
      <c r="E563" s="341"/>
      <c r="F563" s="341"/>
      <c r="G563" s="341"/>
      <c r="H563" s="331"/>
      <c r="I563" s="342"/>
      <c r="J563" s="207"/>
      <c r="K563" s="210"/>
      <c r="L563" s="211">
        <v>11.67</v>
      </c>
      <c r="M563" s="211">
        <v>9.9</v>
      </c>
      <c r="N563" s="211">
        <v>0.7</v>
      </c>
      <c r="O563" s="211" t="s">
        <v>533</v>
      </c>
    </row>
    <row r="564" spans="1:15" s="91" customFormat="1" ht="34.5" customHeight="1">
      <c r="A564" s="251" t="s">
        <v>874</v>
      </c>
      <c r="B564" s="119"/>
      <c r="C564" s="209"/>
      <c r="D564" s="330" t="s">
        <v>380</v>
      </c>
      <c r="E564" s="341"/>
      <c r="F564" s="341"/>
      <c r="G564" s="341"/>
      <c r="H564" s="331"/>
      <c r="I564" s="342"/>
      <c r="J564" s="207"/>
      <c r="K564" s="210"/>
      <c r="L564" s="211">
        <v>1.61</v>
      </c>
      <c r="M564" s="211">
        <v>0</v>
      </c>
      <c r="N564" s="211">
        <v>2.8</v>
      </c>
      <c r="O564" s="211" t="s">
        <v>533</v>
      </c>
    </row>
    <row r="565" spans="1:15" s="91" customFormat="1" ht="34.5" customHeight="1">
      <c r="A565" s="251" t="s">
        <v>875</v>
      </c>
      <c r="B565" s="119"/>
      <c r="C565" s="280"/>
      <c r="D565" s="330" t="s">
        <v>869</v>
      </c>
      <c r="E565" s="341"/>
      <c r="F565" s="341"/>
      <c r="G565" s="341"/>
      <c r="H565" s="331"/>
      <c r="I565" s="342"/>
      <c r="J565" s="207"/>
      <c r="K565" s="210"/>
      <c r="L565" s="211">
        <v>16</v>
      </c>
      <c r="M565" s="211">
        <v>6.8</v>
      </c>
      <c r="N565" s="211">
        <v>1.6</v>
      </c>
      <c r="O565" s="211" t="s">
        <v>533</v>
      </c>
    </row>
    <row r="566" spans="1:15" s="91" customFormat="1" ht="34.5" customHeight="1">
      <c r="A566" s="251" t="s">
        <v>876</v>
      </c>
      <c r="B566" s="119"/>
      <c r="C566" s="285"/>
      <c r="D566" s="330" t="s">
        <v>990</v>
      </c>
      <c r="E566" s="341"/>
      <c r="F566" s="341"/>
      <c r="G566" s="341"/>
      <c r="H566" s="331"/>
      <c r="I566" s="342"/>
      <c r="J566" s="213"/>
      <c r="K566" s="214"/>
      <c r="L566" s="211">
        <v>15.62</v>
      </c>
      <c r="M566" s="211">
        <v>46</v>
      </c>
      <c r="N566" s="211">
        <v>0.3</v>
      </c>
      <c r="O566" s="211" t="s">
        <v>533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1050</v>
      </c>
      <c r="N588" s="66" t="s">
        <v>1053</v>
      </c>
      <c r="O588" s="66" t="s">
        <v>1056</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1057</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t="s">
        <v>541</v>
      </c>
      <c r="O591" s="117">
        <v>0</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t="str">
        <f>IF(SUM(L593:O593)=0,IF(COUNTIF(L593:O593,"未確認")&gt;0,"未確認",IF(COUNTIF(L593:O593,"~*")&gt;0,"*",SUM(L593:O593))),SUM(L593:O593))</f>
        <v>*</v>
      </c>
      <c r="K593" s="201" t="str">
        <f>IF(OR(COUNTIF(L593:O593,"未確認")&gt;0,COUNTIF(L593:O593,"*")&gt;0),"※","")</f>
        <v>※</v>
      </c>
      <c r="L593" s="117" t="s">
        <v>541</v>
      </c>
      <c r="M593" s="117" t="s">
        <v>541</v>
      </c>
      <c r="N593" s="117" t="s">
        <v>541</v>
      </c>
      <c r="O593" s="117">
        <v>0</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1180</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122</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1386</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249</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1457</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t="s">
        <v>541</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t="s">
        <v>541</v>
      </c>
      <c r="N602" s="117">
        <v>0</v>
      </c>
      <c r="O602" s="117">
        <v>0</v>
      </c>
    </row>
    <row r="603" spans="1:15"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1050</v>
      </c>
      <c r="N611" s="66" t="s">
        <v>1053</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1057</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t="s">
        <v>541</v>
      </c>
      <c r="N620" s="117">
        <v>0</v>
      </c>
      <c r="O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t="s">
        <v>541</v>
      </c>
      <c r="N621" s="117">
        <v>0</v>
      </c>
      <c r="O621" s="117">
        <v>0</v>
      </c>
    </row>
    <row r="622" spans="1:22" s="118" customFormat="1" ht="69.95" customHeight="1">
      <c r="A622" s="252" t="s">
        <v>915</v>
      </c>
      <c r="B622" s="119"/>
      <c r="C622" s="319" t="s">
        <v>427</v>
      </c>
      <c r="D622" s="320"/>
      <c r="E622" s="320"/>
      <c r="F622" s="320"/>
      <c r="G622" s="320"/>
      <c r="H622" s="321"/>
      <c r="I622" s="122" t="s">
        <v>428</v>
      </c>
      <c r="J622" s="116">
        <f t="shared" si="28"/>
        <v>26</v>
      </c>
      <c r="K622" s="201" t="str">
        <f t="shared" si="29"/>
        <v>※</v>
      </c>
      <c r="L622" s="117" t="s">
        <v>541</v>
      </c>
      <c r="M622" s="117" t="s">
        <v>541</v>
      </c>
      <c r="N622" s="117">
        <v>26</v>
      </c>
      <c r="O622" s="117">
        <v>0</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v>0</v>
      </c>
      <c r="N623" s="117" t="s">
        <v>541</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1050</v>
      </c>
      <c r="N629" s="66" t="s">
        <v>1053</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1057</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 customHeight="1">
      <c r="A632" s="252" t="s">
        <v>918</v>
      </c>
      <c r="B632" s="119"/>
      <c r="C632" s="319" t="s">
        <v>434</v>
      </c>
      <c r="D632" s="320"/>
      <c r="E632" s="320"/>
      <c r="F632" s="320"/>
      <c r="G632" s="320"/>
      <c r="H632" s="321"/>
      <c r="I632" s="122" t="s">
        <v>435</v>
      </c>
      <c r="J632" s="116">
        <f t="shared" si="30"/>
        <v>63</v>
      </c>
      <c r="K632" s="201" t="str">
        <f t="shared" si="31"/>
        <v/>
      </c>
      <c r="L632" s="117">
        <v>24</v>
      </c>
      <c r="M632" s="117">
        <v>25</v>
      </c>
      <c r="N632" s="117">
        <v>14</v>
      </c>
      <c r="O632" s="117">
        <v>0</v>
      </c>
    </row>
    <row r="633" spans="1:22" s="118" customFormat="1" ht="57">
      <c r="A633" s="252" t="s">
        <v>919</v>
      </c>
      <c r="B633" s="119"/>
      <c r="C633" s="319" t="s">
        <v>436</v>
      </c>
      <c r="D633" s="320"/>
      <c r="E633" s="320"/>
      <c r="F633" s="320"/>
      <c r="G633" s="320"/>
      <c r="H633" s="321"/>
      <c r="I633" s="122" t="s">
        <v>437</v>
      </c>
      <c r="J633" s="116">
        <f t="shared" si="30"/>
        <v>44</v>
      </c>
      <c r="K633" s="201" t="str">
        <f t="shared" si="31"/>
        <v>※</v>
      </c>
      <c r="L633" s="117">
        <v>23</v>
      </c>
      <c r="M633" s="117">
        <v>21</v>
      </c>
      <c r="N633" s="117" t="s">
        <v>541</v>
      </c>
      <c r="O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c r="N635" s="117" t="s">
        <v>541</v>
      </c>
      <c r="O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v>0</v>
      </c>
      <c r="N637" s="117">
        <v>0</v>
      </c>
      <c r="O637" s="117" t="s">
        <v>541</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1050</v>
      </c>
      <c r="N644" s="66" t="s">
        <v>1053</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1057</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186</v>
      </c>
      <c r="K646" s="201" t="str">
        <f t="shared" ref="K646:K660" si="33">IF(OR(COUNTIF(L646:O646,"未確認")&gt;0,COUNTIF(L646:O646,"*")&gt;0),"※","")</f>
        <v/>
      </c>
      <c r="L646" s="117">
        <v>28</v>
      </c>
      <c r="M646" s="117">
        <v>28</v>
      </c>
      <c r="N646" s="117">
        <v>73</v>
      </c>
      <c r="O646" s="117">
        <v>57</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f t="shared" si="32"/>
        <v>11</v>
      </c>
      <c r="K648" s="201" t="str">
        <f t="shared" si="33"/>
        <v>※</v>
      </c>
      <c r="L648" s="117" t="s">
        <v>541</v>
      </c>
      <c r="M648" s="117" t="s">
        <v>541</v>
      </c>
      <c r="N648" s="117" t="s">
        <v>541</v>
      </c>
      <c r="O648" s="117">
        <v>11</v>
      </c>
    </row>
    <row r="649" spans="1:22" s="118" customFormat="1" ht="69.95" customHeight="1">
      <c r="A649" s="252" t="s">
        <v>928</v>
      </c>
      <c r="B649" s="84"/>
      <c r="C649" s="295"/>
      <c r="D649" s="297"/>
      <c r="E649" s="319" t="s">
        <v>940</v>
      </c>
      <c r="F649" s="320"/>
      <c r="G649" s="320"/>
      <c r="H649" s="321"/>
      <c r="I649" s="122" t="s">
        <v>456</v>
      </c>
      <c r="J649" s="116">
        <f t="shared" si="32"/>
        <v>43</v>
      </c>
      <c r="K649" s="201" t="str">
        <f t="shared" si="33"/>
        <v>※</v>
      </c>
      <c r="L649" s="117">
        <v>14</v>
      </c>
      <c r="M649" s="117">
        <v>19</v>
      </c>
      <c r="N649" s="117" t="s">
        <v>541</v>
      </c>
      <c r="O649" s="117">
        <v>10</v>
      </c>
    </row>
    <row r="650" spans="1:22" s="118" customFormat="1" ht="84" customHeight="1">
      <c r="A650" s="252" t="s">
        <v>929</v>
      </c>
      <c r="B650" s="84"/>
      <c r="C650" s="295"/>
      <c r="D650" s="297"/>
      <c r="E650" s="319" t="s">
        <v>941</v>
      </c>
      <c r="F650" s="320"/>
      <c r="G650" s="320"/>
      <c r="H650" s="321"/>
      <c r="I650" s="122" t="s">
        <v>458</v>
      </c>
      <c r="J650" s="116">
        <f t="shared" si="32"/>
        <v>103</v>
      </c>
      <c r="K650" s="201" t="str">
        <f t="shared" si="33"/>
        <v>※</v>
      </c>
      <c r="L650" s="117" t="s">
        <v>541</v>
      </c>
      <c r="M650" s="117" t="s">
        <v>541</v>
      </c>
      <c r="N650" s="117">
        <v>67</v>
      </c>
      <c r="O650" s="117">
        <v>36</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119</v>
      </c>
      <c r="K655" s="201" t="str">
        <f t="shared" si="33"/>
        <v/>
      </c>
      <c r="L655" s="117">
        <v>17</v>
      </c>
      <c r="M655" s="117">
        <v>13</v>
      </c>
      <c r="N655" s="117">
        <v>69</v>
      </c>
      <c r="O655" s="117">
        <v>20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67</v>
      </c>
      <c r="K657" s="201" t="str">
        <f t="shared" si="33"/>
        <v>※</v>
      </c>
      <c r="L657" s="117">
        <v>11</v>
      </c>
      <c r="M657" s="117" t="s">
        <v>541</v>
      </c>
      <c r="N657" s="117">
        <v>56</v>
      </c>
      <c r="O657" s="117" t="s">
        <v>541</v>
      </c>
    </row>
    <row r="658" spans="1:22" s="118" customFormat="1" ht="56.1" customHeight="1">
      <c r="A658" s="252" t="s">
        <v>946</v>
      </c>
      <c r="B658" s="84"/>
      <c r="C658" s="319" t="s">
        <v>471</v>
      </c>
      <c r="D658" s="320"/>
      <c r="E658" s="320"/>
      <c r="F658" s="320"/>
      <c r="G658" s="320"/>
      <c r="H658" s="321"/>
      <c r="I658" s="122" t="s">
        <v>472</v>
      </c>
      <c r="J658" s="116">
        <f t="shared" si="32"/>
        <v>16</v>
      </c>
      <c r="K658" s="201" t="str">
        <f t="shared" si="33"/>
        <v>※</v>
      </c>
      <c r="L658" s="117" t="s">
        <v>541</v>
      </c>
      <c r="M658" s="117">
        <v>16</v>
      </c>
      <c r="N658" s="117" t="s">
        <v>541</v>
      </c>
      <c r="O658" s="117" t="s">
        <v>541</v>
      </c>
    </row>
    <row r="659" spans="1:22" s="118" customFormat="1" ht="69.95" customHeight="1">
      <c r="A659" s="252" t="s">
        <v>947</v>
      </c>
      <c r="B659" s="84"/>
      <c r="C659" s="316" t="s">
        <v>999</v>
      </c>
      <c r="D659" s="317"/>
      <c r="E659" s="317"/>
      <c r="F659" s="317"/>
      <c r="G659" s="317"/>
      <c r="H659" s="318"/>
      <c r="I659" s="122" t="s">
        <v>476</v>
      </c>
      <c r="J659" s="116">
        <f t="shared" si="32"/>
        <v>59</v>
      </c>
      <c r="K659" s="201" t="str">
        <f t="shared" si="33"/>
        <v/>
      </c>
      <c r="L659" s="117">
        <v>0</v>
      </c>
      <c r="M659" s="117">
        <v>0</v>
      </c>
      <c r="N659" s="117">
        <v>0</v>
      </c>
      <c r="O659" s="117">
        <v>59</v>
      </c>
    </row>
    <row r="660" spans="1:22" s="118" customFormat="1" ht="84" customHeight="1">
      <c r="A660" s="252" t="s">
        <v>948</v>
      </c>
      <c r="B660" s="84"/>
      <c r="C660" s="319" t="s">
        <v>949</v>
      </c>
      <c r="D660" s="320"/>
      <c r="E660" s="320"/>
      <c r="F660" s="320"/>
      <c r="G660" s="320"/>
      <c r="H660" s="321"/>
      <c r="I660" s="122" t="s">
        <v>478</v>
      </c>
      <c r="J660" s="116" t="str">
        <f t="shared" si="32"/>
        <v>*</v>
      </c>
      <c r="K660" s="201" t="str">
        <f t="shared" si="33"/>
        <v>※</v>
      </c>
      <c r="L660" s="117">
        <v>0</v>
      </c>
      <c r="M660" s="117">
        <v>0</v>
      </c>
      <c r="N660" s="117">
        <v>0</v>
      </c>
      <c r="O660" s="117" t="s">
        <v>541</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1050</v>
      </c>
      <c r="N665" s="66" t="s">
        <v>1053</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1057</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v>100</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v>3.04</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v>332</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v>123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v>119</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v>171</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v>107</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v>42.6</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1050</v>
      </c>
      <c r="N681" s="66" t="s">
        <v>1053</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1057</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9" t="s">
        <v>498</v>
      </c>
      <c r="D684" s="320"/>
      <c r="E684" s="320"/>
      <c r="F684" s="320"/>
      <c r="G684" s="320"/>
      <c r="H684" s="321"/>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v>0</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1050</v>
      </c>
      <c r="N691" s="66" t="s">
        <v>1053</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1057</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1050</v>
      </c>
      <c r="N704" s="66" t="s">
        <v>1053</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1057</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AFEC746-4B57-4893-9C81-10A3AA094E6A}"/>
    <hyperlink ref="J71:L71" location="病院!B464" display="・手術の状況" xr:uid="{CD00896E-6203-4279-B4E0-19D82B979135}"/>
    <hyperlink ref="J72:L72" location="病院!B500" display="・がん、脳卒中、心筋梗塞、分娩、精神医療への対応状況" xr:uid="{689693C2-9BEE-4128-8684-E27008532C31}"/>
    <hyperlink ref="J73:L73" location="病院!B541" display="・重症患者への対応状況" xr:uid="{6435ABBA-3E38-4226-A9E6-89422C94607F}"/>
    <hyperlink ref="J74:L74" location="病院!B586" display="・救急医療の実施状況" xr:uid="{17B3C06E-ADFB-4F05-8C65-3C37E4A9562C}"/>
    <hyperlink ref="J75:L75" location="病院!B609" display="・急性期後の支援、在宅復帰の支援の状況" xr:uid="{447B3428-012A-4636-9872-44BFE0A2AA49}"/>
    <hyperlink ref="J76:L76" location="病院!B627" display="・全身管理の状況" xr:uid="{B7E57CDB-ACE4-4F7C-BF57-C35CAF89609A}"/>
    <hyperlink ref="J78:L78" location="病院!B679" display="・長期療養患者の受入状況" xr:uid="{F3AC0198-2578-4606-961A-9550589C16DB}"/>
    <hyperlink ref="J77:L77" location="病院!B642" display="・リハビリテーションの実施状況" xr:uid="{C60345C1-786F-42D7-B687-9D14CD737145}"/>
    <hyperlink ref="J79:L79" location="病院!B689" display="・重度の障害児等の受入状況" xr:uid="{FFC85ABF-B57D-4915-8012-CD45D647E70D}"/>
    <hyperlink ref="J80:L80" location="病院!B702" display="・医科歯科の連携状況" xr:uid="{A986ACA4-CD7C-4324-AF59-C54A645A7C80}"/>
    <hyperlink ref="M71:N71" location="'病院(H30案)'!B448" display="・手術の状況" xr:uid="{1140C1F3-656F-46CA-9A16-A446BBFE6A88}"/>
    <hyperlink ref="M72:N72" location="'病院(H30案)'!B484" display="・がん、脳卒中、心筋梗塞、分娩、精神医療への対応状況" xr:uid="{0A1B98A2-7DAE-4D69-81DB-7EEB584016A9}"/>
    <hyperlink ref="M73:N73" location="'病院(H30案)'!B525" display="・重症患者への対応状況" xr:uid="{08DDA473-896D-4BF9-B81C-053043D7D112}"/>
    <hyperlink ref="M74:N74" location="'病院(H30案)'!B570" display="・救急医療の実施状況" xr:uid="{DEC022C0-7006-4BE8-91C3-D08423C58F14}"/>
    <hyperlink ref="M75:N75" location="'病院(H30案)'!B593" display="・急性期後の支援、在宅復帰の支援の状況" xr:uid="{5B44B819-162F-4168-B822-CBC7B9066A34}"/>
    <hyperlink ref="C71:G71" location="病院!B87" display="・設置主体" xr:uid="{74BFD9C1-CE97-4250-B33D-54AD6F076759}"/>
    <hyperlink ref="C72:G72" location="病院!B95" display="・病床の状況" xr:uid="{BEBD1D80-EE14-4AE6-A622-73AA86592640}"/>
    <hyperlink ref="C73:G73" location="病院!B116" display="・診療科" xr:uid="{FF62BDF5-F9C2-48C7-8AA8-7B6952A7548C}"/>
    <hyperlink ref="C74:G74" location="病院!B127" display="・入院基本料・特定入院料及び届出病床数" xr:uid="{527F0622-9142-4B6F-B961-37FC9197D503}"/>
    <hyperlink ref="C75:G75" location="病院!B141" display="・算定する入院基本用・特定入院料等の状況" xr:uid="{5597F77F-13FB-4CDE-BC82-CE5BA42EA5DF}"/>
    <hyperlink ref="C76:G76" location="病院!B224" display="・DPC医療機関群の種類" xr:uid="{A91AEBC4-B4AB-4955-A6A8-54BFBDF21D50}"/>
    <hyperlink ref="C77:G77" location="病院!B232" display="・救急告示病院、二次救急医療施設、三次救急医療施設の告示・認定の有無" xr:uid="{8EA2526E-2451-4D0E-B498-F288C1393D49}"/>
    <hyperlink ref="C78:F78" location="病院!B242" display="・承認の有無" xr:uid="{C16FDDB1-D081-4133-990E-3955878013A8}"/>
    <hyperlink ref="C79:F79" location="病院!B251" display="・診療報酬の届出の有無" xr:uid="{2A67B63D-22AD-421C-BEBE-45D833019CC4}"/>
    <hyperlink ref="C80:F80" location="病院!B261" display="・職員数の状況" xr:uid="{E4BD358B-3D15-4F21-8632-F958C963BF3A}"/>
    <hyperlink ref="C81:F81" location="病院!B320" display="・退院調整部門の設置状況" xr:uid="{B98ACE84-400C-49CD-AC5D-6E3B8BB194B0}"/>
    <hyperlink ref="C82:F82" location="病院!B340" display="・医療機器の台数" xr:uid="{5B0C2AD6-8F37-4C25-8187-AC48A788753D}"/>
    <hyperlink ref="C83:G83" location="病院!B365" display="・過去1年間の間に病棟の再編・見直しがあった場合の報告対象期間" xr:uid="{8DF92422-810B-40EE-9DD9-C6209DD62BA8}"/>
    <hyperlink ref="H71:I71" location="病院!B388" display="・入院患者の状況（年間）" xr:uid="{D69579A3-020D-431B-8FAE-9FFA021EF839}"/>
    <hyperlink ref="H72:I72" location="病院!B401" display="・入院患者の状況（年間／入棟前の場所・退棟先の場所の状況）" xr:uid="{01DB2D20-E4A9-406F-B3D8-E13382804E51}"/>
    <hyperlink ref="H73:I73" location="病院!B426" display="・退院後に在宅医療を必要とする患者の状況" xr:uid="{70830F2C-A209-4B5E-991D-09E2551BF91E}"/>
    <hyperlink ref="H74:I74" location="病院!B438" display="・看取りを行った患者数" xr:uid="{0D46BE05-CBE3-4FB8-AE4E-1065B10A35E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2019-11-15T06:28:00Z</dcterms:modified>
</cp:coreProperties>
</file>