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9CEEA38-33A3-4A21-B6EB-A00EB1A63B3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<sst xmlns="http://schemas.openxmlformats.org/spreadsheetml/2006/main" count="3702" uniqueCount="1061">
  <si>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</si>
  <si>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</si>
  <si>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</si>
  <si>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</si>
  <si>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</si>
  <si>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</si>
  <si>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</si>
  <si>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</si>
  <si>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</si>
  <si>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</si>
  <si>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</si>
  <si>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</si>
  <si>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</si>
  <si>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</si>
  <si>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</si>
  <si>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</si>
  <si>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</si>
  <si>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</si>
  <si>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</si>
  <si>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</si>
  <si>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</si>
  <si>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</si>
  <si>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</si>
  <si>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</si>
  <si>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</si>
  <si>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</si>
  <si>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</si>
  <si>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</si>
  <si>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</si>
  <si>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</si>
  <si>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</si>
  <si>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</si>
  <si>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</si>
  <si>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</si>
  <si>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</si>
  <si>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</si>
  <si>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</si>
  <si>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</si>
  <si>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</si>
  <si>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</si>
  <si>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</si>
  <si>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</si>
  <si>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</si>
  <si>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</si>
  <si>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</si>
  <si>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</si>
  <si>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</si>
  <si>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</si>
  <si>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</si>
  <si>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</si>
  <si>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</si>
  <si>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</si>
  <si>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</si>
  <si>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</si>
  <si>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</si>
  <si>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</si>
  <si>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</si>
  <si>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</si>
  <si>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</si>
  <si>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</si>
  <si>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</si>
  <si>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</si>
  <si>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</si>
  <si>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</si>
  <si>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</si>
  <si>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</si>
  <si>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</si>
  <si>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</si>
  <si>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</si>
  <si>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</si>
  <si>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</si>
  <si>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</si>
  <si>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</si>
  <si>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</si>
  <si>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</si>
  <si>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</si>
  <si>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</si>
  <si>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</si>
  <si>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</si>
  <si>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</si>
  <si>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</si>
  <si>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</si>
  <si>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</si>
  <si>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</si>
  <si>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</si>
  <si>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</si>
  <si>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</si>
  <si>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</si>
  <si>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</si>
  <si>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</si>
  <si>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</si>
  <si>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</si>
  <si>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</si>
  <si>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</si>
  <si>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</si>
  <si>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</si>
  <si>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</si>
  <si>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</si>
  <si>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</si>
  <si>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</si>
  <si>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</si>
  <si>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</si>
  <si>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</si>
  <si>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</si>
  <si>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</si>
  <si>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</si>
  <si>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</si>
  <si>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</si>
  <si>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</si>
  <si>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</si>
  <si>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</si>
  <si>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</si>
  <si>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</si>
  <si>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</si>
  <si>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</si>
  <si>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</si>
  <si>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</si>
  <si>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</si>
  <si>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</si>
  <si>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</si>
  <si>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</si>
  <si>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</si>
  <si>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</si>
  <si>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</si>
  <si>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</si>
  <si>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</si>
  <si>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</si>
  <si>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</si>
  <si>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</si>
  <si>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</si>
  <si>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</si>
  <si>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</si>
  <si>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</si>
  <si>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</si>
  <si>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</si>
  <si>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</si>
  <si>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</si>
  <si>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</si>
  <si>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</si>
  <si>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</si>
  <si>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</si>
  <si>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</si>
  <si>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</si>
  <si>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</si>
  <si>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</si>
  <si>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</si>
  <si>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</si>
  <si>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</si>
  <si>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</si>
  <si>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</si>
  <si>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</si>
  <si>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</si>
  <si>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</si>
  <si>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</si>
  <si>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</si>
  <si>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</si>
  <si>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</si>
  <si>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</si>
  <si>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</si>
  <si>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</si>
  <si>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</si>
  <si>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</si>
  <si>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</si>
  <si>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</si>
  <si>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</si>
  <si>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</si>
  <si>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</si>
  <si>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</si>
  <si>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</si>
  <si>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</si>
  <si>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</si>
  <si>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</si>
  <si>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</si>
  <si>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</si>
  <si>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</si>
  <si>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</si>
  <si>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</si>
  <si>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</si>
  <si>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</si>
  <si>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</si>
  <si>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</si>
  <si>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</si>
  <si>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</si>
  <si>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</si>
  <si>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</si>
  <si>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</si>
  <si>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</si>
  <si>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</si>
  <si>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</si>
  <si>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</si>
  <si>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</si>
  <si>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</si>
  <si>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</si>
  <si>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</si>
  <si>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</si>
  <si>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</si>
  <si>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</si>
  <si>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</si>
  <si>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</si>
  <si>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</si>
  <si>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</si>
  <si>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</si>
  <si>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</si>
  <si>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</si>
  <si>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</si>
  <si>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</si>
  <si>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</si>
  <si>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</si>
  <si>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</si>
  <si>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</si>
  <si>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</si>
  <si>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</si>
  <si>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</si>
  <si>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</si>
  <si>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</si>
  <si>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</si>
  <si>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</si>
  <si>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</si>
  <si>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</si>
  <si>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</si>
  <si>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</si>
  <si>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</si>
  <si>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</si>
  <si>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</si>
  <si>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</si>
  <si>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</si>
  <si>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</si>
  <si>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</si>
  <si>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</si>
  <si>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</si>
  <si>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</si>
  <si>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</si>
  <si>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</si>
  <si>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</si>
  <si>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</si>
  <si>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</si>
  <si>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</si>
  <si>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</si>
  <si>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</si>
  <si>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</si>
  <si>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</si>
  <si>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</si>
  <si>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</si>
  <si>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</si>
  <si>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</si>
  <si>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</si>
  <si>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</si>
  <si>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</si>
  <si>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</si>
  <si>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</si>
  <si>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</si>
  <si>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</si>
  <si>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</si>
  <si>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</si>
  <si>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</si>
  <si>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</si>
  <si>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</si>
  <si>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</si>
  <si>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</si>
  <si>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</si>
  <si>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</si>
  <si>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</si>
  <si>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</si>
  <si>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</si>
  <si>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</si>
  <si>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</si>
  <si>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</si>
  <si>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</si>
  <si>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</si>
  <si>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</si>
  <si>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</si>
  <si>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</si>
  <si>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</si>
  <si>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</si>
  <si>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</si>
  <si>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</si>
  <si>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</si>
  <si>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</si>
  <si>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</si>
  <si>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</si>
  <si>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</si>
  <si>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</si>
  <si>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</si>
  <si>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</si>
  <si>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</si>
  <si>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</si>
  <si>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</si>
  <si>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</si>
  <si>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</si>
  <si>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</si>
  <si>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</si>
  <si>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</si>
  <si>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</si>
  <si>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</si>
  <si>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</si>
  <si>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</si>
  <si>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</si>
  <si>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</si>
  <si>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</si>
  <si>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</si>
  <si>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</si>
  <si>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</si>
  <si>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</si>
  <si>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</si>
  <si>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</si>
  <si>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</si>
  <si>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</si>
  <si>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</si>
  <si>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</si>
  <si>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</si>
  <si>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</si>
  <si>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</si>
  <si>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</si>
  <si>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</si>
  <si>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</si>
  <si>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</si>
  <si>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</si>
  <si>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</si>
  <si>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</si>
  <si>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</si>
  <si>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</si>
  <si>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</si>
  <si>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</si>
  <si>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</si>
  <si>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</si>
  <si>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</si>
  <si>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</si>
  <si>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</si>
  <si>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</si>
  <si>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</si>
  <si>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</si>
  <si>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</si>
  <si>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</si>
  <si>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</si>
  <si>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</si>
  <si>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</si>
  <si>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</si>
  <si>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</si>
  <si>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</si>
  <si>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</si>
  <si>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</si>
  <si>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</si>
  <si>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</si>
  <si>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</si>
  <si>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</si>
  <si>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</si>
  <si>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</si>
  <si>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</si>
  <si>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</si>
  <si>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</si>
  <si>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</si>
  <si>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</si>
  <si>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</si>
  <si>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</si>
  <si>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</si>
  <si>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</si>
  <si>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</si>
  <si>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</si>
  <si>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</si>
  <si>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</si>
  <si>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</si>
  <si>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</si>
  <si>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</si>
  <si>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</si>
  <si>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</si>
  <si>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</si>
  <si>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</si>
  <si>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</si>
  <si>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</si>
  <si>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</si>
  <si>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</si>
  <si>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</si>
  <si>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</si>
  <si>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</si>
  <si>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</si>
  <si>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</si>
  <si>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</si>
  <si>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</si>
  <si>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</si>
  <si>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</si>
  <si>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</si>
  <si>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</si>
  <si>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</si>
  <si>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</si>
  <si>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</si>
  <si>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</si>
  <si>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</si>
  <si>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</si>
  <si>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</si>
  <si>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</si>
  <si>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</si>
  <si>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</si>
  <si>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</si>
  <si>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</si>
  <si>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</si>
  <si>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</si>
  <si>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</si>
  <si>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</si>
  <si>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</si>
  <si>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</si>
  <si>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</si>
  <si>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</si>
  <si>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</si>
  <si>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</si>
  <si>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</si>
  <si>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</si>
  <si>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</si>
  <si>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</si>
  <si>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</si>
  <si>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</si>
  <si>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</si>
  <si>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</si>
  <si>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</si>
  <si>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</si>
  <si>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</si>
  <si>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</si>
  <si>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</si>
  <si>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</si>
  <si>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</si>
  <si>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</si>
  <si>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</si>
  <si>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</si>
  <si>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</si>
  <si>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</si>
  <si>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</si>
  <si>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</si>
  <si>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</si>
  <si>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</si>
  <si>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</si>
  <si>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</si>
  <si>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</si>
  <si>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</si>
  <si>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</si>
  <si>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</si>
  <si>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</si>
  <si>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</si>
  <si>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</si>
  <si>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</si>
  <si>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</si>
  <si>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</si>
  <si>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</si>
  <si>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</si>
  <si>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</si>
  <si>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</si>
  <si>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</si>
  <si>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</si>
  <si>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</si>
  <si>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</si>
  <si>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</si>
  <si>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</si>
  <si>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</si>
  <si>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</si>
  <si>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</si>
  <si>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</si>
  <si>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</si>
  <si>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</si>
  <si>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</si>
  <si>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</si>
  <si>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</si>
  <si>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</si>
  <si>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</si>
  <si>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</si>
  <si>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</si>
  <si>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</si>
  <si>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</si>
  <si>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</si>
  <si>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</si>
  <si>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</si>
  <si>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</si>
  <si>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</si>
  <si>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</si>
  <si>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</si>
  <si>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</si>
  <si>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</si>
  <si>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</si>
  <si>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</si>
  <si>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</si>
  <si>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</si>
  <si>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</si>
  <si>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</si>
  <si>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</si>
  <si>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</si>
  <si>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</si>
  <si>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</si>
  <si>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</si>
  <si>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</si>
  <si>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</si>
  <si>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</si>
  <si>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</si>
  <si>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</si>
  <si>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</si>
  <si>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</si>
  <si>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</si>
  <si>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</si>
  <si>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</si>
  <si>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</si>
  <si>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</si>
  <si>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</si>
  <si>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</si>
  <si>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</si>
  <si>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</si>
  <si>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</si>
  <si>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</si>
  <si>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</si>
  <si>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</si>
  <si>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</si>
  <si>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</si>
  <si>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</si>
  <si>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</si>
  <si>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</si>
  <si>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</si>
  <si>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</si>
  <si>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</si>
  <si>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</si>
  <si>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</si>
  <si>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</si>
  <si>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</si>
  <si>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</si>
  <si>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</si>
  <si>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</si>
  <si>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</si>
  <si>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</si>
  <si>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</si>
  <si>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</si>
  <si>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</si>
  <si>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</si>
  <si>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</si>
  <si>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</si>
  <si>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</si>
  <si>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</si>
  <si>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</si>
  <si>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</si>
  <si>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</si>
  <si>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</si>
  <si>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</si>
  <si>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</si>
  <si>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</si>
  <si>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</si>
  <si>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</si>
  <si>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</si>
  <si>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</si>
  <si>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</si>
  <si>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</si>
  <si>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</si>
  <si>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</si>
  <si>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</si>
  <si>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</si>
  <si>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</si>
  <si>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</si>
  <si>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</si>
  <si>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</si>
  <si>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</si>
  <si>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</si>
  <si>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</si>
  <si>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</si>
  <si>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</si>
  <si>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</si>
  <si>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</si>
  <si>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</si>
  <si>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</si>
  <si>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</si>
  <si>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</si>
  <si>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</si>
  <si>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</si>
  <si>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</si>
  <si>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</si>
  <si>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</si>
  <si>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</si>
  <si>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</si>
  <si>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</si>
  <si>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</si>
  <si>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</si>
  <si>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</si>
  <si>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</si>
  <si>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</si>
  <si>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</si>
  <si>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</si>
  <si>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</si>
  <si>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</si>
  <si>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</si>
  <si>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</si>
  <si>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</si>
  <si>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</si>
  <si>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</si>
  <si>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</si>
  <si>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</si>
  <si>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</si>
  <si>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</si>
  <si>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</si>
  <si>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</si>
  <si>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</si>
  <si>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</si>
  <si>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</si>
  <si>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</si>
  <si>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</si>
  <si>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</si>
  <si>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</si>
  <si>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</si>
  <si>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</si>
  <si>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</si>
  <si>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</si>
  <si>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</si>
  <si>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</si>
  <si>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</si>
  <si>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</si>
  <si>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</si>
  <si>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</si>
  <si>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</si>
  <si>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</si>
  <si>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</si>
  <si>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</si>
  <si>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</si>
  <si>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</si>
  <si>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</si>
  <si>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</si>
  <si>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</si>
  <si>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</si>
  <si>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</si>
  <si>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</si>
  <si>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</si>
  <si>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</si>
  <si>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</si>
  <si>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</si>
  <si>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</si>
  <si>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</si>
  <si>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</si>
  <si>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</si>
  <si>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</si>
  <si>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</si>
  <si>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</si>
  <si>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</si>
  <si>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</si>
  <si>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</si>
  <si>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</si>
  <si>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</si>
  <si>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</si>
  <si>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</si>
  <si>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</si>
  <si>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</si>
  <si>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</si>
  <si>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</si>
  <si>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</si>
  <si>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</si>
  <si>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</si>
  <si>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</si>
  <si>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</si>
  <si>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</si>
  <si>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</si>
  <si>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</si>
  <si>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</si>
  <si>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</si>
  <si>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</si>
  <si>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</si>
  <si>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</si>
  <si>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</si>
  <si>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</si>
  <si>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</si>
  <si>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</si>
  <si>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</si>
  <si>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</si>
  <si>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</si>
  <si>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</si>
  <si>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</si>
  <si>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</si>
  <si>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</si>
  <si>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</si>
  <si>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</si>
  <si>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</si>
  <si>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</si>
  <si>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</si>
  <si>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</si>
  <si>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</si>
  <si>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</si>
  <si>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</si>
  <si>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</si>
  <si>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</si>
  <si>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</si>
  <si>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</si>
  <si>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</si>
  <si>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</si>
  <si>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</si>
  <si>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</si>
  <si>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</si>
  <si>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</si>
  <si>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</si>
  <si>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</si>
  <si>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</si>
  <si>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</si>
  <si>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</si>
  <si>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</si>
  <si>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</si>
  <si>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</si>
  <si>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</si>
  <si>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</si>
  <si>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</si>
  <si>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</si>
  <si>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</si>
  <si>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</si>
  <si>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</si>
  <si>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</si>
  <si>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</si>
  <si>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</si>
  <si>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</si>
  <si>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</si>
  <si>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</si>
  <si>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</si>
  <si>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</si>
  <si>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</si>
  <si>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</si>
  <si>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</si>
  <si>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</si>
  <si>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</si>
  <si>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</si>
  <si>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</si>
  <si>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</si>
  <si>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</si>
  <si>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</si>
  <si>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</si>
  <si>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</si>
  <si>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</si>
  <si>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</si>
  <si>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</si>
  <si>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</si>
  <si>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</si>
  <si>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</si>
  <si>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</si>
  <si>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</si>
  <si>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</si>
  <si>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</si>
  <si>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</si>
  <si>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</si>
  <si>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</si>
  <si>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</si>
  <si>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</si>
  <si>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</si>
  <si>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</si>
  <si>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</si>
  <si>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</si>
  <si>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</si>
  <si>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</si>
  <si>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</si>
  <si>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</si>
  <si>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</si>
  <si>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</si>
  <si>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</si>
  <si>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</si>
  <si>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</si>
  <si>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</si>
  <si>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</si>
  <si>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</si>
  <si>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</si>
  <si>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</si>
  <si>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</si>
  <si>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</si>
  <si>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</si>
  <si>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</si>
  <si>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</si>
  <si>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</si>
  <si>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</si>
  <si>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</si>
  <si>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</si>
  <si>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</si>
  <si>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</si>
  <si>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</si>
  <si>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</si>
  <si>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</si>
  <si>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</si>
  <si>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</si>
  <si>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</si>
  <si>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</si>
  <si>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</si>
  <si>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</si>
  <si>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</si>
  <si>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</si>
  <si>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</si>
  <si>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</si>
  <si>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</si>
  <si>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</si>
  <si>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</si>
  <si>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</si>
  <si>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</si>
  <si>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</si>
  <si>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</si>
  <si>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</si>
  <si>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</si>
  <si>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</si>
  <si>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</si>
  <si>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</si>
  <si>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</si>
  <si>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</si>
  <si>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</si>
  <si>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</si>
  <si>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</si>
  <si>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</si>
  <si>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</si>
  <si>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</si>
  <si>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</si>
  <si>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</si>
  <si>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</si>
  <si>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</si>
  <si>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</si>
  <si>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</si>
  <si>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</si>
  <si>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</si>
  <si>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</si>
  <si>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</si>
  <si>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</si>
  <si>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</si>
  <si>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</si>
  <si>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</si>
  <si>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</si>
  <si>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</si>
  <si>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</si>
  <si>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</si>
  <si>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</si>
  <si>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</si>
  <si>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</si>
  <si>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</si>
  <si>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</si>
  <si>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</si>
  <si>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</si>
  <si>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</si>
  <si>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</si>
  <si>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</si>
  <si>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</si>
  <si>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</si>
  <si>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</si>
  <si>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</si>
  <si>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</si>
  <si>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</si>
  <si>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</si>
  <si>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</si>
  <si>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</si>
  <si>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</si>
  <si>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</si>
  <si>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</si>
  <si>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</si>
  <si>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</si>
  <si>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</si>
  <si>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</si>
  <si>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</si>
  <si>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</si>
  <si>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</si>
  <si>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</si>
  <si>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</si>
  <si>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</si>
  <si>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</si>
  <si>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</si>
  <si>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</si>
  <si>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</si>
  <si>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</si>
  <si>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</si>
  <si>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</si>
  <si>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</si>
  <si>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</si>
  <si>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</si>
  <si>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</si>
  <si>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</si>
  <si>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</si>
  <si>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</si>
  <si>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</si>
  <si>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</si>
  <si>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</si>
  <si>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</si>
  <si>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</si>
  <si>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</si>
  <si>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</si>
  <si>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</si>
  <si>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</si>
  <si>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</si>
  <si>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</si>
  <si>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</si>
  <si>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</si>
  <si>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</si>
  <si>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</si>
  <si>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</si>
  <si>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</si>
  <si>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</si>
  <si>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</si>
  <si>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</si>
  <si>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</si>
  <si>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</si>
  <si>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</si>
  <si>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</si>
  <si>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</si>
  <si>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</si>
  <si>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</si>
  <si>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</si>
  <si>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</si>
  <si>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</si>
  <si>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</si>
  <si>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</si>
  <si>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</si>
  <si>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</si>
  <si>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</si>
  <si>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</si>
  <si>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</si>
  <si>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</si>
  <si>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</si>
  <si>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</si>
  <si>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</si>
  <si>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</si>
  <si>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</si>
  <si>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</si>
  <si>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</si>
  <si>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</si>
  <si>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</si>
  <si>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</si>
  <si>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</si>
  <si>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</si>
  <si>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</si>
  <si>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</si>
  <si>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</si>
  <si>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</si>
  <si>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</si>
  <si>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</si>
  <si>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</si>
  <si>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</si>
  <si>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</si>
  <si>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</si>
  <si>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</si>
  <si>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</si>
  <si>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</si>
  <si>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</si>
  <si>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</si>
  <si>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</si>
  <si>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</si>
  <si>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</si>
  <si>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</si>
  <si>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</si>
  <si>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</si>
  <si>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</si>
  <si>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</si>
  <si>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</si>
  <si>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</si>
  <si>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</si>
  <si>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</si>
  <si>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</si>
  <si>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</si>
  <si>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</si>
  <si>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</si>
  <si>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</si>
  <si>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</si>
  <si>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</si>
  <si>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</si>
  <si>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</si>
  <si>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</si>
  <si>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</si>
  <si>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</si>
  <si>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</si>
  <si>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</si>
  <si>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</si>
  <si>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</si>
  <si>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</si>
  <si>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</si>
  <si>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</si>
  <si>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</si>
  <si>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</si>
  <si>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</si>
  <si>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</si>
  <si>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</si>
  <si>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</si>
  <si>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</si>
  <si>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</si>
  <si>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</si>
  <si>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</si>
  <si>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</si>
  <si>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</si>
  <si>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</si>
  <si>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</si>
  <si>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</si>
  <si>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</si>
  <si>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</si>
  <si>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</si>
  <si>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</si>
  <si>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</si>
  <si>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</si>
  <si>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</si>
  <si>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</si>
  <si>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</si>
  <si>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</si>
  <si>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</si>
  <si>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</si>
  <si>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</si>
  <si>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</si>
  <si>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</si>
  <si>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</si>
  <si>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</si>
  <si>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</si>
  <si>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</si>
  <si>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</si>
  <si>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</si>
  <si>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</si>
  <si>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</si>
  <si>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</si>
  <si>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</si>
  <si>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</si>
  <si>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</si>
  <si>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</si>
  <si>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</si>
  <si>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</si>
  <si>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</si>
  <si>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</si>
  <si>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</si>
  <si>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</si>
  <si>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</si>
  <si>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</si>
  <si>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</si>
  <si>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</si>
  <si>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</si>
  <si>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</si>
  <si>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</si>
  <si>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</si>
  <si>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</si>
  <si>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</si>
  <si>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</si>
  <si>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</si>
  <si>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</si>
  <si>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</si>
  <si>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</si>
  <si>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</si>
  <si>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</si>
  <si>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</si>
  <si>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</si>
  <si>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</si>
  <si>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</si>
  <si>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</si>
  <si>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</si>
  <si>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</si>
  <si>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</si>
  <si>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</si>
  <si>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</si>
  <si>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</si>
  <si>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</si>
  <si>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医療法人社団翠明会山王病院</t>
    <phoneticPr fontId="3"/>
  </si>
  <si>
    <t>〒263-0002 千葉市稲毛区山王町１６６－２</t>
    <phoneticPr fontId="3"/>
  </si>
  <si>
    <t>〇</t>
  </si>
  <si>
    <t>医療法人</t>
  </si>
  <si>
    <t>複数の診療科で活用</t>
  </si>
  <si>
    <t>整形外科</t>
  </si>
  <si>
    <t>産婦人科</t>
  </si>
  <si>
    <t>眼科</t>
  </si>
  <si>
    <t>ＤＰＣ標準病院群</t>
  </si>
  <si>
    <t>有</t>
  </si>
  <si>
    <t>看護必要度Ⅰ</t>
    <phoneticPr fontId="3"/>
  </si>
  <si>
    <t>２階本館・５階センター</t>
  </si>
  <si>
    <t>急性期機能</t>
  </si>
  <si>
    <t>内科</t>
  </si>
  <si>
    <t>心臓血管外科</t>
  </si>
  <si>
    <t>耳鼻咽喉科</t>
  </si>
  <si>
    <t>２階新館</t>
  </si>
  <si>
    <t>３階本館</t>
  </si>
  <si>
    <t>4階本館</t>
  </si>
  <si>
    <t>外科</t>
  </si>
  <si>
    <t>３階センター</t>
  </si>
  <si>
    <t>4階センター</t>
  </si>
  <si>
    <t>緩和ケア病棟として機能</t>
  </si>
  <si>
    <t>麻酔科</t>
  </si>
  <si>
    <t>緩和ケア病棟入院料１</t>
  </si>
  <si>
    <t>-</t>
    <phoneticPr fontId="3"/>
  </si>
  <si>
    <t>８階センター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</si>
</sst>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23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1034</v>
      </c>
      <c r="C2" s="238"/>
      <c r="D2" s="238"/>
      <c r="E2" s="238"/>
      <c r="F2" s="238"/>
      <c r="G2" s="238"/>
      <c r="H2" s="9"/>
      <c r="S2" s="8"/>
      <c r="T2" s="8"/>
      <c r="U2" s="8"/>
      <c r="V2" s="8"/>
    </row>
    <row r="3" spans="1:22">
      <c r="A3" s="243"/>
      <c r="B3" s="273" t="s">
        <v>1035</v>
      </c>
      <c r="C3" s="239"/>
      <c r="D3" s="239"/>
      <c r="E3" s="239"/>
      <c r="F3" s="239"/>
      <c r="G3" s="239"/>
      <c r="H3" s="14"/>
      <c r="I3" s="14"/>
      <c r="S3" s="8"/>
      <c r="T3" s="8"/>
      <c r="U3" s="8"/>
      <c r="V3" s="8"/>
    </row>
    <row r="4" spans="1:22">
      <c r="A4" s="243"/>
      <c r="B4" s="422" t="s">
        <v>546</v>
      </c>
      <c r="C4" s="422"/>
      <c r="D4" s="422"/>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1007</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3" t="s">
        <v>1008</v>
      </c>
      <c r="J9" s="423"/>
      <c r="K9" s="423"/>
      <c r="L9" s="276" t="s">
        <v>1045</v>
      </c>
      <c r="M9" s="282" t="s">
        <v>1050</v>
      </c>
      <c r="N9" s="282" t="s">
        <v>1051</v>
      </c>
      <c r="O9" s="282" t="s">
        <v>1052</v>
      </c>
      <c r="P9" s="282" t="s">
        <v>1054</v>
      </c>
      <c r="Q9" s="282" t="s">
        <v>1055</v>
      </c>
      <c r="R9" s="282" t="s">
        <v>1060</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t="s">
        <v>1036</v>
      </c>
      <c r="Q11" s="25" t="s">
        <v>1036</v>
      </c>
      <c r="R11" s="25" t="s">
        <v>1036</v>
      </c>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1056</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1045</v>
      </c>
      <c r="M22" s="282" t="s">
        <v>1050</v>
      </c>
      <c r="N22" s="282" t="s">
        <v>1051</v>
      </c>
      <c r="O22" s="282" t="s">
        <v>1052</v>
      </c>
      <c r="P22" s="282" t="s">
        <v>1054</v>
      </c>
      <c r="Q22" s="282" t="s">
        <v>1055</v>
      </c>
      <c r="R22" s="282" t="s">
        <v>1060</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row>
    <row r="24" spans="1:22" s="21" customFormat="1" ht="34.5" customHeight="1">
      <c r="A24" s="244" t="s">
        <v>607</v>
      </c>
      <c r="B24" s="24"/>
      <c r="C24" s="19"/>
      <c r="D24" s="19"/>
      <c r="E24" s="19"/>
      <c r="F24" s="19"/>
      <c r="G24" s="19"/>
      <c r="H24" s="20"/>
      <c r="I24" s="302" t="s">
        <v>3</v>
      </c>
      <c r="J24" s="303"/>
      <c r="K24" s="304"/>
      <c r="L24" s="25" t="s">
        <v>1036</v>
      </c>
      <c r="M24" s="25"/>
      <c r="N24" s="25" t="s">
        <v>1036</v>
      </c>
      <c r="O24" s="25" t="s">
        <v>1036</v>
      </c>
      <c r="P24" s="25" t="s">
        <v>1036</v>
      </c>
      <c r="Q24" s="25" t="s">
        <v>1036</v>
      </c>
      <c r="R24" s="25" t="s">
        <v>1036</v>
      </c>
    </row>
    <row r="25" spans="1:22" s="21" customFormat="1" ht="34.5" customHeight="1">
      <c r="A25" s="244" t="s">
        <v>607</v>
      </c>
      <c r="B25" s="24"/>
      <c r="C25" s="19"/>
      <c r="D25" s="19"/>
      <c r="E25" s="19"/>
      <c r="F25" s="19"/>
      <c r="G25" s="19"/>
      <c r="H25" s="20"/>
      <c r="I25" s="302" t="s">
        <v>4</v>
      </c>
      <c r="J25" s="303"/>
      <c r="K25" s="304"/>
      <c r="L25" s="29"/>
      <c r="M25" s="29" t="s">
        <v>1036</v>
      </c>
      <c r="N25" s="29"/>
      <c r="O25" s="29"/>
      <c r="P25" s="29"/>
      <c r="Q25" s="29"/>
      <c r="R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1045</v>
      </c>
      <c r="M35" s="282" t="s">
        <v>1050</v>
      </c>
      <c r="N35" s="282" t="s">
        <v>1051</v>
      </c>
      <c r="O35" s="282" t="s">
        <v>1052</v>
      </c>
      <c r="P35" s="282" t="s">
        <v>1054</v>
      </c>
      <c r="Q35" s="282" t="s">
        <v>1055</v>
      </c>
      <c r="R35" s="282" t="s">
        <v>1060</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1045</v>
      </c>
      <c r="M44" s="282" t="s">
        <v>1050</v>
      </c>
      <c r="N44" s="282" t="s">
        <v>1051</v>
      </c>
      <c r="O44" s="282" t="s">
        <v>1052</v>
      </c>
      <c r="P44" s="282" t="s">
        <v>1054</v>
      </c>
      <c r="Q44" s="282" t="s">
        <v>1055</v>
      </c>
      <c r="R44" s="282" t="s">
        <v>1060</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row>
    <row r="49" spans="1:18" s="21" customFormat="1" ht="34.5" customHeight="1">
      <c r="A49" s="278" t="s">
        <v>981</v>
      </c>
      <c r="B49" s="17"/>
      <c r="C49" s="19"/>
      <c r="D49" s="19"/>
      <c r="E49" s="19"/>
      <c r="F49" s="19"/>
      <c r="G49" s="19"/>
      <c r="H49" s="20"/>
      <c r="I49" s="305" t="s">
        <v>554</v>
      </c>
      <c r="J49" s="306"/>
      <c r="K49" s="307"/>
      <c r="L49" s="29"/>
      <c r="M49" s="29"/>
      <c r="N49" s="29"/>
      <c r="O49" s="29"/>
      <c r="P49" s="29"/>
      <c r="Q49" s="29"/>
      <c r="R49" s="29"/>
    </row>
    <row r="50" spans="1:18" s="21" customFormat="1" ht="34.5" customHeight="1">
      <c r="A50" s="278" t="s">
        <v>981</v>
      </c>
      <c r="B50" s="17"/>
      <c r="C50" s="19"/>
      <c r="D50" s="19"/>
      <c r="E50" s="19"/>
      <c r="F50" s="19"/>
      <c r="G50" s="19"/>
      <c r="H50" s="20"/>
      <c r="I50" s="305" t="s">
        <v>553</v>
      </c>
      <c r="J50" s="306"/>
      <c r="K50" s="307"/>
      <c r="L50" s="29"/>
      <c r="M50" s="29"/>
      <c r="N50" s="29"/>
      <c r="O50" s="29"/>
      <c r="P50" s="29"/>
      <c r="Q50" s="29"/>
      <c r="R50" s="29"/>
    </row>
    <row r="51" spans="1:18" s="33" customFormat="1" ht="34.5" customHeight="1">
      <c r="A51" s="278" t="s">
        <v>981</v>
      </c>
      <c r="B51" s="17"/>
      <c r="C51" s="19"/>
      <c r="D51" s="19"/>
      <c r="E51" s="19"/>
      <c r="F51" s="19"/>
      <c r="G51" s="19"/>
      <c r="H51" s="20"/>
      <c r="I51" s="305" t="s">
        <v>8</v>
      </c>
      <c r="J51" s="306"/>
      <c r="K51" s="307"/>
      <c r="L51" s="29"/>
      <c r="M51" s="29"/>
      <c r="N51" s="29"/>
      <c r="O51" s="29"/>
      <c r="P51" s="29"/>
      <c r="Q51" s="29"/>
      <c r="R51" s="29"/>
    </row>
    <row r="52" spans="1:1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row>
    <row r="53" spans="1:1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0" t="s">
        <v>544</v>
      </c>
      <c r="E60" s="430"/>
      <c r="F60" s="430"/>
      <c r="G60" s="430"/>
      <c r="H60" s="430"/>
      <c r="I60" s="430"/>
      <c r="J60" s="430"/>
      <c r="K60" s="430"/>
      <c r="L60" s="430"/>
      <c r="M60" s="39"/>
      <c r="N60" s="39"/>
      <c r="O60" s="39"/>
      <c r="P60" s="39"/>
      <c r="Q60" s="40"/>
      <c r="R60" s="40"/>
    </row>
    <row r="61" spans="1:18" s="21" customFormat="1" ht="34.5" customHeight="1">
      <c r="A61" s="243"/>
      <c r="B61" s="1"/>
      <c r="C61" s="41"/>
      <c r="D61" s="429" t="s">
        <v>16</v>
      </c>
      <c r="E61" s="429"/>
      <c r="F61" s="429"/>
      <c r="G61" s="429"/>
      <c r="H61" s="429"/>
      <c r="I61" s="429"/>
      <c r="J61" s="429"/>
      <c r="K61" s="429"/>
      <c r="L61" s="429"/>
      <c r="M61" s="39"/>
      <c r="N61" s="39"/>
      <c r="O61" s="39"/>
      <c r="P61" s="39"/>
      <c r="Q61" s="40"/>
      <c r="R61" s="40"/>
    </row>
    <row r="62" spans="1:18" s="21" customFormat="1" ht="34.5" customHeight="1">
      <c r="A62" s="243"/>
      <c r="B62" s="1"/>
      <c r="C62" s="41"/>
      <c r="D62" s="429" t="s">
        <v>17</v>
      </c>
      <c r="E62" s="429"/>
      <c r="F62" s="429"/>
      <c r="G62" s="429"/>
      <c r="H62" s="429"/>
      <c r="I62" s="429"/>
      <c r="J62" s="429"/>
      <c r="K62" s="429"/>
      <c r="L62" s="429"/>
      <c r="M62" s="39"/>
      <c r="N62" s="39"/>
      <c r="O62" s="39"/>
      <c r="P62" s="39"/>
      <c r="Q62" s="40"/>
      <c r="R62" s="40"/>
    </row>
    <row r="63" spans="1:18" s="21" customFormat="1" ht="34.5" customHeight="1">
      <c r="A63" s="243"/>
      <c r="B63" s="1"/>
      <c r="C63" s="41"/>
      <c r="D63" s="429" t="s">
        <v>18</v>
      </c>
      <c r="E63" s="429"/>
      <c r="F63" s="429"/>
      <c r="G63" s="429"/>
      <c r="H63" s="429"/>
      <c r="I63" s="429"/>
      <c r="J63" s="429"/>
      <c r="K63" s="429"/>
      <c r="L63" s="429"/>
      <c r="M63" s="39"/>
      <c r="N63" s="39"/>
      <c r="O63" s="39"/>
      <c r="P63" s="39"/>
      <c r="Q63" s="40"/>
      <c r="R63" s="40"/>
    </row>
    <row r="64" spans="1:18" s="21" customFormat="1" ht="34.5" customHeight="1">
      <c r="A64" s="243"/>
      <c r="B64" s="1"/>
      <c r="C64" s="41"/>
      <c r="D64" s="429" t="s">
        <v>19</v>
      </c>
      <c r="E64" s="429"/>
      <c r="F64" s="429"/>
      <c r="G64" s="429"/>
      <c r="H64" s="429"/>
      <c r="I64" s="429"/>
      <c r="J64" s="429"/>
      <c r="K64" s="429"/>
      <c r="L64" s="429"/>
      <c r="M64" s="39"/>
      <c r="N64" s="39"/>
      <c r="O64" s="39"/>
      <c r="P64" s="39"/>
      <c r="Q64" s="40"/>
      <c r="R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row>
    <row r="67" spans="1:23" s="21" customFormat="1">
      <c r="A67" s="243"/>
      <c r="B67" s="1"/>
      <c r="C67" s="47"/>
      <c r="D67" s="35"/>
      <c r="E67" s="35"/>
      <c r="F67" s="35"/>
      <c r="G67" s="35"/>
      <c r="H67" s="20"/>
      <c r="I67" s="298"/>
      <c r="J67" s="5"/>
      <c r="K67" s="6"/>
      <c r="L67" s="48"/>
      <c r="M67" s="283"/>
      <c r="N67" s="283"/>
      <c r="O67" s="283"/>
      <c r="P67" s="283"/>
      <c r="R67" s="49"/>
    </row>
    <row r="68" spans="1:23" s="21" customFormat="1">
      <c r="A68" s="243"/>
      <c r="B68" s="1"/>
      <c r="C68" s="40"/>
      <c r="D68" s="40"/>
      <c r="E68" s="40"/>
      <c r="F68" s="40"/>
      <c r="G68" s="40"/>
      <c r="H68" s="40"/>
      <c r="I68" s="40"/>
      <c r="J68" s="40"/>
      <c r="K68" s="50"/>
      <c r="L68" s="40"/>
      <c r="M68" s="40"/>
      <c r="N68" s="40"/>
      <c r="O68" s="40"/>
      <c r="P68" s="40"/>
      <c r="Q68" s="40"/>
      <c r="R68" s="40"/>
    </row>
    <row r="69" spans="1:23" s="21" customFormat="1">
      <c r="A69" s="243"/>
      <c r="B69" s="1"/>
      <c r="C69" s="51"/>
      <c r="D69" s="35"/>
      <c r="E69" s="35"/>
      <c r="F69" s="35"/>
      <c r="G69" s="35"/>
      <c r="H69" s="20"/>
      <c r="I69" s="298"/>
      <c r="J69" s="5"/>
      <c r="K69" s="6"/>
      <c r="L69" s="283"/>
      <c r="R69" s="49"/>
    </row>
    <row r="70" spans="1:23" s="21" customFormat="1">
      <c r="A70" s="243"/>
      <c r="B70" s="1"/>
      <c r="C70" s="51"/>
      <c r="D70" s="35"/>
      <c r="E70" s="35"/>
      <c r="F70" s="35"/>
      <c r="G70" s="35"/>
      <c r="H70" s="20"/>
      <c r="I70" s="298"/>
      <c r="J70" s="5"/>
      <c r="K70" s="6"/>
      <c r="L70" s="283"/>
      <c r="R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row>
    <row r="85" spans="1:23" s="21" customFormat="1" ht="18.75">
      <c r="A85" s="243"/>
      <c r="B85" s="55" t="s">
        <v>33</v>
      </c>
      <c r="C85" s="56"/>
      <c r="D85" s="57"/>
      <c r="E85" s="57"/>
      <c r="F85" s="57"/>
      <c r="G85" s="57"/>
      <c r="H85" s="58"/>
      <c r="I85" s="58"/>
      <c r="J85" s="59"/>
      <c r="K85" s="59"/>
      <c r="L85" s="59"/>
      <c r="M85" s="59"/>
      <c r="N85" s="60"/>
      <c r="O85" s="60"/>
      <c r="P85" s="61"/>
      <c r="Q85" s="61"/>
      <c r="R85" s="61"/>
    </row>
    <row r="86" spans="1:23" s="21" customFormat="1">
      <c r="A86" s="243"/>
      <c r="B86" s="1"/>
      <c r="C86" s="62"/>
      <c r="D86" s="3"/>
      <c r="E86" s="3"/>
      <c r="F86" s="3"/>
      <c r="G86" s="3"/>
      <c r="H86" s="287"/>
      <c r="I86" s="287"/>
      <c r="J86" s="63"/>
      <c r="K86" s="31"/>
      <c r="L86" s="63"/>
      <c r="M86" s="63"/>
      <c r="N86" s="61"/>
      <c r="O86" s="61"/>
      <c r="P86" s="61"/>
      <c r="Q86" s="61"/>
      <c r="R86" s="61"/>
    </row>
    <row r="87" spans="1:23" s="21" customFormat="1">
      <c r="A87" s="243"/>
      <c r="B87" s="236" t="s">
        <v>1013</v>
      </c>
      <c r="C87" s="62"/>
      <c r="D87" s="3"/>
      <c r="E87" s="3"/>
      <c r="F87" s="3"/>
      <c r="G87" s="3"/>
      <c r="H87" s="287"/>
      <c r="I87" s="287"/>
      <c r="J87" s="63"/>
      <c r="K87" s="63"/>
      <c r="L87" s="63"/>
      <c r="M87" s="63"/>
      <c r="N87" s="61"/>
      <c r="O87" s="61"/>
      <c r="P87" s="61"/>
      <c r="Q87" s="61"/>
      <c r="R87" s="61"/>
    </row>
    <row r="88" spans="1:23" s="21" customFormat="1" ht="18.75" customHeight="1">
      <c r="A88" s="243"/>
      <c r="B88" s="18"/>
      <c r="C88" s="62"/>
      <c r="D88" s="3"/>
      <c r="E88" s="3"/>
      <c r="F88" s="3"/>
      <c r="G88" s="3"/>
      <c r="H88" s="287"/>
      <c r="I88" s="287"/>
      <c r="J88" s="59"/>
      <c r="K88" s="59"/>
      <c r="L88" s="240"/>
      <c r="M88" s="240"/>
      <c r="N88" s="240"/>
      <c r="O88" s="240"/>
      <c r="P88" s="240"/>
      <c r="Q88" s="240"/>
      <c r="R88" s="61"/>
    </row>
    <row r="89" spans="1:23" s="21" customFormat="1" ht="27">
      <c r="A89" s="243"/>
      <c r="B89" s="18"/>
      <c r="C89" s="62"/>
      <c r="D89" s="3"/>
      <c r="E89" s="3"/>
      <c r="F89" s="3"/>
      <c r="G89" s="3"/>
      <c r="H89" s="287"/>
      <c r="I89" s="287"/>
      <c r="J89" s="64" t="s">
        <v>35</v>
      </c>
      <c r="K89" s="65"/>
      <c r="L89" s="262" t="s">
        <v>1045</v>
      </c>
      <c r="M89" s="262" t="s">
        <v>1050</v>
      </c>
      <c r="N89" s="262" t="s">
        <v>1051</v>
      </c>
      <c r="O89" s="262" t="s">
        <v>1052</v>
      </c>
      <c r="P89" s="262" t="s">
        <v>1054</v>
      </c>
      <c r="Q89" s="262" t="s">
        <v>1055</v>
      </c>
      <c r="R89" s="262" t="s">
        <v>1060</v>
      </c>
    </row>
    <row r="90" spans="1:23" s="21" customFormat="1">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1050</v>
      </c>
      <c r="N97" s="66" t="s">
        <v>1051</v>
      </c>
      <c r="O97" s="66" t="s">
        <v>1052</v>
      </c>
      <c r="P97" s="66" t="s">
        <v>1054</v>
      </c>
      <c r="Q97" s="66" t="s">
        <v>1055</v>
      </c>
      <c r="R97" s="66" t="s">
        <v>1060</v>
      </c>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IF(SUM(L99:R99)=0,IF(COUNTIF(L99:R99,"未確認")&gt;0,"未確認",IF(COUNTIF(L99:R99,"~*")&gt;0,"*",SUM(L99:R99))),SUM(L99:R99))</f>
        <v>318</v>
      </c>
      <c r="K99" s="237" t="str">
        <f>IF(OR(COUNTIF(L99:R99,"未確認")&gt;0,COUNTIF(L99:R99,"~*")&gt;0),"※","")</f>
        <v/>
      </c>
      <c r="L99" s="258">
        <v>50</v>
      </c>
      <c r="M99" s="258">
        <v>39</v>
      </c>
      <c r="N99" s="258">
        <v>56</v>
      </c>
      <c r="O99" s="258">
        <v>32</v>
      </c>
      <c r="P99" s="258">
        <v>56</v>
      </c>
      <c r="Q99" s="258">
        <v>52</v>
      </c>
      <c r="R99" s="258">
        <v>33</v>
      </c>
    </row>
    <row r="100" spans="1:22" s="83" customFormat="1" ht="34.5" customHeight="1">
      <c r="A100" s="244" t="s">
        <v>611</v>
      </c>
      <c r="B100" s="84"/>
      <c r="C100" s="395"/>
      <c r="D100" s="396"/>
      <c r="E100" s="408"/>
      <c r="F100" s="409"/>
      <c r="G100" s="414" t="s">
        <v>44</v>
      </c>
      <c r="H100" s="416"/>
      <c r="I100" s="419"/>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5"/>
      <c r="D101" s="396"/>
      <c r="E101" s="319" t="s">
        <v>45</v>
      </c>
      <c r="F101" s="320"/>
      <c r="G101" s="320"/>
      <c r="H101" s="321"/>
      <c r="I101" s="419"/>
      <c r="J101" s="256">
        <f t="shared" si="0"/>
        <v>318</v>
      </c>
      <c r="K101" s="237" t="str">
        <f>IF(OR(COUNTIF(L101:R101,"未確認")&gt;0,COUNTIF(L101:R101,"~*")&gt;0),"※","")</f>
        <v/>
      </c>
      <c r="L101" s="258">
        <v>50</v>
      </c>
      <c r="M101" s="258">
        <v>39</v>
      </c>
      <c r="N101" s="258">
        <v>56</v>
      </c>
      <c r="O101" s="258">
        <v>32</v>
      </c>
      <c r="P101" s="258">
        <v>56</v>
      </c>
      <c r="Q101" s="258">
        <v>52</v>
      </c>
      <c r="R101" s="258">
        <v>33</v>
      </c>
    </row>
    <row r="102" spans="1:22" s="83" customFormat="1" ht="34.5" customHeight="1">
      <c r="A102" s="244" t="s">
        <v>610</v>
      </c>
      <c r="B102" s="84"/>
      <c r="C102" s="376"/>
      <c r="D102" s="378"/>
      <c r="E102" s="316" t="s">
        <v>612</v>
      </c>
      <c r="F102" s="317"/>
      <c r="G102" s="317"/>
      <c r="H102" s="318"/>
      <c r="I102" s="419"/>
      <c r="J102" s="256">
        <f t="shared" si="0"/>
        <v>318</v>
      </c>
      <c r="K102" s="237" t="str">
        <f t="shared" ref="K102:K111" si="1">IF(OR(COUNTIF(L101:R101,"未確認")&gt;0,COUNTIF(L101:R101,"~*")&gt;0),"※","")</f>
        <v/>
      </c>
      <c r="L102" s="258">
        <v>50</v>
      </c>
      <c r="M102" s="258">
        <v>39</v>
      </c>
      <c r="N102" s="258">
        <v>56</v>
      </c>
      <c r="O102" s="258">
        <v>32</v>
      </c>
      <c r="P102" s="258">
        <v>56</v>
      </c>
      <c r="Q102" s="258">
        <v>52</v>
      </c>
      <c r="R102" s="258">
        <v>33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66" t="s">
        <v>1051</v>
      </c>
      <c r="O118" s="66" t="s">
        <v>1052</v>
      </c>
      <c r="P118" s="66" t="s">
        <v>1054</v>
      </c>
      <c r="Q118" s="66" t="s">
        <v>1055</v>
      </c>
      <c r="R118" s="66" t="s">
        <v>1060</v>
      </c>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1047</v>
      </c>
      <c r="P120" s="98" t="s">
        <v>1038</v>
      </c>
      <c r="Q120" s="98" t="s">
        <v>1038</v>
      </c>
      <c r="R120" s="98" t="s">
        <v>1057</v>
      </c>
    </row>
    <row r="121" spans="1:22" s="83" customFormat="1" ht="40.5" customHeight="1">
      <c r="A121" s="244" t="s">
        <v>618</v>
      </c>
      <c r="B121" s="1"/>
      <c r="C121" s="295"/>
      <c r="D121" s="297"/>
      <c r="E121" s="333" t="s">
        <v>53</v>
      </c>
      <c r="F121" s="334"/>
      <c r="G121" s="334"/>
      <c r="H121" s="335"/>
      <c r="I121" s="353"/>
      <c r="J121" s="101"/>
      <c r="K121" s="102"/>
      <c r="L121" s="98" t="s">
        <v>1039</v>
      </c>
      <c r="M121" s="98" t="s">
        <v>1047</v>
      </c>
      <c r="N121" s="98" t="s">
        <v>1047</v>
      </c>
      <c r="O121" s="98" t="s">
        <v>533</v>
      </c>
      <c r="P121" s="98" t="s">
        <v>1048</v>
      </c>
      <c r="Q121" s="98" t="s">
        <v>1047</v>
      </c>
      <c r="R121" s="98" t="s">
        <v>533</v>
      </c>
    </row>
    <row r="122" spans="1:22" s="83" customFormat="1" ht="40.5" customHeight="1">
      <c r="A122" s="244" t="s">
        <v>619</v>
      </c>
      <c r="B122" s="1"/>
      <c r="C122" s="295"/>
      <c r="D122" s="297"/>
      <c r="E122" s="395"/>
      <c r="F122" s="417"/>
      <c r="G122" s="417"/>
      <c r="H122" s="396"/>
      <c r="I122" s="353"/>
      <c r="J122" s="101"/>
      <c r="K122" s="102"/>
      <c r="L122" s="98" t="s">
        <v>1040</v>
      </c>
      <c r="M122" s="98" t="s">
        <v>1048</v>
      </c>
      <c r="N122" s="98" t="s">
        <v>1049</v>
      </c>
      <c r="O122" s="98" t="s">
        <v>533</v>
      </c>
      <c r="P122" s="98" t="s">
        <v>1049</v>
      </c>
      <c r="Q122" s="98" t="s">
        <v>1049</v>
      </c>
      <c r="R122" s="98" t="s">
        <v>533</v>
      </c>
    </row>
    <row r="123" spans="1:22" s="83" customFormat="1" ht="40.5" customHeight="1">
      <c r="A123" s="244" t="s">
        <v>620</v>
      </c>
      <c r="B123" s="1"/>
      <c r="C123" s="289"/>
      <c r="D123" s="290"/>
      <c r="E123" s="376"/>
      <c r="F123" s="377"/>
      <c r="G123" s="377"/>
      <c r="H123" s="378"/>
      <c r="I123" s="340"/>
      <c r="J123" s="105"/>
      <c r="K123" s="106"/>
      <c r="L123" s="98" t="s">
        <v>1041</v>
      </c>
      <c r="M123" s="98" t="s">
        <v>1049</v>
      </c>
      <c r="N123" s="98" t="s">
        <v>1041</v>
      </c>
      <c r="O123" s="98" t="s">
        <v>533</v>
      </c>
      <c r="P123" s="98" t="s">
        <v>1053</v>
      </c>
      <c r="Q123" s="98" t="s">
        <v>1039</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66" t="s">
        <v>1051</v>
      </c>
      <c r="O129" s="66" t="s">
        <v>1052</v>
      </c>
      <c r="P129" s="66" t="s">
        <v>1054</v>
      </c>
      <c r="Q129" s="66" t="s">
        <v>1055</v>
      </c>
      <c r="R129" s="66" t="s">
        <v>1060</v>
      </c>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c r="M131" s="98" t="s">
        <v>558</v>
      </c>
      <c r="N131" s="98" t="s">
        <v>558</v>
      </c>
      <c r="O131" s="98" t="s">
        <v>558</v>
      </c>
      <c r="P131" s="98" t="s">
        <v>558</v>
      </c>
      <c r="Q131" s="98" t="s">
        <v>558</v>
      </c>
      <c r="R131" s="98" t="s">
        <v>1058</v>
      </c>
    </row>
    <row r="132" spans="1:22" s="83" customFormat="1" ht="34.5" customHeight="1">
      <c r="A132" s="244" t="s">
        <v>621</v>
      </c>
      <c r="B132" s="84"/>
      <c r="C132" s="295"/>
      <c r="D132" s="297"/>
      <c r="E132" s="319" t="s">
        <v>58</v>
      </c>
      <c r="F132" s="320"/>
      <c r="G132" s="320"/>
      <c r="H132" s="321"/>
      <c r="I132" s="388"/>
      <c r="J132" s="101"/>
      <c r="K132" s="102"/>
      <c r="L132" s="82">
        <v>50</v>
      </c>
      <c r="M132" s="82">
        <v>39</v>
      </c>
      <c r="N132" s="82">
        <v>56</v>
      </c>
      <c r="O132" s="82">
        <v>32</v>
      </c>
      <c r="P132" s="82">
        <v>56</v>
      </c>
      <c r="Q132" s="82">
        <v>52</v>
      </c>
      <c r="R132" s="82">
        <v>23</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66" t="s">
        <v>1051</v>
      </c>
      <c r="O143" s="66" t="s">
        <v>1052</v>
      </c>
      <c r="P143" s="66" t="s">
        <v>1054</v>
      </c>
      <c r="Q143" s="66" t="s">
        <v>1055</v>
      </c>
      <c r="R143" s="66" t="s">
        <v>1060</v>
      </c>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8"/>
      <c r="T144" s="8"/>
      <c r="U144" s="8"/>
      <c r="V144" s="8"/>
    </row>
    <row r="145" spans="1:18" s="118" customFormat="1" ht="34.5" customHeight="1">
      <c r="A145" s="246" t="s">
        <v>647</v>
      </c>
      <c r="B145" s="115"/>
      <c r="C145" s="316" t="s">
        <v>555</v>
      </c>
      <c r="D145" s="317"/>
      <c r="E145" s="317"/>
      <c r="F145" s="317"/>
      <c r="G145" s="317"/>
      <c r="H145" s="318"/>
      <c r="I145" s="339"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6" t="s">
        <v>558</v>
      </c>
      <c r="D148" s="317"/>
      <c r="E148" s="317"/>
      <c r="F148" s="317"/>
      <c r="G148" s="317"/>
      <c r="H148" s="318"/>
      <c r="I148" s="412"/>
      <c r="J148" s="263">
        <f t="shared" si="2"/>
        <v>431</v>
      </c>
      <c r="K148" s="264" t="str">
        <f t="shared" si="3"/>
        <v/>
      </c>
      <c r="L148" s="117">
        <v>60</v>
      </c>
      <c r="M148" s="117">
        <v>43</v>
      </c>
      <c r="N148" s="117">
        <v>84</v>
      </c>
      <c r="O148" s="117">
        <v>47</v>
      </c>
      <c r="P148" s="117">
        <v>98</v>
      </c>
      <c r="Q148" s="117">
        <v>99</v>
      </c>
      <c r="R148" s="117">
        <v>0</v>
      </c>
    </row>
    <row r="149" spans="1:1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6" t="s">
        <v>90</v>
      </c>
      <c r="D177" s="317"/>
      <c r="E177" s="317"/>
      <c r="F177" s="317"/>
      <c r="G177" s="317"/>
      <c r="H177" s="318"/>
      <c r="I177" s="412"/>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6" t="s">
        <v>639</v>
      </c>
      <c r="D209" s="317"/>
      <c r="E209" s="317"/>
      <c r="F209" s="317"/>
      <c r="G209" s="317"/>
      <c r="H209" s="318"/>
      <c r="I209" s="412"/>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6" t="s">
        <v>596</v>
      </c>
      <c r="D210" s="317"/>
      <c r="E210" s="317"/>
      <c r="F210" s="317"/>
      <c r="G210" s="317"/>
      <c r="H210" s="318"/>
      <c r="I210" s="412"/>
      <c r="J210" s="263">
        <f t="shared" si="6"/>
        <v>37</v>
      </c>
      <c r="K210" s="264" t="str">
        <f t="shared" si="7"/>
        <v/>
      </c>
      <c r="L210" s="117">
        <v>0</v>
      </c>
      <c r="M210" s="117">
        <v>0</v>
      </c>
      <c r="N210" s="117">
        <v>0</v>
      </c>
      <c r="O210" s="117">
        <v>0</v>
      </c>
      <c r="P210" s="117">
        <v>0</v>
      </c>
      <c r="Q210" s="117">
        <v>0</v>
      </c>
      <c r="R210" s="117">
        <v>37</v>
      </c>
    </row>
    <row r="211" spans="1:1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1045</v>
      </c>
      <c r="M226" s="66" t="s">
        <v>1050</v>
      </c>
      <c r="N226" s="66" t="s">
        <v>1051</v>
      </c>
      <c r="O226" s="66" t="s">
        <v>1052</v>
      </c>
      <c r="P226" s="66" t="s">
        <v>1054</v>
      </c>
      <c r="Q226" s="66" t="s">
        <v>1055</v>
      </c>
      <c r="R226" s="66" t="s">
        <v>1060</v>
      </c>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66" t="s">
        <v>1051</v>
      </c>
      <c r="O234" s="66" t="s">
        <v>1052</v>
      </c>
      <c r="P234" s="66" t="s">
        <v>1054</v>
      </c>
      <c r="Q234" s="66" t="s">
        <v>1055</v>
      </c>
      <c r="R234" s="66" t="s">
        <v>1060</v>
      </c>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66" t="s">
        <v>1051</v>
      </c>
      <c r="O244" s="66" t="s">
        <v>1052</v>
      </c>
      <c r="P244" s="66" t="s">
        <v>1054</v>
      </c>
      <c r="Q244" s="66" t="s">
        <v>1055</v>
      </c>
      <c r="R244" s="66" t="s">
        <v>1060</v>
      </c>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66" t="s">
        <v>1051</v>
      </c>
      <c r="O253" s="66" t="s">
        <v>1052</v>
      </c>
      <c r="P253" s="66" t="s">
        <v>1054</v>
      </c>
      <c r="Q253" s="66" t="s">
        <v>1055</v>
      </c>
      <c r="R253" s="66" t="s">
        <v>1060</v>
      </c>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66" t="s">
        <v>1051</v>
      </c>
      <c r="O263" s="66" t="s">
        <v>1052</v>
      </c>
      <c r="P263" s="66" t="s">
        <v>1054</v>
      </c>
      <c r="Q263" s="66" t="s">
        <v>1055</v>
      </c>
      <c r="R263" s="66" t="s">
        <v>1060</v>
      </c>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45</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3"/>
      <c r="D266" s="373"/>
      <c r="E266" s="373"/>
      <c r="F266" s="373"/>
      <c r="G266" s="370" t="s">
        <v>148</v>
      </c>
      <c r="H266" s="370"/>
      <c r="I266" s="403"/>
      <c r="J266" s="267">
        <v>9.3000000000000007</v>
      </c>
      <c r="K266" s="81" t="str">
        <f t="shared" si="8"/>
        <v/>
      </c>
      <c r="L266" s="144"/>
      <c r="M266" s="144"/>
      <c r="N266" s="144"/>
      <c r="O266" s="144"/>
      <c r="P266" s="144"/>
      <c r="Q266" s="144"/>
      <c r="R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c r="R267" s="141"/>
    </row>
    <row r="268" spans="1:22" s="83" customFormat="1" ht="34.5" customHeight="1">
      <c r="A268" s="244" t="s">
        <v>724</v>
      </c>
      <c r="B268" s="84"/>
      <c r="C268" s="373"/>
      <c r="D268" s="373"/>
      <c r="E268" s="373"/>
      <c r="F268" s="373"/>
      <c r="G268" s="370" t="s">
        <v>148</v>
      </c>
      <c r="H268" s="370"/>
      <c r="I268" s="403"/>
      <c r="J268" s="267">
        <v>0.2</v>
      </c>
      <c r="K268" s="81" t="str">
        <f t="shared" si="8"/>
        <v/>
      </c>
      <c r="L268" s="144"/>
      <c r="M268" s="144"/>
      <c r="N268" s="144"/>
      <c r="O268" s="144"/>
      <c r="P268" s="144"/>
      <c r="Q268" s="144"/>
      <c r="R268" s="144"/>
    </row>
    <row r="269" spans="1:22" s="83" customFormat="1" ht="34.5" customHeight="1">
      <c r="A269" s="249" t="s">
        <v>725</v>
      </c>
      <c r="B269" s="120"/>
      <c r="C269" s="370" t="s">
        <v>150</v>
      </c>
      <c r="D269" s="370"/>
      <c r="E269" s="370"/>
      <c r="F269" s="370"/>
      <c r="G269" s="370" t="s">
        <v>146</v>
      </c>
      <c r="H269" s="370"/>
      <c r="I269" s="403"/>
      <c r="J269" s="266">
        <f t="shared" ref="J269:J284" si="9">IF(SUM(L269:R269)=0,IF(COUNTIF(L269:R269,"未確認")&gt;0,"未確認",IF(COUNTIF(L269:R269,"~*")&gt;0,"*",SUM(L269:R269))),SUM(L269:R269))</f>
        <v>138</v>
      </c>
      <c r="K269" s="81" t="str">
        <f t="shared" si="8"/>
        <v/>
      </c>
      <c r="L269" s="147">
        <v>21</v>
      </c>
      <c r="M269" s="147">
        <v>20</v>
      </c>
      <c r="N269" s="147">
        <v>20</v>
      </c>
      <c r="O269" s="147">
        <v>17</v>
      </c>
      <c r="P269" s="147">
        <v>23</v>
      </c>
      <c r="Q269" s="147">
        <v>23</v>
      </c>
      <c r="R269" s="147">
        <v>14</v>
      </c>
    </row>
    <row r="270" spans="1:22" s="83" customFormat="1" ht="34.5" customHeight="1">
      <c r="A270" s="249" t="s">
        <v>725</v>
      </c>
      <c r="B270" s="120"/>
      <c r="C270" s="370"/>
      <c r="D270" s="370"/>
      <c r="E270" s="370"/>
      <c r="F270" s="370"/>
      <c r="G270" s="370" t="s">
        <v>148</v>
      </c>
      <c r="H270" s="370"/>
      <c r="I270" s="403"/>
      <c r="J270" s="266">
        <f t="shared" si="9"/>
        <v>2.5</v>
      </c>
      <c r="K270" s="81" t="str">
        <f t="shared" si="8"/>
        <v/>
      </c>
      <c r="L270" s="148">
        <v>0</v>
      </c>
      <c r="M270" s="148">
        <v>0</v>
      </c>
      <c r="N270" s="148">
        <v>1</v>
      </c>
      <c r="O270" s="148">
        <v>0</v>
      </c>
      <c r="P270" s="148">
        <v>0</v>
      </c>
      <c r="Q270" s="148">
        <v>0</v>
      </c>
      <c r="R270" s="148">
        <v>1.5</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0</v>
      </c>
      <c r="M271" s="147">
        <v>1</v>
      </c>
      <c r="N271" s="147">
        <v>2</v>
      </c>
      <c r="O271" s="147">
        <v>0</v>
      </c>
      <c r="P271" s="147">
        <v>0</v>
      </c>
      <c r="Q271" s="147">
        <v>1</v>
      </c>
      <c r="R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0" t="s">
        <v>152</v>
      </c>
      <c r="D273" s="371"/>
      <c r="E273" s="371"/>
      <c r="F273" s="371"/>
      <c r="G273" s="370" t="s">
        <v>146</v>
      </c>
      <c r="H273" s="370"/>
      <c r="I273" s="403"/>
      <c r="J273" s="266">
        <f t="shared" si="9"/>
        <v>16</v>
      </c>
      <c r="K273" s="81" t="str">
        <f t="shared" si="8"/>
        <v/>
      </c>
      <c r="L273" s="147">
        <v>2</v>
      </c>
      <c r="M273" s="147">
        <v>5</v>
      </c>
      <c r="N273" s="147">
        <v>2</v>
      </c>
      <c r="O273" s="147">
        <v>2</v>
      </c>
      <c r="P273" s="147">
        <v>2</v>
      </c>
      <c r="Q273" s="147">
        <v>1</v>
      </c>
      <c r="R273" s="147">
        <v>2</v>
      </c>
    </row>
    <row r="274" spans="1:18" s="83" customFormat="1" ht="34.5" customHeight="1">
      <c r="A274" s="249" t="s">
        <v>727</v>
      </c>
      <c r="B274" s="120"/>
      <c r="C274" s="371"/>
      <c r="D274" s="371"/>
      <c r="E274" s="371"/>
      <c r="F274" s="371"/>
      <c r="G274" s="370" t="s">
        <v>148</v>
      </c>
      <c r="H274" s="370"/>
      <c r="I274" s="403"/>
      <c r="J274" s="266">
        <f t="shared" si="9"/>
        <v>2.5</v>
      </c>
      <c r="K274" s="81" t="str">
        <f t="shared" si="8"/>
        <v/>
      </c>
      <c r="L274" s="148">
        <v>0</v>
      </c>
      <c r="M274" s="148">
        <v>1</v>
      </c>
      <c r="N274" s="148">
        <v>0</v>
      </c>
      <c r="O274" s="148">
        <v>0</v>
      </c>
      <c r="P274" s="148">
        <v>0.5</v>
      </c>
      <c r="Q274" s="148">
        <v>0.5</v>
      </c>
      <c r="R274" s="148">
        <v>0.5</v>
      </c>
    </row>
    <row r="275" spans="1:18" s="83" customFormat="1" ht="34.5" customHeight="1">
      <c r="A275" s="249" t="s">
        <v>728</v>
      </c>
      <c r="B275" s="120"/>
      <c r="C275" s="370" t="s">
        <v>153</v>
      </c>
      <c r="D275" s="371"/>
      <c r="E275" s="371"/>
      <c r="F275" s="371"/>
      <c r="G275" s="370" t="s">
        <v>146</v>
      </c>
      <c r="H275" s="370"/>
      <c r="I275" s="403"/>
      <c r="J275" s="266">
        <f t="shared" si="9"/>
        <v>4</v>
      </c>
      <c r="K275" s="81" t="str">
        <f t="shared" si="8"/>
        <v/>
      </c>
      <c r="L275" s="147">
        <v>4</v>
      </c>
      <c r="M275" s="147">
        <v>0</v>
      </c>
      <c r="N275" s="147">
        <v>0</v>
      </c>
      <c r="O275" s="147">
        <v>0</v>
      </c>
      <c r="P275" s="147">
        <v>0</v>
      </c>
      <c r="Q275" s="147">
        <v>0</v>
      </c>
      <c r="R275" s="147">
        <v>0</v>
      </c>
    </row>
    <row r="276" spans="1:18" s="83" customFormat="1" ht="34.5" customHeight="1">
      <c r="A276" s="249" t="s">
        <v>728</v>
      </c>
      <c r="B276" s="84"/>
      <c r="C276" s="371"/>
      <c r="D276" s="371"/>
      <c r="E276" s="371"/>
      <c r="F276" s="371"/>
      <c r="G276" s="370" t="s">
        <v>148</v>
      </c>
      <c r="H276" s="370"/>
      <c r="I276" s="403"/>
      <c r="J276" s="266">
        <f t="shared" si="9"/>
        <v>0.7</v>
      </c>
      <c r="K276" s="81" t="str">
        <f t="shared" si="8"/>
        <v/>
      </c>
      <c r="L276" s="148">
        <v>0.7</v>
      </c>
      <c r="M276" s="148">
        <v>0</v>
      </c>
      <c r="N276" s="148">
        <v>0</v>
      </c>
      <c r="O276" s="148">
        <v>0</v>
      </c>
      <c r="P276" s="148">
        <v>0</v>
      </c>
      <c r="Q276" s="148">
        <v>0</v>
      </c>
      <c r="R276" s="148">
        <v>0</v>
      </c>
    </row>
    <row r="277" spans="1:18"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0" t="s">
        <v>158</v>
      </c>
      <c r="D285" s="373"/>
      <c r="E285" s="373"/>
      <c r="F285" s="373"/>
      <c r="G285" s="370" t="s">
        <v>146</v>
      </c>
      <c r="H285" s="370"/>
      <c r="I285" s="403"/>
      <c r="J285" s="266">
        <v>22</v>
      </c>
      <c r="K285" s="81" t="str">
        <f t="shared" si="8"/>
        <v/>
      </c>
      <c r="L285" s="141"/>
      <c r="M285" s="141"/>
      <c r="N285" s="141"/>
      <c r="O285" s="141"/>
      <c r="P285" s="141"/>
      <c r="Q285" s="141"/>
      <c r="R285" s="141"/>
    </row>
    <row r="286" spans="1:18"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row>
    <row r="287" spans="1:18" s="83" customFormat="1" ht="34.5" customHeight="1">
      <c r="A287" s="244" t="s">
        <v>734</v>
      </c>
      <c r="B287" s="84"/>
      <c r="C287" s="370" t="s">
        <v>159</v>
      </c>
      <c r="D287" s="373"/>
      <c r="E287" s="373"/>
      <c r="F287" s="373"/>
      <c r="G287" s="370" t="s">
        <v>146</v>
      </c>
      <c r="H287" s="370"/>
      <c r="I287" s="403"/>
      <c r="J287" s="266">
        <v>11</v>
      </c>
      <c r="K287" s="81" t="str">
        <f t="shared" si="8"/>
        <v/>
      </c>
      <c r="L287" s="141"/>
      <c r="M287" s="141"/>
      <c r="N287" s="141"/>
      <c r="O287" s="141"/>
      <c r="P287" s="141"/>
      <c r="Q287" s="141"/>
      <c r="R287" s="141"/>
    </row>
    <row r="288" spans="1:18" s="83" customFormat="1" ht="34.5" customHeight="1">
      <c r="A288" s="244" t="s">
        <v>734</v>
      </c>
      <c r="B288" s="84"/>
      <c r="C288" s="373"/>
      <c r="D288" s="373"/>
      <c r="E288" s="373"/>
      <c r="F288" s="373"/>
      <c r="G288" s="370" t="s">
        <v>148</v>
      </c>
      <c r="H288" s="370"/>
      <c r="I288" s="403"/>
      <c r="J288" s="266">
        <v>2.7</v>
      </c>
      <c r="K288" s="81" t="str">
        <f t="shared" si="8"/>
        <v/>
      </c>
      <c r="L288" s="144"/>
      <c r="M288" s="144"/>
      <c r="N288" s="144"/>
      <c r="O288" s="144"/>
      <c r="P288" s="144"/>
      <c r="Q288" s="144"/>
      <c r="R288" s="144"/>
    </row>
    <row r="289" spans="1:22" s="83" customFormat="1" ht="34.5" customHeight="1">
      <c r="A289" s="249" t="s">
        <v>735</v>
      </c>
      <c r="B289" s="84"/>
      <c r="C289" s="370" t="s">
        <v>160</v>
      </c>
      <c r="D289" s="371"/>
      <c r="E289" s="371"/>
      <c r="F289" s="371"/>
      <c r="G289" s="370" t="s">
        <v>146</v>
      </c>
      <c r="H289" s="370"/>
      <c r="I289" s="40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1"/>
      <c r="D290" s="371"/>
      <c r="E290" s="371"/>
      <c r="F290" s="371"/>
      <c r="G290" s="370" t="s">
        <v>148</v>
      </c>
      <c r="H290" s="370"/>
      <c r="I290" s="40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0" t="s">
        <v>161</v>
      </c>
      <c r="D291" s="373"/>
      <c r="E291" s="373"/>
      <c r="F291" s="373"/>
      <c r="G291" s="370" t="s">
        <v>146</v>
      </c>
      <c r="H291" s="370"/>
      <c r="I291" s="40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3"/>
      <c r="D292" s="373"/>
      <c r="E292" s="373"/>
      <c r="F292" s="373"/>
      <c r="G292" s="370" t="s">
        <v>148</v>
      </c>
      <c r="H292" s="370"/>
      <c r="I292" s="40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10</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4</v>
      </c>
      <c r="N298" s="148">
        <v>1</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10</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1.8</v>
      </c>
      <c r="M302" s="148">
        <v>7.8</v>
      </c>
      <c r="N302" s="148">
        <v>1</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2.9</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66" t="s">
        <v>1051</v>
      </c>
      <c r="O322" s="66" t="s">
        <v>1052</v>
      </c>
      <c r="P322" s="66" t="s">
        <v>1054</v>
      </c>
      <c r="Q322" s="66" t="s">
        <v>1055</v>
      </c>
      <c r="R322" s="66" t="s">
        <v>1060</v>
      </c>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row>
    <row r="328" spans="1:22" s="83" customFormat="1" ht="34.5" customHeight="1">
      <c r="A328" s="249" t="s">
        <v>747</v>
      </c>
      <c r="B328" s="159"/>
      <c r="C328" s="370"/>
      <c r="D328" s="370"/>
      <c r="E328" s="370"/>
      <c r="F328" s="371"/>
      <c r="G328" s="371"/>
      <c r="H328" s="288" t="s">
        <v>174</v>
      </c>
      <c r="I328" s="353"/>
      <c r="J328" s="267">
        <v>1.1000000000000001</v>
      </c>
      <c r="K328" s="81"/>
      <c r="L328" s="269"/>
      <c r="M328" s="161"/>
      <c r="N328" s="161"/>
      <c r="O328" s="161"/>
      <c r="P328" s="161"/>
      <c r="Q328" s="161"/>
      <c r="R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c r="R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c r="Q331" s="161"/>
      <c r="R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row>
    <row r="333" spans="1:22" s="83" customFormat="1" ht="34.5" customHeight="1">
      <c r="A333" s="249" t="s">
        <v>752</v>
      </c>
      <c r="B333" s="159"/>
      <c r="C333" s="370"/>
      <c r="D333" s="370"/>
      <c r="E333" s="370"/>
      <c r="F333" s="371"/>
      <c r="G333" s="370" t="s">
        <v>178</v>
      </c>
      <c r="H333" s="288" t="s">
        <v>173</v>
      </c>
      <c r="I333" s="353"/>
      <c r="J333" s="266">
        <v>1</v>
      </c>
      <c r="K333" s="81"/>
      <c r="L333" s="269"/>
      <c r="M333" s="161"/>
      <c r="N333" s="161"/>
      <c r="O333" s="161"/>
      <c r="P333" s="161"/>
      <c r="Q333" s="161"/>
      <c r="R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66" t="s">
        <v>1051</v>
      </c>
      <c r="O342" s="66" t="s">
        <v>1052</v>
      </c>
      <c r="P342" s="66" t="s">
        <v>1054</v>
      </c>
      <c r="Q342" s="66" t="s">
        <v>1055</v>
      </c>
      <c r="R342" s="66" t="s">
        <v>1060</v>
      </c>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row>
    <row r="349" spans="1:22" s="83" customFormat="1" ht="34.5" customHeight="1">
      <c r="A349" s="249" t="s">
        <v>759</v>
      </c>
      <c r="B349" s="159"/>
      <c r="C349" s="391"/>
      <c r="D349" s="392"/>
      <c r="E349" s="319" t="s">
        <v>189</v>
      </c>
      <c r="F349" s="320"/>
      <c r="G349" s="320"/>
      <c r="H349" s="321"/>
      <c r="I349" s="353"/>
      <c r="J349" s="271">
        <v>2</v>
      </c>
      <c r="K349" s="81"/>
      <c r="L349" s="269"/>
      <c r="M349" s="161"/>
      <c r="N349" s="161"/>
      <c r="O349" s="161"/>
      <c r="P349" s="161"/>
      <c r="Q349" s="161"/>
      <c r="R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row>
    <row r="354" spans="1:22" s="83" customFormat="1" ht="42.75">
      <c r="A354" s="249" t="s">
        <v>764</v>
      </c>
      <c r="B354" s="159"/>
      <c r="C354" s="391"/>
      <c r="D354" s="392"/>
      <c r="E354" s="319" t="s">
        <v>196</v>
      </c>
      <c r="F354" s="320"/>
      <c r="G354" s="320"/>
      <c r="H354" s="321"/>
      <c r="I354" s="122" t="s">
        <v>197</v>
      </c>
      <c r="J354" s="271">
        <v>2</v>
      </c>
      <c r="K354" s="81"/>
      <c r="L354" s="269"/>
      <c r="M354" s="161"/>
      <c r="N354" s="161"/>
      <c r="O354" s="161"/>
      <c r="P354" s="161"/>
      <c r="Q354" s="161"/>
      <c r="R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c r="N367" s="66" t="s">
        <v>1051</v>
      </c>
      <c r="O367" s="66" t="s">
        <v>1052</v>
      </c>
      <c r="P367" s="66" t="s">
        <v>1054</v>
      </c>
      <c r="Q367" s="66" t="s">
        <v>1055</v>
      </c>
      <c r="R367" s="66" t="s">
        <v>1060</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row>
    <row r="369" spans="1:1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row>
    <row r="370" spans="1:18" s="118" customFormat="1" ht="34.5" customHeight="1">
      <c r="A370" s="243"/>
      <c r="B370" s="173"/>
      <c r="C370" s="382"/>
      <c r="D370" s="383"/>
      <c r="E370" s="383"/>
      <c r="F370" s="383"/>
      <c r="G370" s="383"/>
      <c r="H370" s="384"/>
      <c r="I370" s="388"/>
      <c r="J370" s="174"/>
      <c r="K370" s="102"/>
      <c r="L370" s="175"/>
      <c r="M370" s="175"/>
      <c r="N370" s="175"/>
      <c r="O370" s="175"/>
      <c r="P370" s="175"/>
      <c r="Q370" s="175"/>
      <c r="R370" s="175"/>
    </row>
    <row r="371" spans="1:18" s="118" customFormat="1" ht="34.5" customHeight="1">
      <c r="A371" s="249" t="s">
        <v>771</v>
      </c>
      <c r="B371" s="173"/>
      <c r="C371" s="382"/>
      <c r="D371" s="383"/>
      <c r="E371" s="383"/>
      <c r="F371" s="383"/>
      <c r="G371" s="383"/>
      <c r="H371" s="384"/>
      <c r="I371" s="388"/>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2"/>
      <c r="D372" s="383"/>
      <c r="E372" s="383"/>
      <c r="F372" s="383"/>
      <c r="G372" s="383"/>
      <c r="H372" s="384"/>
      <c r="I372" s="388"/>
      <c r="J372" s="174"/>
      <c r="K372" s="102"/>
      <c r="L372" s="177"/>
      <c r="M372" s="177"/>
      <c r="N372" s="177"/>
      <c r="O372" s="177"/>
      <c r="P372" s="177"/>
      <c r="Q372" s="177"/>
      <c r="R372" s="177"/>
    </row>
    <row r="373" spans="1:18" s="118" customFormat="1" ht="34.5" customHeight="1">
      <c r="A373" s="243"/>
      <c r="B373" s="173"/>
      <c r="C373" s="385"/>
      <c r="D373" s="386"/>
      <c r="E373" s="386"/>
      <c r="F373" s="386"/>
      <c r="G373" s="386"/>
      <c r="H373" s="387"/>
      <c r="I373" s="388"/>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66" t="s">
        <v>1051</v>
      </c>
      <c r="O390" s="66" t="s">
        <v>1052</v>
      </c>
      <c r="P390" s="66" t="s">
        <v>1054</v>
      </c>
      <c r="Q390" s="66" t="s">
        <v>1055</v>
      </c>
      <c r="R390" s="66" t="s">
        <v>1060</v>
      </c>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IF(SUM(L392:R392)=0,IF(COUNTIF(L392:R392,"未確認")&gt;0,"未確認",IF(COUNTIF(L392:R392,"~*")&gt;0,"*",SUM(L392:R392))),SUM(L392:R392))</f>
        <v>3933</v>
      </c>
      <c r="K392" s="81" t="str">
        <f t="shared" ref="K392:K397" si="12">IF(OR(COUNTIF(L392:R392,"未確認")&gt;0,COUNTIF(L392:R392,"~*")&gt;0),"※","")</f>
        <v/>
      </c>
      <c r="L392" s="147">
        <v>585</v>
      </c>
      <c r="M392" s="147">
        <v>332</v>
      </c>
      <c r="N392" s="147">
        <v>646</v>
      </c>
      <c r="O392" s="147">
        <v>369</v>
      </c>
      <c r="P392" s="147">
        <v>902</v>
      </c>
      <c r="Q392" s="147">
        <v>906</v>
      </c>
      <c r="R392" s="147">
        <v>193</v>
      </c>
    </row>
    <row r="393" spans="1:22" s="83" customFormat="1" ht="34.5" customHeight="1">
      <c r="A393" s="249" t="s">
        <v>773</v>
      </c>
      <c r="B393" s="84"/>
      <c r="C393" s="369"/>
      <c r="D393" s="379"/>
      <c r="E393" s="319" t="s">
        <v>224</v>
      </c>
      <c r="F393" s="320"/>
      <c r="G393" s="320"/>
      <c r="H393" s="321"/>
      <c r="I393" s="342"/>
      <c r="J393" s="140">
        <f t="shared" si="11"/>
        <v>1936</v>
      </c>
      <c r="K393" s="81" t="str">
        <f t="shared" si="12"/>
        <v/>
      </c>
      <c r="L393" s="147">
        <v>352</v>
      </c>
      <c r="M393" s="147">
        <v>24</v>
      </c>
      <c r="N393" s="147">
        <v>206</v>
      </c>
      <c r="O393" s="147">
        <v>23</v>
      </c>
      <c r="P393" s="147">
        <v>790</v>
      </c>
      <c r="Q393" s="147">
        <v>367</v>
      </c>
      <c r="R393" s="147">
        <v>174</v>
      </c>
    </row>
    <row r="394" spans="1:22" s="83" customFormat="1" ht="34.5" customHeight="1">
      <c r="A394" s="250" t="s">
        <v>774</v>
      </c>
      <c r="B394" s="84"/>
      <c r="C394" s="369"/>
      <c r="D394" s="380"/>
      <c r="E394" s="319" t="s">
        <v>225</v>
      </c>
      <c r="F394" s="320"/>
      <c r="G394" s="320"/>
      <c r="H394" s="321"/>
      <c r="I394" s="342"/>
      <c r="J394" s="140">
        <f t="shared" si="11"/>
        <v>1591</v>
      </c>
      <c r="K394" s="81" t="str">
        <f t="shared" si="12"/>
        <v/>
      </c>
      <c r="L394" s="147">
        <v>137</v>
      </c>
      <c r="M394" s="147">
        <v>191</v>
      </c>
      <c r="N394" s="147">
        <v>413</v>
      </c>
      <c r="O394" s="147">
        <v>253</v>
      </c>
      <c r="P394" s="147">
        <v>82</v>
      </c>
      <c r="Q394" s="147">
        <v>496</v>
      </c>
      <c r="R394" s="147">
        <v>19</v>
      </c>
    </row>
    <row r="395" spans="1:22" s="83" customFormat="1" ht="34.5" customHeight="1">
      <c r="A395" s="250" t="s">
        <v>775</v>
      </c>
      <c r="B395" s="84"/>
      <c r="C395" s="369"/>
      <c r="D395" s="381"/>
      <c r="E395" s="319" t="s">
        <v>226</v>
      </c>
      <c r="F395" s="320"/>
      <c r="G395" s="320"/>
      <c r="H395" s="321"/>
      <c r="I395" s="342"/>
      <c r="J395" s="140">
        <f t="shared" si="11"/>
        <v>406</v>
      </c>
      <c r="K395" s="81" t="str">
        <f t="shared" si="12"/>
        <v/>
      </c>
      <c r="L395" s="147">
        <v>96</v>
      </c>
      <c r="M395" s="147">
        <v>117</v>
      </c>
      <c r="N395" s="147">
        <v>27</v>
      </c>
      <c r="O395" s="147">
        <v>93</v>
      </c>
      <c r="P395" s="147">
        <v>30</v>
      </c>
      <c r="Q395" s="147">
        <v>43</v>
      </c>
      <c r="R395" s="147">
        <v>0</v>
      </c>
    </row>
    <row r="396" spans="1:22" s="83" customFormat="1" ht="34.5" customHeight="1">
      <c r="A396" s="250" t="s">
        <v>776</v>
      </c>
      <c r="B396" s="1"/>
      <c r="C396" s="369"/>
      <c r="D396" s="319" t="s">
        <v>227</v>
      </c>
      <c r="E396" s="320"/>
      <c r="F396" s="320"/>
      <c r="G396" s="320"/>
      <c r="H396" s="321"/>
      <c r="I396" s="342"/>
      <c r="J396" s="140">
        <f t="shared" si="11"/>
        <v>68869</v>
      </c>
      <c r="K396" s="81" t="str">
        <f t="shared" si="12"/>
        <v/>
      </c>
      <c r="L396" s="147">
        <v>9859</v>
      </c>
      <c r="M396" s="147">
        <v>10088</v>
      </c>
      <c r="N396" s="147">
        <v>11354</v>
      </c>
      <c r="O396" s="147">
        <v>8996</v>
      </c>
      <c r="P396" s="147">
        <v>10484</v>
      </c>
      <c r="Q396" s="147">
        <v>11066</v>
      </c>
      <c r="R396" s="147">
        <v>7022</v>
      </c>
    </row>
    <row r="397" spans="1:22" s="83" customFormat="1" ht="34.5" customHeight="1">
      <c r="A397" s="250" t="s">
        <v>777</v>
      </c>
      <c r="B397" s="119"/>
      <c r="C397" s="369"/>
      <c r="D397" s="319" t="s">
        <v>228</v>
      </c>
      <c r="E397" s="320"/>
      <c r="F397" s="320"/>
      <c r="G397" s="320"/>
      <c r="H397" s="321"/>
      <c r="I397" s="343"/>
      <c r="J397" s="140">
        <f t="shared" si="11"/>
        <v>4010</v>
      </c>
      <c r="K397" s="81" t="str">
        <f t="shared" si="12"/>
        <v/>
      </c>
      <c r="L397" s="147">
        <v>656</v>
      </c>
      <c r="M397" s="147">
        <v>334</v>
      </c>
      <c r="N397" s="147">
        <v>648</v>
      </c>
      <c r="O397" s="147">
        <v>364</v>
      </c>
      <c r="P397" s="147">
        <v>903</v>
      </c>
      <c r="Q397" s="147">
        <v>906</v>
      </c>
      <c r="R397" s="147">
        <v>199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66" t="s">
        <v>1051</v>
      </c>
      <c r="O403" s="66" t="s">
        <v>1052</v>
      </c>
      <c r="P403" s="66" t="s">
        <v>1054</v>
      </c>
      <c r="Q403" s="66" t="s">
        <v>1055</v>
      </c>
      <c r="R403" s="66" t="s">
        <v>1060</v>
      </c>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IF(SUM(L405:R405)=0,IF(COUNTIF(L405:R405,"未確認")&gt;0,"未確認",IF(COUNTIF(L405:R405,"~*")&gt;0,"*",SUM(L405:R405))),SUM(L405:R405))</f>
        <v>4008</v>
      </c>
      <c r="K405" s="81" t="str">
        <f t="shared" ref="K405:K422" si="14">IF(OR(COUNTIF(L405:R405,"未確認")&gt;0,COUNTIF(L405:R405,"~*")&gt;0),"※","")</f>
        <v/>
      </c>
      <c r="L405" s="147">
        <v>660</v>
      </c>
      <c r="M405" s="147">
        <v>332</v>
      </c>
      <c r="N405" s="147">
        <v>646</v>
      </c>
      <c r="O405" s="147">
        <v>369</v>
      </c>
      <c r="P405" s="147">
        <v>902</v>
      </c>
      <c r="Q405" s="147">
        <v>906</v>
      </c>
      <c r="R405" s="147">
        <v>193</v>
      </c>
    </row>
    <row r="406" spans="1:22" s="83" customFormat="1" ht="34.5" customHeight="1">
      <c r="A406" s="251" t="s">
        <v>779</v>
      </c>
      <c r="B406" s="119"/>
      <c r="C406" s="368"/>
      <c r="D406" s="374" t="s">
        <v>233</v>
      </c>
      <c r="E406" s="376" t="s">
        <v>234</v>
      </c>
      <c r="F406" s="377"/>
      <c r="G406" s="377"/>
      <c r="H406" s="378"/>
      <c r="I406" s="360"/>
      <c r="J406" s="140">
        <f t="shared" si="13"/>
        <v>221</v>
      </c>
      <c r="K406" s="81" t="str">
        <f t="shared" si="14"/>
        <v/>
      </c>
      <c r="L406" s="147">
        <v>15</v>
      </c>
      <c r="M406" s="147">
        <v>15</v>
      </c>
      <c r="N406" s="147">
        <v>28</v>
      </c>
      <c r="O406" s="147">
        <v>4</v>
      </c>
      <c r="P406" s="147">
        <v>33</v>
      </c>
      <c r="Q406" s="147">
        <v>24</v>
      </c>
      <c r="R406" s="147">
        <v>102</v>
      </c>
    </row>
    <row r="407" spans="1:22" s="83" customFormat="1" ht="34.5" customHeight="1">
      <c r="A407" s="251" t="s">
        <v>780</v>
      </c>
      <c r="B407" s="119"/>
      <c r="C407" s="368"/>
      <c r="D407" s="368"/>
      <c r="E407" s="319" t="s">
        <v>235</v>
      </c>
      <c r="F407" s="320"/>
      <c r="G407" s="320"/>
      <c r="H407" s="321"/>
      <c r="I407" s="360"/>
      <c r="J407" s="140">
        <f t="shared" si="13"/>
        <v>3032</v>
      </c>
      <c r="K407" s="81" t="str">
        <f t="shared" si="14"/>
        <v/>
      </c>
      <c r="L407" s="147">
        <v>512</v>
      </c>
      <c r="M407" s="147">
        <v>99</v>
      </c>
      <c r="N407" s="147">
        <v>554</v>
      </c>
      <c r="O407" s="147">
        <v>174</v>
      </c>
      <c r="P407" s="147">
        <v>833</v>
      </c>
      <c r="Q407" s="147">
        <v>818</v>
      </c>
      <c r="R407" s="147">
        <v>42</v>
      </c>
    </row>
    <row r="408" spans="1:22" s="83" customFormat="1" ht="34.5" customHeight="1">
      <c r="A408" s="251" t="s">
        <v>781</v>
      </c>
      <c r="B408" s="119"/>
      <c r="C408" s="368"/>
      <c r="D408" s="368"/>
      <c r="E408" s="319" t="s">
        <v>236</v>
      </c>
      <c r="F408" s="320"/>
      <c r="G408" s="320"/>
      <c r="H408" s="321"/>
      <c r="I408" s="360"/>
      <c r="J408" s="140">
        <f t="shared" si="13"/>
        <v>161</v>
      </c>
      <c r="K408" s="81" t="str">
        <f t="shared" si="14"/>
        <v/>
      </c>
      <c r="L408" s="147">
        <v>14</v>
      </c>
      <c r="M408" s="147">
        <v>7</v>
      </c>
      <c r="N408" s="147">
        <v>24</v>
      </c>
      <c r="O408" s="147">
        <v>19</v>
      </c>
      <c r="P408" s="147">
        <v>8</v>
      </c>
      <c r="Q408" s="147">
        <v>42</v>
      </c>
      <c r="R408" s="147">
        <v>47</v>
      </c>
    </row>
    <row r="409" spans="1:22" s="83" customFormat="1" ht="34.5" customHeight="1">
      <c r="A409" s="251" t="s">
        <v>782</v>
      </c>
      <c r="B409" s="119"/>
      <c r="C409" s="368"/>
      <c r="D409" s="368"/>
      <c r="E409" s="316" t="s">
        <v>986</v>
      </c>
      <c r="F409" s="317"/>
      <c r="G409" s="317"/>
      <c r="H409" s="318"/>
      <c r="I409" s="360"/>
      <c r="J409" s="140">
        <f t="shared" si="13"/>
        <v>493</v>
      </c>
      <c r="K409" s="81" t="str">
        <f t="shared" si="14"/>
        <v/>
      </c>
      <c r="L409" s="147">
        <v>23</v>
      </c>
      <c r="M409" s="147">
        <v>211</v>
      </c>
      <c r="N409" s="147">
        <v>35</v>
      </c>
      <c r="O409" s="147">
        <v>172</v>
      </c>
      <c r="P409" s="147">
        <v>28</v>
      </c>
      <c r="Q409" s="147">
        <v>22</v>
      </c>
      <c r="R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8"/>
      <c r="D411" s="368"/>
      <c r="E411" s="319" t="s">
        <v>238</v>
      </c>
      <c r="F411" s="320"/>
      <c r="G411" s="320"/>
      <c r="H411" s="321"/>
      <c r="I411" s="360"/>
      <c r="J411" s="140">
        <f t="shared" si="13"/>
        <v>1</v>
      </c>
      <c r="K411" s="81" t="str">
        <f t="shared" si="14"/>
        <v/>
      </c>
      <c r="L411" s="147">
        <v>1</v>
      </c>
      <c r="M411" s="147">
        <v>0</v>
      </c>
      <c r="N411" s="147">
        <v>0</v>
      </c>
      <c r="O411" s="147">
        <v>0</v>
      </c>
      <c r="P411" s="147">
        <v>0</v>
      </c>
      <c r="Q411" s="147">
        <v>0</v>
      </c>
      <c r="R411" s="147">
        <v>0</v>
      </c>
    </row>
    <row r="412" spans="1:22" s="83" customFormat="1" ht="34.5" customHeight="1">
      <c r="A412" s="251" t="s">
        <v>785</v>
      </c>
      <c r="B412" s="119"/>
      <c r="C412" s="368"/>
      <c r="D412" s="375"/>
      <c r="E412" s="333" t="s">
        <v>166</v>
      </c>
      <c r="F412" s="334"/>
      <c r="G412" s="334"/>
      <c r="H412" s="335"/>
      <c r="I412" s="360"/>
      <c r="J412" s="140">
        <f t="shared" si="13"/>
        <v>100</v>
      </c>
      <c r="K412" s="81" t="str">
        <f t="shared" si="14"/>
        <v/>
      </c>
      <c r="L412" s="147">
        <v>95</v>
      </c>
      <c r="M412" s="147">
        <v>0</v>
      </c>
      <c r="N412" s="147">
        <v>5</v>
      </c>
      <c r="O412" s="147">
        <v>0</v>
      </c>
      <c r="P412" s="147">
        <v>0</v>
      </c>
      <c r="Q412" s="147">
        <v>0</v>
      </c>
      <c r="R412" s="147">
        <v>0</v>
      </c>
    </row>
    <row r="413" spans="1:22" s="83" customFormat="1" ht="34.5" customHeight="1">
      <c r="A413" s="251" t="s">
        <v>786</v>
      </c>
      <c r="B413" s="119"/>
      <c r="C413" s="368"/>
      <c r="D413" s="319" t="s">
        <v>251</v>
      </c>
      <c r="E413" s="320"/>
      <c r="F413" s="320"/>
      <c r="G413" s="320"/>
      <c r="H413" s="321"/>
      <c r="I413" s="360"/>
      <c r="J413" s="140">
        <f t="shared" si="13"/>
        <v>4007</v>
      </c>
      <c r="K413" s="81" t="str">
        <f t="shared" si="14"/>
        <v/>
      </c>
      <c r="L413" s="147">
        <v>656</v>
      </c>
      <c r="M413" s="147">
        <v>334</v>
      </c>
      <c r="N413" s="147">
        <v>645</v>
      </c>
      <c r="O413" s="147">
        <v>364</v>
      </c>
      <c r="P413" s="147">
        <v>903</v>
      </c>
      <c r="Q413" s="147">
        <v>906</v>
      </c>
      <c r="R413" s="147">
        <v>199</v>
      </c>
    </row>
    <row r="414" spans="1:22" s="83" customFormat="1" ht="34.5" customHeight="1">
      <c r="A414" s="251" t="s">
        <v>787</v>
      </c>
      <c r="B414" s="119"/>
      <c r="C414" s="368"/>
      <c r="D414" s="374" t="s">
        <v>240</v>
      </c>
      <c r="E414" s="376" t="s">
        <v>241</v>
      </c>
      <c r="F414" s="377"/>
      <c r="G414" s="377"/>
      <c r="H414" s="378"/>
      <c r="I414" s="360"/>
      <c r="J414" s="140">
        <f t="shared" si="13"/>
        <v>221</v>
      </c>
      <c r="K414" s="81" t="str">
        <f t="shared" si="14"/>
        <v/>
      </c>
      <c r="L414" s="147">
        <v>44</v>
      </c>
      <c r="M414" s="147">
        <v>12</v>
      </c>
      <c r="N414" s="147">
        <v>48</v>
      </c>
      <c r="O414" s="147">
        <v>29</v>
      </c>
      <c r="P414" s="147">
        <v>26</v>
      </c>
      <c r="Q414" s="147">
        <v>61</v>
      </c>
      <c r="R414" s="147">
        <v>1</v>
      </c>
    </row>
    <row r="415" spans="1:22" s="83" customFormat="1" ht="34.5" customHeight="1">
      <c r="A415" s="251" t="s">
        <v>788</v>
      </c>
      <c r="B415" s="119"/>
      <c r="C415" s="368"/>
      <c r="D415" s="368"/>
      <c r="E415" s="319" t="s">
        <v>242</v>
      </c>
      <c r="F415" s="320"/>
      <c r="G415" s="320"/>
      <c r="H415" s="321"/>
      <c r="I415" s="360"/>
      <c r="J415" s="140">
        <f t="shared" si="13"/>
        <v>2774</v>
      </c>
      <c r="K415" s="81" t="str">
        <f t="shared" si="14"/>
        <v/>
      </c>
      <c r="L415" s="147">
        <v>550</v>
      </c>
      <c r="M415" s="147">
        <v>72</v>
      </c>
      <c r="N415" s="147">
        <v>480</v>
      </c>
      <c r="O415" s="147">
        <v>114</v>
      </c>
      <c r="P415" s="147">
        <v>823</v>
      </c>
      <c r="Q415" s="147">
        <v>731</v>
      </c>
      <c r="R415" s="147">
        <v>4</v>
      </c>
    </row>
    <row r="416" spans="1:22" s="83" customFormat="1" ht="34.5" customHeight="1">
      <c r="A416" s="251" t="s">
        <v>789</v>
      </c>
      <c r="B416" s="119"/>
      <c r="C416" s="368"/>
      <c r="D416" s="368"/>
      <c r="E416" s="319" t="s">
        <v>243</v>
      </c>
      <c r="F416" s="320"/>
      <c r="G416" s="320"/>
      <c r="H416" s="321"/>
      <c r="I416" s="360"/>
      <c r="J416" s="140">
        <f t="shared" si="13"/>
        <v>74</v>
      </c>
      <c r="K416" s="81" t="str">
        <f t="shared" si="14"/>
        <v/>
      </c>
      <c r="L416" s="147">
        <v>11</v>
      </c>
      <c r="M416" s="147">
        <v>5</v>
      </c>
      <c r="N416" s="147">
        <v>20</v>
      </c>
      <c r="O416" s="147">
        <v>11</v>
      </c>
      <c r="P416" s="147">
        <v>8</v>
      </c>
      <c r="Q416" s="147">
        <v>19</v>
      </c>
      <c r="R416" s="147">
        <v>0</v>
      </c>
    </row>
    <row r="417" spans="1:22" s="83" customFormat="1" ht="34.5" customHeight="1">
      <c r="A417" s="251" t="s">
        <v>790</v>
      </c>
      <c r="B417" s="119"/>
      <c r="C417" s="368"/>
      <c r="D417" s="368"/>
      <c r="E417" s="319" t="s">
        <v>244</v>
      </c>
      <c r="F417" s="320"/>
      <c r="G417" s="320"/>
      <c r="H417" s="321"/>
      <c r="I417" s="360"/>
      <c r="J417" s="140">
        <f t="shared" si="13"/>
        <v>137</v>
      </c>
      <c r="K417" s="81" t="str">
        <f t="shared" si="14"/>
        <v/>
      </c>
      <c r="L417" s="147">
        <v>15</v>
      </c>
      <c r="M417" s="147">
        <v>58</v>
      </c>
      <c r="N417" s="147">
        <v>12</v>
      </c>
      <c r="O417" s="147">
        <v>43</v>
      </c>
      <c r="P417" s="147">
        <v>5</v>
      </c>
      <c r="Q417" s="147">
        <v>4</v>
      </c>
      <c r="R417" s="147">
        <v>0</v>
      </c>
    </row>
    <row r="418" spans="1:22" s="83" customFormat="1" ht="34.5" customHeight="1">
      <c r="A418" s="251" t="s">
        <v>791</v>
      </c>
      <c r="B418" s="119"/>
      <c r="C418" s="368"/>
      <c r="D418" s="368"/>
      <c r="E418" s="319" t="s">
        <v>245</v>
      </c>
      <c r="F418" s="320"/>
      <c r="G418" s="320"/>
      <c r="H418" s="321"/>
      <c r="I418" s="360"/>
      <c r="J418" s="140">
        <f t="shared" si="13"/>
        <v>155</v>
      </c>
      <c r="K418" s="81" t="str">
        <f t="shared" si="14"/>
        <v/>
      </c>
      <c r="L418" s="147">
        <v>8</v>
      </c>
      <c r="M418" s="147">
        <v>77</v>
      </c>
      <c r="N418" s="147">
        <v>11</v>
      </c>
      <c r="O418" s="147">
        <v>45</v>
      </c>
      <c r="P418" s="147">
        <v>6</v>
      </c>
      <c r="Q418" s="147">
        <v>8</v>
      </c>
      <c r="R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8"/>
      <c r="D420" s="368"/>
      <c r="E420" s="319" t="s">
        <v>246</v>
      </c>
      <c r="F420" s="320"/>
      <c r="G420" s="320"/>
      <c r="H420" s="321"/>
      <c r="I420" s="360"/>
      <c r="J420" s="140">
        <f t="shared" si="13"/>
        <v>106</v>
      </c>
      <c r="K420" s="81" t="str">
        <f t="shared" si="14"/>
        <v/>
      </c>
      <c r="L420" s="147">
        <v>16</v>
      </c>
      <c r="M420" s="147">
        <v>21</v>
      </c>
      <c r="N420" s="147">
        <v>10</v>
      </c>
      <c r="O420" s="147">
        <v>28</v>
      </c>
      <c r="P420" s="147">
        <v>19</v>
      </c>
      <c r="Q420" s="147">
        <v>12</v>
      </c>
      <c r="R420" s="147">
        <v>0</v>
      </c>
    </row>
    <row r="421" spans="1:22" s="83" customFormat="1" ht="34.5" customHeight="1">
      <c r="A421" s="251" t="s">
        <v>794</v>
      </c>
      <c r="B421" s="119"/>
      <c r="C421" s="368"/>
      <c r="D421" s="368"/>
      <c r="E421" s="319" t="s">
        <v>247</v>
      </c>
      <c r="F421" s="320"/>
      <c r="G421" s="320"/>
      <c r="H421" s="321"/>
      <c r="I421" s="360"/>
      <c r="J421" s="140">
        <f t="shared" si="13"/>
        <v>540</v>
      </c>
      <c r="K421" s="81" t="str">
        <f t="shared" si="14"/>
        <v/>
      </c>
      <c r="L421" s="147">
        <v>12</v>
      </c>
      <c r="M421" s="147">
        <v>89</v>
      </c>
      <c r="N421" s="147">
        <v>64</v>
      </c>
      <c r="O421" s="147">
        <v>94</v>
      </c>
      <c r="P421" s="147">
        <v>16</v>
      </c>
      <c r="Q421" s="147">
        <v>71</v>
      </c>
      <c r="R421" s="147">
        <v>194</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66" t="s">
        <v>1051</v>
      </c>
      <c r="O428" s="66" t="s">
        <v>1052</v>
      </c>
      <c r="P428" s="66" t="s">
        <v>1054</v>
      </c>
      <c r="Q428" s="66" t="s">
        <v>1055</v>
      </c>
      <c r="R428" s="66" t="s">
        <v>1060</v>
      </c>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8"/>
      <c r="T429" s="8"/>
      <c r="U429" s="8"/>
      <c r="V429" s="8"/>
    </row>
    <row r="430" spans="1:22" s="83" customFormat="1" ht="34.5" customHeight="1">
      <c r="A430" s="251" t="s">
        <v>796</v>
      </c>
      <c r="B430" s="119"/>
      <c r="C430" s="333" t="s">
        <v>259</v>
      </c>
      <c r="D430" s="334"/>
      <c r="E430" s="334"/>
      <c r="F430" s="334"/>
      <c r="G430" s="334"/>
      <c r="H430" s="335"/>
      <c r="I430" s="325" t="s">
        <v>1018</v>
      </c>
      <c r="J430" s="192">
        <f>IF(SUM(L430:R430)=0,IF(COUNTIF(L430:R430,"未確認")&gt;0,"未確認",IF(COUNTIF(L430:R430,"~*")&gt;0,"*",SUM(L430:R430))),SUM(L430:R430))</f>
        <v>3786</v>
      </c>
      <c r="K430" s="193" t="str">
        <f>IF(OR(COUNTIF(L430:R430,"未確認")&gt;0,COUNTIF(L430:R430,"~*")&gt;0),"※","")</f>
        <v/>
      </c>
      <c r="L430" s="147">
        <v>612</v>
      </c>
      <c r="M430" s="147">
        <v>322</v>
      </c>
      <c r="N430" s="147">
        <v>597</v>
      </c>
      <c r="O430" s="147">
        <v>335</v>
      </c>
      <c r="P430" s="147">
        <v>877</v>
      </c>
      <c r="Q430" s="147">
        <v>845</v>
      </c>
      <c r="R430" s="147">
        <v>198</v>
      </c>
    </row>
    <row r="431" spans="1:22" s="83" customFormat="1" ht="34.5" customHeight="1">
      <c r="A431" s="250" t="s">
        <v>797</v>
      </c>
      <c r="B431" s="119"/>
      <c r="C431" s="188"/>
      <c r="D431" s="189"/>
      <c r="E431" s="365" t="s">
        <v>255</v>
      </c>
      <c r="F431" s="366"/>
      <c r="G431" s="366"/>
      <c r="H431" s="367"/>
      <c r="I431" s="360"/>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5" t="s">
        <v>256</v>
      </c>
      <c r="F432" s="366"/>
      <c r="G432" s="366"/>
      <c r="H432" s="367"/>
      <c r="I432" s="360"/>
      <c r="J432" s="192">
        <f>IF(SUM(L432:R432)=0,IF(COUNTIF(L432:R432,"未確認")&gt;0,"未確認",IF(COUNTIF(L432:R432,"~*")&gt;0,"*",SUM(L432:R432))),SUM(L432:R432))</f>
        <v>148</v>
      </c>
      <c r="K432" s="193" t="str">
        <f>IF(OR(COUNTIF(L432:R432,"未確認")&gt;0,COUNTIF(L432:R432,"~*")&gt;0),"※","")</f>
        <v/>
      </c>
      <c r="L432" s="147">
        <v>15</v>
      </c>
      <c r="M432" s="147">
        <v>20</v>
      </c>
      <c r="N432" s="147">
        <v>28</v>
      </c>
      <c r="O432" s="147">
        <v>19</v>
      </c>
      <c r="P432" s="147">
        <v>28</v>
      </c>
      <c r="Q432" s="147">
        <v>37</v>
      </c>
      <c r="R432" s="147">
        <v>1</v>
      </c>
    </row>
    <row r="433" spans="1:22" s="83" customFormat="1" ht="34.5" customHeight="1">
      <c r="A433" s="250" t="s">
        <v>799</v>
      </c>
      <c r="B433" s="119"/>
      <c r="C433" s="188"/>
      <c r="D433" s="189"/>
      <c r="E433" s="365" t="s">
        <v>257</v>
      </c>
      <c r="F433" s="366"/>
      <c r="G433" s="366"/>
      <c r="H433" s="367"/>
      <c r="I433" s="360"/>
      <c r="J433" s="192">
        <f>IF(SUM(L433:R433)=0,IF(COUNTIF(L433:R433,"未確認")&gt;0,"未確認",IF(COUNTIF(L433:R433,"~*")&gt;0,"*",SUM(L433:R433))),SUM(L433:R433))</f>
        <v>3398</v>
      </c>
      <c r="K433" s="193" t="str">
        <f>IF(OR(COUNTIF(L433:R433,"未確認")&gt;0,COUNTIF(L433:R433,"~*")&gt;0),"※","")</f>
        <v/>
      </c>
      <c r="L433" s="147">
        <v>577</v>
      </c>
      <c r="M433" s="147">
        <v>211</v>
      </c>
      <c r="N433" s="147">
        <v>551</v>
      </c>
      <c r="O433" s="147">
        <v>245</v>
      </c>
      <c r="P433" s="147">
        <v>828</v>
      </c>
      <c r="Q433" s="147">
        <v>790</v>
      </c>
      <c r="R433" s="147">
        <v>196</v>
      </c>
    </row>
    <row r="434" spans="1:22" s="83" customFormat="1" ht="34.5" customHeight="1">
      <c r="A434" s="251" t="s">
        <v>800</v>
      </c>
      <c r="B434" s="1"/>
      <c r="C434" s="190"/>
      <c r="D434" s="191"/>
      <c r="E434" s="365" t="s">
        <v>258</v>
      </c>
      <c r="F434" s="366"/>
      <c r="G434" s="366"/>
      <c r="H434" s="367"/>
      <c r="I434" s="361"/>
      <c r="J434" s="192">
        <f>IF(SUM(L434:R434)=0,IF(COUNTIF(L434:R434,"未確認")&gt;0,"未確認",IF(COUNTIF(L434:R434,"~*")&gt;0,"*",SUM(L434:R434))),SUM(L434:R434))</f>
        <v>240</v>
      </c>
      <c r="K434" s="193" t="str">
        <f>IF(OR(COUNTIF(L434:R434,"未確認")&gt;0,COUNTIF(L434:R434,"~*")&gt;0),"※","")</f>
        <v/>
      </c>
      <c r="L434" s="147">
        <v>20</v>
      </c>
      <c r="M434" s="147">
        <v>91</v>
      </c>
      <c r="N434" s="147">
        <v>18</v>
      </c>
      <c r="O434" s="147">
        <v>71</v>
      </c>
      <c r="P434" s="147">
        <v>21</v>
      </c>
      <c r="Q434" s="147">
        <v>18</v>
      </c>
      <c r="R434" s="147">
        <v>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66" t="s">
        <v>1051</v>
      </c>
      <c r="O441" s="66" t="s">
        <v>1052</v>
      </c>
      <c r="P441" s="66" t="s">
        <v>1054</v>
      </c>
      <c r="Q441" s="66" t="s">
        <v>1055</v>
      </c>
      <c r="R441" s="66" t="s">
        <v>1060</v>
      </c>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66" t="s">
        <v>1051</v>
      </c>
      <c r="O466" s="66" t="s">
        <v>1052</v>
      </c>
      <c r="P466" s="66" t="s">
        <v>1054</v>
      </c>
      <c r="Q466" s="66" t="s">
        <v>1055</v>
      </c>
      <c r="R466" s="66" t="s">
        <v>1060</v>
      </c>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8"/>
      <c r="T467" s="8"/>
      <c r="U467" s="8"/>
      <c r="V467" s="8"/>
    </row>
    <row r="468" spans="1:22" ht="34.5" customHeight="1">
      <c r="A468" s="252" t="s">
        <v>807</v>
      </c>
      <c r="B468" s="1"/>
      <c r="C468" s="333" t="s">
        <v>282</v>
      </c>
      <c r="D468" s="334"/>
      <c r="E468" s="334"/>
      <c r="F468" s="334"/>
      <c r="G468" s="334"/>
      <c r="H468" s="335"/>
      <c r="I468" s="339" t="s">
        <v>283</v>
      </c>
      <c r="J468" s="116">
        <f>IF(SUM(L468:R468)=0,IF(COUNTIF(L468:R468,"未確認")&gt;0,"未確認",IF(COUNTIF(L468:R468,"*")&gt;0,"*",SUM(L468:R468))),SUM(L468:R468))</f>
        <v>129</v>
      </c>
      <c r="K468" s="201" t="str">
        <f t="shared" ref="K468:K475" si="16">IF(OR(COUNTIF(L468:R468,"未確認")&gt;0,COUNTIF(L468:R468,"*")&gt;0),"※","")</f>
        <v>※</v>
      </c>
      <c r="L468" s="117">
        <v>28</v>
      </c>
      <c r="M468" s="117" t="s">
        <v>541</v>
      </c>
      <c r="N468" s="117">
        <v>12</v>
      </c>
      <c r="O468" s="117" t="s">
        <v>541</v>
      </c>
      <c r="P468" s="117">
        <v>62</v>
      </c>
      <c r="Q468" s="117">
        <v>27</v>
      </c>
      <c r="R468" s="117">
        <v>0</v>
      </c>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IF(SUM(L469:R469)=0,IF(COUNTIF(L469:R469,"未確認")&gt;0,"未確認",IF(COUNTIF(L469:R469,"~*")&gt;0,"*",SUM(L469:R469))),SUM(L469:R469))</f>
        <v>*</v>
      </c>
      <c r="K469" s="201" t="str">
        <f t="shared" si="16"/>
        <v>※</v>
      </c>
      <c r="L469" s="117" t="s">
        <v>541</v>
      </c>
      <c r="M469" s="117" t="s">
        <v>541</v>
      </c>
      <c r="N469" s="117">
        <v>0</v>
      </c>
      <c r="O469" s="117">
        <v>0</v>
      </c>
      <c r="P469" s="117" t="s">
        <v>541</v>
      </c>
      <c r="Q469" s="117" t="s">
        <v>541</v>
      </c>
      <c r="R469" s="117">
        <v>0</v>
      </c>
      <c r="S469" s="8"/>
      <c r="T469" s="8"/>
      <c r="U469" s="8"/>
      <c r="V469" s="8"/>
    </row>
    <row r="470" spans="1:22" ht="34.5" customHeight="1">
      <c r="A470" s="252" t="s">
        <v>813</v>
      </c>
      <c r="B470" s="1"/>
      <c r="C470" s="202"/>
      <c r="D470" s="355"/>
      <c r="E470" s="319" t="s">
        <v>286</v>
      </c>
      <c r="F470" s="320"/>
      <c r="G470" s="320"/>
      <c r="H470" s="321"/>
      <c r="I470" s="353"/>
      <c r="J470" s="116">
        <f t="shared" si="17"/>
        <v>18</v>
      </c>
      <c r="K470" s="201" t="str">
        <f t="shared" si="16"/>
        <v>※</v>
      </c>
      <c r="L470" s="117">
        <v>18</v>
      </c>
      <c r="M470" s="117" t="s">
        <v>541</v>
      </c>
      <c r="N470" s="117">
        <v>0</v>
      </c>
      <c r="O470" s="117" t="s">
        <v>541</v>
      </c>
      <c r="P470" s="117" t="s">
        <v>541</v>
      </c>
      <c r="Q470" s="117">
        <v>0</v>
      </c>
      <c r="R470" s="117">
        <v>0</v>
      </c>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t="s">
        <v>541</v>
      </c>
      <c r="M472" s="117">
        <v>0</v>
      </c>
      <c r="N472" s="117" t="s">
        <v>541</v>
      </c>
      <c r="O472" s="117">
        <v>0</v>
      </c>
      <c r="P472" s="117" t="s">
        <v>541</v>
      </c>
      <c r="Q472" s="117">
        <v>0</v>
      </c>
      <c r="R472" s="117">
        <v>0</v>
      </c>
      <c r="S472" s="8"/>
      <c r="T472" s="8"/>
      <c r="U472" s="8"/>
      <c r="V472" s="8"/>
    </row>
    <row r="473" spans="1:22" ht="34.5" customHeight="1">
      <c r="A473" s="252" t="s">
        <v>816</v>
      </c>
      <c r="B473" s="1"/>
      <c r="C473" s="202"/>
      <c r="D473" s="355"/>
      <c r="E473" s="319" t="s">
        <v>289</v>
      </c>
      <c r="F473" s="320"/>
      <c r="G473" s="320"/>
      <c r="H473" s="321"/>
      <c r="I473" s="353"/>
      <c r="J473" s="116">
        <f t="shared" si="17"/>
        <v>11</v>
      </c>
      <c r="K473" s="201" t="str">
        <f t="shared" si="16"/>
        <v>※</v>
      </c>
      <c r="L473" s="117">
        <v>0</v>
      </c>
      <c r="M473" s="117">
        <v>0</v>
      </c>
      <c r="N473" s="117" t="s">
        <v>541</v>
      </c>
      <c r="O473" s="117">
        <v>0</v>
      </c>
      <c r="P473" s="117">
        <v>11</v>
      </c>
      <c r="Q473" s="117">
        <v>0</v>
      </c>
      <c r="R473" s="117">
        <v>0</v>
      </c>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v>0</v>
      </c>
      <c r="O474" s="117">
        <v>0</v>
      </c>
      <c r="P474" s="117" t="s">
        <v>541</v>
      </c>
      <c r="Q474" s="117">
        <v>0</v>
      </c>
      <c r="R474" s="117">
        <v>0</v>
      </c>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v>0</v>
      </c>
      <c r="O475" s="117">
        <v>0</v>
      </c>
      <c r="P475" s="117" t="s">
        <v>541</v>
      </c>
      <c r="Q475" s="117" t="s">
        <v>541</v>
      </c>
      <c r="R475" s="117">
        <v>0</v>
      </c>
      <c r="S475" s="8"/>
      <c r="T475" s="8"/>
      <c r="U475" s="8"/>
      <c r="V475" s="8"/>
    </row>
    <row r="476" spans="1:22" ht="34.5" customHeight="1">
      <c r="A476" s="252" t="s">
        <v>819</v>
      </c>
      <c r="B476" s="1"/>
      <c r="C476" s="202"/>
      <c r="D476" s="355"/>
      <c r="E476" s="319" t="s">
        <v>292</v>
      </c>
      <c r="F476" s="320"/>
      <c r="G476" s="320"/>
      <c r="H476" s="321"/>
      <c r="I476" s="353"/>
      <c r="J476" s="116">
        <f t="shared" si="17"/>
        <v>18</v>
      </c>
      <c r="K476" s="201" t="str">
        <f>IF(OR(COUNTIF(L476:R476,"未確認")&gt;0,COUNTIF(L476:R476,"~")&gt;0),"※","")</f>
        <v/>
      </c>
      <c r="L476" s="117" t="s">
        <v>541</v>
      </c>
      <c r="M476" s="117">
        <v>0</v>
      </c>
      <c r="N476" s="117">
        <v>0</v>
      </c>
      <c r="O476" s="117">
        <v>0</v>
      </c>
      <c r="P476" s="117">
        <v>18</v>
      </c>
      <c r="Q476" s="117" t="s">
        <v>541</v>
      </c>
      <c r="R476" s="117">
        <v>0</v>
      </c>
      <c r="S476" s="8"/>
      <c r="T476" s="8"/>
      <c r="U476" s="8"/>
      <c r="V476" s="8"/>
    </row>
    <row r="477" spans="1:22" ht="34.5" customHeight="1">
      <c r="A477" s="252" t="s">
        <v>820</v>
      </c>
      <c r="B477" s="1"/>
      <c r="C477" s="202"/>
      <c r="D477" s="355"/>
      <c r="E477" s="319" t="s">
        <v>293</v>
      </c>
      <c r="F477" s="320"/>
      <c r="G477" s="320"/>
      <c r="H477" s="321"/>
      <c r="I477" s="353"/>
      <c r="J477" s="116">
        <f t="shared" si="17"/>
        <v>44</v>
      </c>
      <c r="K477" s="201" t="str">
        <f t="shared" ref="K477:K496" si="18">IF(OR(COUNTIF(L477:R477,"未確認")&gt;0,COUNTIF(L477:R477,"*")&gt;0),"※","")</f>
        <v>※</v>
      </c>
      <c r="L477" s="117">
        <v>0</v>
      </c>
      <c r="M477" s="117" t="s">
        <v>541</v>
      </c>
      <c r="N477" s="117" t="s">
        <v>541</v>
      </c>
      <c r="O477" s="117" t="s">
        <v>541</v>
      </c>
      <c r="P477" s="117">
        <v>20</v>
      </c>
      <c r="Q477" s="117">
        <v>24</v>
      </c>
      <c r="R477" s="117">
        <v>0</v>
      </c>
      <c r="S477" s="8"/>
      <c r="T477" s="8"/>
      <c r="U477" s="8"/>
      <c r="V477" s="8"/>
    </row>
    <row r="478" spans="1:22" ht="34.5" customHeight="1">
      <c r="A478" s="252" t="s">
        <v>821</v>
      </c>
      <c r="B478" s="1"/>
      <c r="C478" s="202"/>
      <c r="D478" s="355"/>
      <c r="E478" s="319" t="s">
        <v>294</v>
      </c>
      <c r="F478" s="320"/>
      <c r="G478" s="320"/>
      <c r="H478" s="321"/>
      <c r="I478" s="353"/>
      <c r="J478" s="116">
        <f t="shared" si="17"/>
        <v>10</v>
      </c>
      <c r="K478" s="201" t="str">
        <f t="shared" si="18"/>
        <v>※</v>
      </c>
      <c r="L478" s="117" t="s">
        <v>541</v>
      </c>
      <c r="M478" s="117">
        <v>0</v>
      </c>
      <c r="N478" s="117" t="s">
        <v>541</v>
      </c>
      <c r="O478" s="117">
        <v>0</v>
      </c>
      <c r="P478" s="117">
        <v>10</v>
      </c>
      <c r="Q478" s="117">
        <v>0</v>
      </c>
      <c r="R478" s="117">
        <v>0</v>
      </c>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117">
        <v>0</v>
      </c>
      <c r="O479" s="117">
        <v>0</v>
      </c>
      <c r="P479" s="117">
        <v>0</v>
      </c>
      <c r="Q479" s="117">
        <v>0</v>
      </c>
      <c r="R479" s="117">
        <v>0</v>
      </c>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3" t="s">
        <v>297</v>
      </c>
      <c r="D481" s="334"/>
      <c r="E481" s="334"/>
      <c r="F481" s="334"/>
      <c r="G481" s="334"/>
      <c r="H481" s="335"/>
      <c r="I481" s="339" t="s">
        <v>298</v>
      </c>
      <c r="J481" s="116">
        <f>IF(SUM(L481:R481)=0,IF(COUNTIF(L481:R481,"未確認")&gt;0,"未確認",IF(COUNTIF(L481:R481,"*")&gt;0,"*",SUM(L481:R481))),SUM(L481:R481))</f>
        <v>28</v>
      </c>
      <c r="K481" s="201" t="str">
        <f t="shared" si="18"/>
        <v>※</v>
      </c>
      <c r="L481" s="117" t="s">
        <v>541</v>
      </c>
      <c r="M481" s="117">
        <v>0</v>
      </c>
      <c r="N481" s="117">
        <v>0</v>
      </c>
      <c r="O481" s="117">
        <v>0</v>
      </c>
      <c r="P481" s="117">
        <v>28</v>
      </c>
      <c r="Q481" s="117">
        <v>0</v>
      </c>
      <c r="R481" s="117">
        <v>0</v>
      </c>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5"/>
      <c r="E483" s="319" t="s">
        <v>286</v>
      </c>
      <c r="F483" s="320"/>
      <c r="G483" s="320"/>
      <c r="H483" s="321"/>
      <c r="I483" s="353"/>
      <c r="J483" s="116">
        <f t="shared" si="19"/>
        <v>12</v>
      </c>
      <c r="K483" s="201" t="str">
        <f t="shared" si="18"/>
        <v>※</v>
      </c>
      <c r="L483" s="117">
        <v>12</v>
      </c>
      <c r="M483" s="117">
        <v>0</v>
      </c>
      <c r="N483" s="117">
        <v>0</v>
      </c>
      <c r="O483" s="117">
        <v>0</v>
      </c>
      <c r="P483" s="117" t="s">
        <v>541</v>
      </c>
      <c r="Q483" s="117">
        <v>0</v>
      </c>
      <c r="R483" s="117">
        <v>0</v>
      </c>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v>0</v>
      </c>
      <c r="O486" s="117">
        <v>0</v>
      </c>
      <c r="P486" s="117" t="s">
        <v>541</v>
      </c>
      <c r="Q486" s="117">
        <v>0</v>
      </c>
      <c r="R486" s="117">
        <v>0</v>
      </c>
      <c r="S486" s="8"/>
      <c r="T486" s="8"/>
      <c r="U486" s="8"/>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v>0</v>
      </c>
      <c r="P487" s="117" t="s">
        <v>541</v>
      </c>
      <c r="Q487" s="117">
        <v>0</v>
      </c>
      <c r="R487" s="117">
        <v>0</v>
      </c>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v>0</v>
      </c>
      <c r="O488" s="117">
        <v>0</v>
      </c>
      <c r="P488" s="117" t="s">
        <v>541</v>
      </c>
      <c r="Q488" s="117">
        <v>0</v>
      </c>
      <c r="R488" s="117">
        <v>0</v>
      </c>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v>0</v>
      </c>
      <c r="M489" s="117">
        <v>0</v>
      </c>
      <c r="N489" s="117">
        <v>0</v>
      </c>
      <c r="O489" s="117">
        <v>0</v>
      </c>
      <c r="P489" s="117" t="s">
        <v>541</v>
      </c>
      <c r="Q489" s="117">
        <v>0</v>
      </c>
      <c r="R489" s="117">
        <v>0</v>
      </c>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v>0</v>
      </c>
      <c r="M490" s="117">
        <v>0</v>
      </c>
      <c r="N490" s="117">
        <v>0</v>
      </c>
      <c r="O490" s="117">
        <v>0</v>
      </c>
      <c r="P490" s="117" t="s">
        <v>541</v>
      </c>
      <c r="Q490" s="117">
        <v>0</v>
      </c>
      <c r="R490" s="117">
        <v>0</v>
      </c>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v>0</v>
      </c>
      <c r="O491" s="117">
        <v>0</v>
      </c>
      <c r="P491" s="117" t="s">
        <v>541</v>
      </c>
      <c r="Q491" s="117">
        <v>0</v>
      </c>
      <c r="R491" s="117">
        <v>0</v>
      </c>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v>0</v>
      </c>
      <c r="N496" s="117">
        <v>0</v>
      </c>
      <c r="O496" s="117">
        <v>0</v>
      </c>
      <c r="P496" s="117" t="s">
        <v>541</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66" t="s">
        <v>1051</v>
      </c>
      <c r="O502" s="66" t="s">
        <v>1052</v>
      </c>
      <c r="P502" s="66" t="s">
        <v>1054</v>
      </c>
      <c r="Q502" s="66" t="s">
        <v>1055</v>
      </c>
      <c r="R502" s="66" t="s">
        <v>1060</v>
      </c>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70" t="s">
        <v>1046</v>
      </c>
      <c r="P503" s="70" t="s">
        <v>1046</v>
      </c>
      <c r="Q503" s="70" t="s">
        <v>1046</v>
      </c>
      <c r="R503" s="70" t="s">
        <v>1046</v>
      </c>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v>0</v>
      </c>
      <c r="M504" s="117">
        <v>0</v>
      </c>
      <c r="N504" s="117">
        <v>0</v>
      </c>
      <c r="O504" s="117">
        <v>0</v>
      </c>
      <c r="P504" s="117" t="s">
        <v>541</v>
      </c>
      <c r="Q504" s="117" t="s">
        <v>541</v>
      </c>
      <c r="R504" s="117">
        <v>0</v>
      </c>
      <c r="S504" s="8"/>
      <c r="T504" s="8"/>
      <c r="U504" s="8"/>
      <c r="V504" s="8"/>
    </row>
    <row r="505" spans="1:22" ht="84" customHeight="1">
      <c r="A505" s="252" t="s">
        <v>837</v>
      </c>
      <c r="B505" s="204"/>
      <c r="C505" s="319" t="s">
        <v>310</v>
      </c>
      <c r="D505" s="320"/>
      <c r="E505" s="320"/>
      <c r="F505" s="320"/>
      <c r="G505" s="320"/>
      <c r="H505" s="321"/>
      <c r="I505" s="122" t="s">
        <v>311</v>
      </c>
      <c r="J505" s="116">
        <f t="shared" si="20"/>
        <v>41</v>
      </c>
      <c r="K505" s="201" t="str">
        <f t="shared" si="21"/>
        <v>※</v>
      </c>
      <c r="L505" s="117">
        <v>0</v>
      </c>
      <c r="M505" s="117">
        <v>0</v>
      </c>
      <c r="N505" s="117" t="s">
        <v>541</v>
      </c>
      <c r="O505" s="117" t="s">
        <v>541</v>
      </c>
      <c r="P505" s="117">
        <v>19</v>
      </c>
      <c r="Q505" s="117">
        <v>22</v>
      </c>
      <c r="R505" s="117">
        <v>0</v>
      </c>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19" t="s">
        <v>314</v>
      </c>
      <c r="D507" s="320"/>
      <c r="E507" s="320"/>
      <c r="F507" s="320"/>
      <c r="G507" s="320"/>
      <c r="H507" s="321"/>
      <c r="I507" s="122" t="s">
        <v>315</v>
      </c>
      <c r="J507" s="116" t="str">
        <f t="shared" si="20"/>
        <v>*</v>
      </c>
      <c r="K507" s="201" t="str">
        <f t="shared" si="21"/>
        <v>※</v>
      </c>
      <c r="L507" s="117">
        <v>0</v>
      </c>
      <c r="M507" s="117">
        <v>0</v>
      </c>
      <c r="N507" s="117" t="s">
        <v>541</v>
      </c>
      <c r="O507" s="117" t="s">
        <v>541</v>
      </c>
      <c r="P507" s="117">
        <v>0</v>
      </c>
      <c r="Q507" s="117" t="s">
        <v>541</v>
      </c>
      <c r="R507" s="117">
        <v>0</v>
      </c>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t="s">
        <v>541</v>
      </c>
      <c r="O508" s="117">
        <v>0</v>
      </c>
      <c r="P508" s="117" t="s">
        <v>541</v>
      </c>
      <c r="Q508" s="117" t="s">
        <v>541</v>
      </c>
      <c r="R508" s="117">
        <v>0</v>
      </c>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66" t="s">
        <v>1051</v>
      </c>
      <c r="O514" s="66" t="s">
        <v>1052</v>
      </c>
      <c r="P514" s="66" t="s">
        <v>1054</v>
      </c>
      <c r="Q514" s="66" t="s">
        <v>1055</v>
      </c>
      <c r="R514" s="66" t="s">
        <v>1060</v>
      </c>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70" t="s">
        <v>1046</v>
      </c>
      <c r="P515" s="70" t="s">
        <v>1046</v>
      </c>
      <c r="Q515" s="70" t="s">
        <v>1046</v>
      </c>
      <c r="R515" s="70" t="s">
        <v>1046</v>
      </c>
      <c r="S515" s="8"/>
      <c r="T515" s="8"/>
      <c r="U515" s="8"/>
      <c r="V515" s="8"/>
    </row>
    <row r="516" spans="1:22" s="115" customFormat="1" ht="57">
      <c r="A516" s="252" t="s">
        <v>843</v>
      </c>
      <c r="B516" s="204"/>
      <c r="C516" s="346" t="s">
        <v>325</v>
      </c>
      <c r="D516" s="347"/>
      <c r="E516" s="347"/>
      <c r="F516" s="347"/>
      <c r="G516" s="347"/>
      <c r="H516" s="348"/>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6" t="s">
        <v>327</v>
      </c>
      <c r="D517" s="347"/>
      <c r="E517" s="347"/>
      <c r="F517" s="347"/>
      <c r="G517" s="347"/>
      <c r="H517" s="348"/>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66" t="s">
        <v>1051</v>
      </c>
      <c r="O520" s="66" t="s">
        <v>1052</v>
      </c>
      <c r="P520" s="66" t="s">
        <v>1054</v>
      </c>
      <c r="Q520" s="66" t="s">
        <v>1055</v>
      </c>
      <c r="R520" s="66" t="s">
        <v>1060</v>
      </c>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70" t="s">
        <v>1046</v>
      </c>
      <c r="P521" s="70" t="s">
        <v>1046</v>
      </c>
      <c r="Q521" s="70" t="s">
        <v>1046</v>
      </c>
      <c r="R521" s="70" t="s">
        <v>1046</v>
      </c>
      <c r="S521" s="8"/>
      <c r="T521" s="8"/>
      <c r="U521" s="8"/>
      <c r="V521" s="8"/>
    </row>
    <row r="522" spans="1:22" s="115" customFormat="1" ht="71.25">
      <c r="A522" s="252" t="s">
        <v>845</v>
      </c>
      <c r="B522" s="204"/>
      <c r="C522" s="346" t="s">
        <v>330</v>
      </c>
      <c r="D522" s="347"/>
      <c r="E522" s="347"/>
      <c r="F522" s="347"/>
      <c r="G522" s="347"/>
      <c r="H522" s="348"/>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66" t="s">
        <v>1051</v>
      </c>
      <c r="O525" s="66" t="s">
        <v>1052</v>
      </c>
      <c r="P525" s="66" t="s">
        <v>1054</v>
      </c>
      <c r="Q525" s="66" t="s">
        <v>1055</v>
      </c>
      <c r="R525" s="66" t="s">
        <v>1060</v>
      </c>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70" t="s">
        <v>1046</v>
      </c>
      <c r="P526" s="70" t="s">
        <v>1046</v>
      </c>
      <c r="Q526" s="70" t="s">
        <v>1046</v>
      </c>
      <c r="R526" s="70" t="s">
        <v>1046</v>
      </c>
      <c r="S526" s="8"/>
      <c r="T526" s="8"/>
      <c r="U526" s="8"/>
      <c r="V526" s="8"/>
    </row>
    <row r="527" spans="1:22" s="91" customFormat="1" ht="34.5" customHeight="1">
      <c r="A527" s="251" t="s">
        <v>846</v>
      </c>
      <c r="B527" s="204"/>
      <c r="C527" s="319" t="s">
        <v>333</v>
      </c>
      <c r="D527" s="320"/>
      <c r="E527" s="320"/>
      <c r="F527" s="320"/>
      <c r="G527" s="320"/>
      <c r="H527" s="321"/>
      <c r="I527" s="122" t="s">
        <v>334</v>
      </c>
      <c r="J527" s="116" t="str">
        <f>IF(SUM(L527:R527)=0,IF(COUNTIF(L527:R527,"未確認")&gt;0,"未確認",IF(COUNTIF(L527:R527,"~*")&gt;0,"*",SUM(L527:R527))),SUM(L527:R527))</f>
        <v>*</v>
      </c>
      <c r="K527" s="201" t="str">
        <f>IF(OR(COUNTIF(L527:R527,"未確認")&gt;0,COUNTIF(L527:R527,"*")&gt;0),"※","")</f>
        <v>※</v>
      </c>
      <c r="L527" s="117" t="s">
        <v>540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66" t="s">
        <v>1051</v>
      </c>
      <c r="O530" s="66" t="s">
        <v>1052</v>
      </c>
      <c r="P530" s="66" t="s">
        <v>1054</v>
      </c>
      <c r="Q530" s="66" t="s">
        <v>1055</v>
      </c>
      <c r="R530" s="66" t="s">
        <v>1060</v>
      </c>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70" t="s">
        <v>1046</v>
      </c>
      <c r="P531" s="70" t="s">
        <v>1046</v>
      </c>
      <c r="Q531" s="70" t="s">
        <v>1046</v>
      </c>
      <c r="R531" s="70" t="s">
        <v>1046</v>
      </c>
      <c r="S531" s="8"/>
      <c r="T531" s="8"/>
      <c r="U531" s="8"/>
      <c r="V531" s="8"/>
    </row>
    <row r="532" spans="1:22" s="115" customFormat="1" ht="56.1" customHeight="1">
      <c r="A532" s="252" t="s">
        <v>847</v>
      </c>
      <c r="B532" s="204"/>
      <c r="C532" s="319" t="s">
        <v>336</v>
      </c>
      <c r="D532" s="320"/>
      <c r="E532" s="320"/>
      <c r="F532" s="320"/>
      <c r="G532" s="320"/>
      <c r="H532" s="321"/>
      <c r="I532" s="122" t="s">
        <v>337</v>
      </c>
      <c r="J532" s="116" t="str">
        <f t="shared" ref="J532:J537" si="22">IF(SUM(L532:R532)=0,IF(COUNTIF(L532:R532,"未確認")&gt;0,"未確認",IF(COUNTIF(L532:R532,"~*")&gt;0,"*",SUM(L532:R532))),SUM(L532:R532))</f>
        <v>*</v>
      </c>
      <c r="K532" s="201" t="str">
        <f t="shared" ref="K532:K537" si="23">IF(OR(COUNTIF(L532:R532,"未確認")&gt;0,COUNTIF(L532:R532,"*")&gt;0),"※","")</f>
        <v>※</v>
      </c>
      <c r="L532" s="117">
        <v>0</v>
      </c>
      <c r="M532" s="117">
        <v>0</v>
      </c>
      <c r="N532" s="117" t="s">
        <v>541</v>
      </c>
      <c r="O532" s="117" t="s">
        <v>541</v>
      </c>
      <c r="P532" s="117" t="s">
        <v>541</v>
      </c>
      <c r="Q532" s="117">
        <v>0</v>
      </c>
      <c r="R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c r="N543" s="66" t="s">
        <v>1051</v>
      </c>
      <c r="O543" s="66" t="s">
        <v>1052</v>
      </c>
      <c r="P543" s="66" t="s">
        <v>1054</v>
      </c>
      <c r="Q543" s="66" t="s">
        <v>1055</v>
      </c>
      <c r="R543" s="66" t="s">
        <v>1060</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row>
    <row r="545" spans="1:18" s="115" customFormat="1" ht="69.95" customHeight="1">
      <c r="A545" s="252" t="s">
        <v>853</v>
      </c>
      <c r="C545" s="319" t="s">
        <v>348</v>
      </c>
      <c r="D545" s="320"/>
      <c r="E545" s="320"/>
      <c r="F545" s="320"/>
      <c r="G545" s="320"/>
      <c r="H545" s="321"/>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1044</v>
      </c>
      <c r="Q558" s="211" t="s">
        <v>1044</v>
      </c>
      <c r="R558" s="211" t="s">
        <v>1059</v>
      </c>
    </row>
    <row r="559" spans="1:1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row>
    <row r="560" spans="1:18" s="91" customFormat="1" ht="34.5" customHeight="1">
      <c r="A560" s="251" t="s">
        <v>870</v>
      </c>
      <c r="B560" s="119"/>
      <c r="C560" s="209"/>
      <c r="D560" s="330" t="s">
        <v>376</v>
      </c>
      <c r="E560" s="341"/>
      <c r="F560" s="341"/>
      <c r="G560" s="341"/>
      <c r="H560" s="331"/>
      <c r="I560" s="342"/>
      <c r="J560" s="207"/>
      <c r="K560" s="210"/>
      <c r="L560" s="211">
        <v>44.6</v>
      </c>
      <c r="M560" s="211">
        <v>61.3</v>
      </c>
      <c r="N560" s="211">
        <v>51.3</v>
      </c>
      <c r="O560" s="211">
        <v>69.900000000000006</v>
      </c>
      <c r="P560" s="211">
        <v>69.5</v>
      </c>
      <c r="Q560" s="211">
        <v>49.4</v>
      </c>
      <c r="R560" s="211">
        <v>0</v>
      </c>
    </row>
    <row r="561" spans="1:18" s="91" customFormat="1" ht="34.5" customHeight="1">
      <c r="A561" s="251" t="s">
        <v>871</v>
      </c>
      <c r="B561" s="119"/>
      <c r="C561" s="209"/>
      <c r="D561" s="330" t="s">
        <v>377</v>
      </c>
      <c r="E561" s="341"/>
      <c r="F561" s="341"/>
      <c r="G561" s="341"/>
      <c r="H561" s="331"/>
      <c r="I561" s="342"/>
      <c r="J561" s="207"/>
      <c r="K561" s="210"/>
      <c r="L561" s="211">
        <v>6.6</v>
      </c>
      <c r="M561" s="211">
        <v>31.1</v>
      </c>
      <c r="N561" s="211">
        <v>19.100000000000001</v>
      </c>
      <c r="O561" s="211">
        <v>28.7</v>
      </c>
      <c r="P561" s="211">
        <v>37.799999999999997</v>
      </c>
      <c r="Q561" s="211">
        <v>28.2</v>
      </c>
      <c r="R561" s="211">
        <v>0</v>
      </c>
    </row>
    <row r="562" spans="1:18" s="91" customFormat="1" ht="34.5" customHeight="1">
      <c r="A562" s="251" t="s">
        <v>872</v>
      </c>
      <c r="B562" s="119"/>
      <c r="C562" s="209"/>
      <c r="D562" s="330" t="s">
        <v>989</v>
      </c>
      <c r="E562" s="341"/>
      <c r="F562" s="341"/>
      <c r="G562" s="341"/>
      <c r="H562" s="331"/>
      <c r="I562" s="342"/>
      <c r="J562" s="207"/>
      <c r="K562" s="210"/>
      <c r="L562" s="211">
        <v>6.6</v>
      </c>
      <c r="M562" s="211">
        <v>30.9</v>
      </c>
      <c r="N562" s="211">
        <v>11.3</v>
      </c>
      <c r="O562" s="211">
        <v>28.7</v>
      </c>
      <c r="P562" s="211">
        <v>22.3</v>
      </c>
      <c r="Q562" s="211">
        <v>21.5</v>
      </c>
      <c r="R562" s="211">
        <v>0</v>
      </c>
    </row>
    <row r="563" spans="1:18" s="91" customFormat="1" ht="34.5" customHeight="1">
      <c r="A563" s="251" t="s">
        <v>873</v>
      </c>
      <c r="B563" s="119"/>
      <c r="C563" s="209"/>
      <c r="D563" s="330" t="s">
        <v>379</v>
      </c>
      <c r="E563" s="341"/>
      <c r="F563" s="341"/>
      <c r="G563" s="341"/>
      <c r="H563" s="331"/>
      <c r="I563" s="342"/>
      <c r="J563" s="207"/>
      <c r="K563" s="210"/>
      <c r="L563" s="211">
        <v>4</v>
      </c>
      <c r="M563" s="211">
        <v>16.899999999999999</v>
      </c>
      <c r="N563" s="211">
        <v>2.5</v>
      </c>
      <c r="O563" s="211">
        <v>10.6</v>
      </c>
      <c r="P563" s="211">
        <v>30.7</v>
      </c>
      <c r="Q563" s="211">
        <v>13.6</v>
      </c>
      <c r="R563" s="211">
        <v>0</v>
      </c>
    </row>
    <row r="564" spans="1:18" s="91" customFormat="1" ht="34.5" customHeight="1">
      <c r="A564" s="251" t="s">
        <v>874</v>
      </c>
      <c r="B564" s="119"/>
      <c r="C564" s="209"/>
      <c r="D564" s="330" t="s">
        <v>380</v>
      </c>
      <c r="E564" s="341"/>
      <c r="F564" s="341"/>
      <c r="G564" s="341"/>
      <c r="H564" s="331"/>
      <c r="I564" s="342"/>
      <c r="J564" s="207"/>
      <c r="K564" s="210"/>
      <c r="L564" s="211">
        <v>6.6</v>
      </c>
      <c r="M564" s="211">
        <v>0</v>
      </c>
      <c r="N564" s="211">
        <v>4.5999999999999996</v>
      </c>
      <c r="O564" s="211">
        <v>0</v>
      </c>
      <c r="P564" s="211">
        <v>13.1</v>
      </c>
      <c r="Q564" s="211">
        <v>2</v>
      </c>
      <c r="R564" s="211">
        <v>0</v>
      </c>
    </row>
    <row r="565" spans="1:18" s="91" customFormat="1" ht="34.5" customHeight="1">
      <c r="A565" s="251" t="s">
        <v>875</v>
      </c>
      <c r="B565" s="119"/>
      <c r="C565" s="280"/>
      <c r="D565" s="330" t="s">
        <v>869</v>
      </c>
      <c r="E565" s="341"/>
      <c r="F565" s="341"/>
      <c r="G565" s="341"/>
      <c r="H565" s="331"/>
      <c r="I565" s="342"/>
      <c r="J565" s="207"/>
      <c r="K565" s="210"/>
      <c r="L565" s="211">
        <v>9.5</v>
      </c>
      <c r="M565" s="211">
        <v>60.3</v>
      </c>
      <c r="N565" s="211">
        <v>7.8</v>
      </c>
      <c r="O565" s="211">
        <v>48</v>
      </c>
      <c r="P565" s="211">
        <v>6.2</v>
      </c>
      <c r="Q565" s="211">
        <v>7.5</v>
      </c>
      <c r="R565" s="211">
        <v>0</v>
      </c>
    </row>
    <row r="566" spans="1:18" s="91" customFormat="1" ht="34.5" customHeight="1">
      <c r="A566" s="251" t="s">
        <v>876</v>
      </c>
      <c r="B566" s="119"/>
      <c r="C566" s="285"/>
      <c r="D566" s="330" t="s">
        <v>990</v>
      </c>
      <c r="E566" s="341"/>
      <c r="F566" s="341"/>
      <c r="G566" s="341"/>
      <c r="H566" s="331"/>
      <c r="I566" s="342"/>
      <c r="J566" s="213"/>
      <c r="K566" s="214"/>
      <c r="L566" s="211">
        <v>18.100000000000001</v>
      </c>
      <c r="M566" s="211">
        <v>60.3</v>
      </c>
      <c r="N566" s="211">
        <v>22.9</v>
      </c>
      <c r="O566" s="211">
        <v>57.2</v>
      </c>
      <c r="P566" s="211">
        <v>36.799999999999997</v>
      </c>
      <c r="Q566" s="211">
        <v>27.9</v>
      </c>
      <c r="R566" s="211">
        <v>0</v>
      </c>
    </row>
    <row r="567" spans="1:1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row>
    <row r="568" spans="1:1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row>
    <row r="576" spans="1:18"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c r="N588" s="66" t="s">
        <v>1051</v>
      </c>
      <c r="O588" s="66" t="s">
        <v>1052</v>
      </c>
      <c r="P588" s="66" t="s">
        <v>1054</v>
      </c>
      <c r="Q588" s="66" t="s">
        <v>1055</v>
      </c>
      <c r="R588" s="66" t="s">
        <v>1060</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row>
    <row r="590" spans="1:22" s="115" customFormat="1" ht="69.95" customHeight="1">
      <c r="A590" s="252" t="s">
        <v>891</v>
      </c>
      <c r="C590" s="319" t="s">
        <v>386</v>
      </c>
      <c r="D590" s="320"/>
      <c r="E590" s="320"/>
      <c r="F590" s="320"/>
      <c r="G590" s="320"/>
      <c r="H590" s="321"/>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19" t="s">
        <v>388</v>
      </c>
      <c r="D591" s="320"/>
      <c r="E591" s="320"/>
      <c r="F591" s="320"/>
      <c r="G591" s="320"/>
      <c r="H591" s="321"/>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19" t="s">
        <v>390</v>
      </c>
      <c r="D592" s="320"/>
      <c r="E592" s="320"/>
      <c r="F592" s="320"/>
      <c r="G592" s="320"/>
      <c r="H592" s="321"/>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19" t="s">
        <v>392</v>
      </c>
      <c r="D593" s="320"/>
      <c r="E593" s="320"/>
      <c r="F593" s="320"/>
      <c r="G593" s="320"/>
      <c r="H593" s="321"/>
      <c r="I593" s="294" t="s">
        <v>393</v>
      </c>
      <c r="J593" s="116" t="str">
        <f>IF(SUM(L593:R593)=0,IF(COUNTIF(L593:R593,"未確認")&gt;0,"未確認",IF(COUNTIF(L593:R593,"~*")&gt;0,"*",SUM(L593:R593))),SUM(L593:R593))</f>
        <v>*</v>
      </c>
      <c r="K593" s="201" t="str">
        <f>IF(OR(COUNTIF(L593:R593,"未確認")&gt;0,COUNTIF(L593:R593,"*")&gt;0),"※","")</f>
        <v>※</v>
      </c>
      <c r="L593" s="117" t="s">
        <v>541</v>
      </c>
      <c r="M593" s="117" t="s">
        <v>541</v>
      </c>
      <c r="N593" s="117" t="s">
        <v>541</v>
      </c>
      <c r="O593" s="117" t="s">
        <v>541</v>
      </c>
      <c r="P593" s="117" t="s">
        <v>541</v>
      </c>
      <c r="Q593" s="117">
        <v>0</v>
      </c>
      <c r="R593" s="117">
        <v>0</v>
      </c>
    </row>
    <row r="594" spans="1:18" s="115" customFormat="1" ht="84" customHeight="1">
      <c r="A594" s="252" t="s">
        <v>894</v>
      </c>
      <c r="B594" s="84"/>
      <c r="C594" s="319" t="s">
        <v>394</v>
      </c>
      <c r="D594" s="320"/>
      <c r="E594" s="320"/>
      <c r="F594" s="320"/>
      <c r="G594" s="320"/>
      <c r="H594" s="321"/>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2" t="s">
        <v>991</v>
      </c>
      <c r="D595" s="323"/>
      <c r="E595" s="323"/>
      <c r="F595" s="323"/>
      <c r="G595" s="323"/>
      <c r="H595" s="324"/>
      <c r="I595" s="339" t="s">
        <v>397</v>
      </c>
      <c r="J595" s="140">
        <v>800</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6" t="s">
        <v>398</v>
      </c>
      <c r="F596" s="317"/>
      <c r="G596" s="317"/>
      <c r="H596" s="318"/>
      <c r="I596" s="340"/>
      <c r="J596" s="140">
        <v>162</v>
      </c>
      <c r="K596" s="201" t="str">
        <f>IF(OR(COUNTIF(L596:R596,"未確認")&gt;0,COUNTIF(L596:R596,"~*")&gt;0),"※","")</f>
        <v/>
      </c>
      <c r="L596" s="216"/>
      <c r="M596" s="216"/>
      <c r="N596" s="216"/>
      <c r="O596" s="216"/>
      <c r="P596" s="216"/>
      <c r="Q596" s="216"/>
      <c r="R596" s="216"/>
    </row>
    <row r="597" spans="1:18" s="115" customFormat="1" ht="35.1" customHeight="1">
      <c r="A597" s="251" t="s">
        <v>897</v>
      </c>
      <c r="B597" s="84"/>
      <c r="C597" s="322" t="s">
        <v>992</v>
      </c>
      <c r="D597" s="323"/>
      <c r="E597" s="323"/>
      <c r="F597" s="323"/>
      <c r="G597" s="323"/>
      <c r="H597" s="324"/>
      <c r="I597" s="325" t="s">
        <v>400</v>
      </c>
      <c r="J597" s="140">
        <v>947</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6" t="s">
        <v>398</v>
      </c>
      <c r="F598" s="317"/>
      <c r="G598" s="317"/>
      <c r="H598" s="318"/>
      <c r="I598" s="327"/>
      <c r="J598" s="140">
        <v>224</v>
      </c>
      <c r="K598" s="201" t="str">
        <f>IF(OR(COUNTIF(L598:R598,"未確認")&gt;0,COUNTIF(L598:R598,"~*")&gt;0),"※","")</f>
        <v/>
      </c>
      <c r="L598" s="216"/>
      <c r="M598" s="216"/>
      <c r="N598" s="216"/>
      <c r="O598" s="216"/>
      <c r="P598" s="216"/>
      <c r="Q598" s="216"/>
      <c r="R598" s="216"/>
    </row>
    <row r="599" spans="1:18" s="115" customFormat="1" ht="42" customHeight="1">
      <c r="A599" s="251" t="s">
        <v>899</v>
      </c>
      <c r="B599" s="84"/>
      <c r="C599" s="316" t="s">
        <v>993</v>
      </c>
      <c r="D599" s="317"/>
      <c r="E599" s="317"/>
      <c r="F599" s="317"/>
      <c r="G599" s="317"/>
      <c r="H599" s="318"/>
      <c r="I599" s="122" t="s">
        <v>402</v>
      </c>
      <c r="J599" s="116">
        <v>1047</v>
      </c>
      <c r="K599" s="201" t="str">
        <f>IF(OR(COUNTIF(L599:R599,"未確認")&gt;0,COUNTIF(L599:R599,"~*")&gt;0),"※","")</f>
        <v/>
      </c>
      <c r="L599" s="216"/>
      <c r="M599" s="216"/>
      <c r="N599" s="216"/>
      <c r="O599" s="216"/>
      <c r="P599" s="216"/>
      <c r="Q599" s="216"/>
      <c r="R599" s="216"/>
    </row>
    <row r="600" spans="1:18" s="115" customFormat="1" ht="56.1" customHeight="1">
      <c r="A600" s="252" t="s">
        <v>900</v>
      </c>
      <c r="B600" s="84"/>
      <c r="C600" s="319" t="s">
        <v>403</v>
      </c>
      <c r="D600" s="320"/>
      <c r="E600" s="320"/>
      <c r="F600" s="320"/>
      <c r="G600" s="320"/>
      <c r="H600" s="321"/>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v>0</v>
      </c>
      <c r="O600" s="117" t="s">
        <v>541</v>
      </c>
      <c r="P600" s="117" t="s">
        <v>541</v>
      </c>
      <c r="Q600" s="117">
        <v>0</v>
      </c>
      <c r="R600" s="117">
        <v>0</v>
      </c>
    </row>
    <row r="601" spans="1:1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t="s">
        <v>541</v>
      </c>
      <c r="P602" s="117" t="s">
        <v>541</v>
      </c>
      <c r="Q602" s="117">
        <v>0</v>
      </c>
      <c r="R602" s="117">
        <v>0</v>
      </c>
    </row>
    <row r="603" spans="1:18"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66" t="s">
        <v>1051</v>
      </c>
      <c r="O611" s="66" t="s">
        <v>1052</v>
      </c>
      <c r="P611" s="66" t="s">
        <v>1054</v>
      </c>
      <c r="Q611" s="66" t="s">
        <v>1055</v>
      </c>
      <c r="R611" s="66" t="s">
        <v>1060</v>
      </c>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6" t="s">
        <v>995</v>
      </c>
      <c r="D614" s="317"/>
      <c r="E614" s="317"/>
      <c r="F614" s="317"/>
      <c r="G614" s="317"/>
      <c r="H614" s="318"/>
      <c r="I614" s="337"/>
      <c r="J614" s="116">
        <f t="shared" si="28"/>
        <v>55</v>
      </c>
      <c r="K614" s="201" t="str">
        <f t="shared" si="29"/>
        <v>※</v>
      </c>
      <c r="L614" s="117">
        <v>14</v>
      </c>
      <c r="M614" s="117">
        <v>14</v>
      </c>
      <c r="N614" s="117">
        <v>13</v>
      </c>
      <c r="O614" s="117" t="s">
        <v>541</v>
      </c>
      <c r="P614" s="117" t="s">
        <v>541</v>
      </c>
      <c r="Q614" s="117">
        <v>14</v>
      </c>
      <c r="R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c r="N621" s="117" t="s">
        <v>541</v>
      </c>
      <c r="O621" s="117" t="s">
        <v>541</v>
      </c>
      <c r="P621" s="117" t="s">
        <v>541</v>
      </c>
      <c r="Q621" s="117" t="s">
        <v>541</v>
      </c>
      <c r="R621" s="117">
        <v>0</v>
      </c>
    </row>
    <row r="622" spans="1:22" s="118" customFormat="1" ht="69.95" customHeight="1">
      <c r="A622" s="252" t="s">
        <v>915</v>
      </c>
      <c r="B622" s="119"/>
      <c r="C622" s="319" t="s">
        <v>427</v>
      </c>
      <c r="D622" s="320"/>
      <c r="E622" s="320"/>
      <c r="F622" s="320"/>
      <c r="G622" s="320"/>
      <c r="H622" s="321"/>
      <c r="I622" s="122" t="s">
        <v>428</v>
      </c>
      <c r="J622" s="116">
        <f t="shared" si="28"/>
        <v>29</v>
      </c>
      <c r="K622" s="201" t="str">
        <f t="shared" si="29"/>
        <v>※</v>
      </c>
      <c r="L622" s="117">
        <v>17</v>
      </c>
      <c r="M622" s="117" t="s">
        <v>541</v>
      </c>
      <c r="N622" s="117" t="s">
        <v>541</v>
      </c>
      <c r="O622" s="117" t="s">
        <v>541</v>
      </c>
      <c r="P622" s="117" t="s">
        <v>541</v>
      </c>
      <c r="Q622" s="117">
        <v>12</v>
      </c>
      <c r="R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66" t="s">
        <v>1051</v>
      </c>
      <c r="O629" s="66" t="s">
        <v>1052</v>
      </c>
      <c r="P629" s="66" t="s">
        <v>1054</v>
      </c>
      <c r="Q629" s="66" t="s">
        <v>1055</v>
      </c>
      <c r="R629" s="66" t="s">
        <v>1060</v>
      </c>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t="s">
        <v>541</v>
      </c>
      <c r="O631" s="117" t="s">
        <v>541</v>
      </c>
      <c r="P631" s="117" t="s">
        <v>541</v>
      </c>
      <c r="Q631" s="117" t="s">
        <v>541</v>
      </c>
      <c r="R631" s="117">
        <v>0</v>
      </c>
    </row>
    <row r="632" spans="1:22" s="118" customFormat="1" ht="56.1" customHeight="1">
      <c r="A632" s="252" t="s">
        <v>918</v>
      </c>
      <c r="B632" s="119"/>
      <c r="C632" s="319" t="s">
        <v>434</v>
      </c>
      <c r="D632" s="320"/>
      <c r="E632" s="320"/>
      <c r="F632" s="320"/>
      <c r="G632" s="320"/>
      <c r="H632" s="321"/>
      <c r="I632" s="122" t="s">
        <v>435</v>
      </c>
      <c r="J632" s="116">
        <f t="shared" si="30"/>
        <v>134</v>
      </c>
      <c r="K632" s="201" t="str">
        <f t="shared" si="31"/>
        <v/>
      </c>
      <c r="L632" s="117">
        <v>20</v>
      </c>
      <c r="M632" s="117">
        <v>18</v>
      </c>
      <c r="N632" s="117">
        <v>16</v>
      </c>
      <c r="O632" s="117">
        <v>13</v>
      </c>
      <c r="P632" s="117">
        <v>50</v>
      </c>
      <c r="Q632" s="117">
        <v>17</v>
      </c>
      <c r="R632" s="117">
        <v>0</v>
      </c>
    </row>
    <row r="633" spans="1:22" s="118" customFormat="1" ht="57">
      <c r="A633" s="252" t="s">
        <v>919</v>
      </c>
      <c r="B633" s="119"/>
      <c r="C633" s="319" t="s">
        <v>436</v>
      </c>
      <c r="D633" s="320"/>
      <c r="E633" s="320"/>
      <c r="F633" s="320"/>
      <c r="G633" s="320"/>
      <c r="H633" s="321"/>
      <c r="I633" s="122" t="s">
        <v>437</v>
      </c>
      <c r="J633" s="116">
        <f t="shared" si="30"/>
        <v>155</v>
      </c>
      <c r="K633" s="201" t="str">
        <f t="shared" si="31"/>
        <v/>
      </c>
      <c r="L633" s="117">
        <v>17</v>
      </c>
      <c r="M633" s="117">
        <v>18</v>
      </c>
      <c r="N633" s="117">
        <v>26</v>
      </c>
      <c r="O633" s="117">
        <v>19</v>
      </c>
      <c r="P633" s="117">
        <v>50</v>
      </c>
      <c r="Q633" s="117">
        <v>25</v>
      </c>
      <c r="R633" s="117">
        <v>0</v>
      </c>
    </row>
    <row r="634" spans="1:22" s="118" customFormat="1" ht="56.1" customHeight="1">
      <c r="A634" s="252" t="s">
        <v>920</v>
      </c>
      <c r="B634" s="119"/>
      <c r="C634" s="316" t="s">
        <v>1023</v>
      </c>
      <c r="D634" s="317"/>
      <c r="E634" s="317"/>
      <c r="F634" s="317"/>
      <c r="G634" s="317"/>
      <c r="H634" s="318"/>
      <c r="I634" s="122" t="s">
        <v>439</v>
      </c>
      <c r="J634" s="116">
        <f t="shared" si="30"/>
        <v>13</v>
      </c>
      <c r="K634" s="201" t="str">
        <f t="shared" si="31"/>
        <v/>
      </c>
      <c r="L634" s="117">
        <v>0</v>
      </c>
      <c r="M634" s="117">
        <v>0</v>
      </c>
      <c r="N634" s="117">
        <v>0</v>
      </c>
      <c r="O634" s="117">
        <v>0</v>
      </c>
      <c r="P634" s="117">
        <v>13</v>
      </c>
      <c r="Q634" s="117">
        <v>0</v>
      </c>
      <c r="R634" s="117">
        <v>0</v>
      </c>
    </row>
    <row r="635" spans="1:22" s="118" customFormat="1" ht="84" customHeight="1">
      <c r="A635" s="252" t="s">
        <v>921</v>
      </c>
      <c r="B635" s="119"/>
      <c r="C635" s="319" t="s">
        <v>440</v>
      </c>
      <c r="D635" s="320"/>
      <c r="E635" s="320"/>
      <c r="F635" s="320"/>
      <c r="G635" s="320"/>
      <c r="H635" s="321"/>
      <c r="I635" s="122" t="s">
        <v>441</v>
      </c>
      <c r="J635" s="116">
        <f t="shared" si="30"/>
        <v>16</v>
      </c>
      <c r="K635" s="201" t="str">
        <f t="shared" si="31"/>
        <v>※</v>
      </c>
      <c r="L635" s="117" t="s">
        <v>541</v>
      </c>
      <c r="M635" s="117">
        <v>0</v>
      </c>
      <c r="N635" s="117" t="s">
        <v>541</v>
      </c>
      <c r="O635" s="117" t="s">
        <v>541</v>
      </c>
      <c r="P635" s="117">
        <v>16</v>
      </c>
      <c r="Q635" s="117" t="s">
        <v>541</v>
      </c>
      <c r="R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v>0</v>
      </c>
      <c r="O636" s="117">
        <v>0</v>
      </c>
      <c r="P636" s="117" t="s">
        <v>541</v>
      </c>
      <c r="Q636" s="117">
        <v>0</v>
      </c>
      <c r="R636" s="117">
        <v>0</v>
      </c>
    </row>
    <row r="637" spans="1:22" s="118" customFormat="1" ht="98.1" customHeight="1">
      <c r="A637" s="252" t="s">
        <v>923</v>
      </c>
      <c r="B637" s="119"/>
      <c r="C637" s="319" t="s">
        <v>444</v>
      </c>
      <c r="D637" s="320"/>
      <c r="E637" s="320"/>
      <c r="F637" s="320"/>
      <c r="G637" s="320"/>
      <c r="H637" s="321"/>
      <c r="I637" s="122" t="s">
        <v>445</v>
      </c>
      <c r="J637" s="116">
        <f t="shared" si="30"/>
        <v>13</v>
      </c>
      <c r="K637" s="201" t="str">
        <f t="shared" si="31"/>
        <v>※</v>
      </c>
      <c r="L637" s="117" t="s">
        <v>541</v>
      </c>
      <c r="M637" s="117" t="s">
        <v>541</v>
      </c>
      <c r="N637" s="117" t="s">
        <v>541</v>
      </c>
      <c r="O637" s="117">
        <v>0</v>
      </c>
      <c r="P637" s="117">
        <v>13</v>
      </c>
      <c r="Q637" s="117" t="s">
        <v>541</v>
      </c>
      <c r="R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66" t="s">
        <v>1051</v>
      </c>
      <c r="O644" s="66" t="s">
        <v>1052</v>
      </c>
      <c r="P644" s="66" t="s">
        <v>1054</v>
      </c>
      <c r="Q644" s="66" t="s">
        <v>1055</v>
      </c>
      <c r="R644" s="66" t="s">
        <v>1060</v>
      </c>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IF(SUM(L646:R646)=0,IF(COUNTIF(L646:R646,"未確認")&gt;0,"未確認",IF(COUNTIF(L646:R646,"~*")&gt;0,"*",SUM(L646:R646))),SUM(L646:R646))</f>
        <v>129</v>
      </c>
      <c r="K646" s="201" t="str">
        <f t="shared" ref="K646:K660" si="33">IF(OR(COUNTIF(L646:R646,"未確認")&gt;0,COUNTIF(L646:R646,"*")&gt;0),"※","")</f>
        <v>※</v>
      </c>
      <c r="L646" s="117">
        <v>38</v>
      </c>
      <c r="M646" s="117" t="s">
        <v>541</v>
      </c>
      <c r="N646" s="117">
        <v>28</v>
      </c>
      <c r="O646" s="117">
        <v>13</v>
      </c>
      <c r="P646" s="117">
        <v>21</v>
      </c>
      <c r="Q646" s="117">
        <v>29</v>
      </c>
      <c r="R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c r="N648" s="117" t="s">
        <v>541</v>
      </c>
      <c r="O648" s="117" t="s">
        <v>541</v>
      </c>
      <c r="P648" s="117" t="s">
        <v>541</v>
      </c>
      <c r="Q648" s="117" t="s">
        <v>541</v>
      </c>
      <c r="R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c r="O649" s="117">
        <v>0</v>
      </c>
      <c r="P649" s="117">
        <v>0</v>
      </c>
      <c r="Q649" s="117">
        <v>0</v>
      </c>
      <c r="R649" s="117">
        <v>0</v>
      </c>
    </row>
    <row r="650" spans="1:22" s="118" customFormat="1" ht="84" customHeight="1">
      <c r="A650" s="252" t="s">
        <v>929</v>
      </c>
      <c r="B650" s="84"/>
      <c r="C650" s="295"/>
      <c r="D650" s="297"/>
      <c r="E650" s="319" t="s">
        <v>941</v>
      </c>
      <c r="F650" s="320"/>
      <c r="G650" s="320"/>
      <c r="H650" s="321"/>
      <c r="I650" s="122" t="s">
        <v>458</v>
      </c>
      <c r="J650" s="116">
        <f t="shared" si="32"/>
        <v>57</v>
      </c>
      <c r="K650" s="201" t="str">
        <f t="shared" si="33"/>
        <v>※</v>
      </c>
      <c r="L650" s="117">
        <v>29</v>
      </c>
      <c r="M650" s="117" t="s">
        <v>541</v>
      </c>
      <c r="N650" s="117">
        <v>13</v>
      </c>
      <c r="O650" s="117" t="s">
        <v>541</v>
      </c>
      <c r="P650" s="117">
        <v>15</v>
      </c>
      <c r="Q650" s="117" t="s">
        <v>541</v>
      </c>
      <c r="R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t="s">
        <v>541</v>
      </c>
      <c r="N651" s="117" t="s">
        <v>541</v>
      </c>
      <c r="O651" s="117" t="s">
        <v>541</v>
      </c>
      <c r="P651" s="117">
        <v>0</v>
      </c>
      <c r="Q651" s="117" t="s">
        <v>541</v>
      </c>
      <c r="R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19" t="s">
        <v>944</v>
      </c>
      <c r="F653" s="320"/>
      <c r="G653" s="320"/>
      <c r="H653" s="321"/>
      <c r="I653" s="122" t="s">
        <v>464</v>
      </c>
      <c r="J653" s="116">
        <f t="shared" si="32"/>
        <v>11</v>
      </c>
      <c r="K653" s="201" t="str">
        <f t="shared" si="33"/>
        <v>※</v>
      </c>
      <c r="L653" s="117" t="s">
        <v>541</v>
      </c>
      <c r="M653" s="117">
        <v>0</v>
      </c>
      <c r="N653" s="117" t="s">
        <v>541</v>
      </c>
      <c r="O653" s="117" t="s">
        <v>541</v>
      </c>
      <c r="P653" s="117" t="s">
        <v>541</v>
      </c>
      <c r="Q653" s="117">
        <v>11</v>
      </c>
      <c r="R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19" t="s">
        <v>937</v>
      </c>
      <c r="D655" s="320"/>
      <c r="E655" s="320"/>
      <c r="F655" s="320"/>
      <c r="G655" s="320"/>
      <c r="H655" s="321"/>
      <c r="I655" s="122" t="s">
        <v>468</v>
      </c>
      <c r="J655" s="116">
        <f t="shared" si="32"/>
        <v>74</v>
      </c>
      <c r="K655" s="201" t="str">
        <f t="shared" si="33"/>
        <v>※</v>
      </c>
      <c r="L655" s="117">
        <v>28</v>
      </c>
      <c r="M655" s="117" t="s">
        <v>541</v>
      </c>
      <c r="N655" s="117">
        <v>17</v>
      </c>
      <c r="O655" s="117" t="s">
        <v>541</v>
      </c>
      <c r="P655" s="117">
        <v>15</v>
      </c>
      <c r="Q655" s="117">
        <v>14</v>
      </c>
      <c r="R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19" t="s">
        <v>469</v>
      </c>
      <c r="D657" s="320"/>
      <c r="E657" s="320"/>
      <c r="F657" s="320"/>
      <c r="G657" s="320"/>
      <c r="H657" s="321"/>
      <c r="I657" s="122" t="s">
        <v>470</v>
      </c>
      <c r="J657" s="116">
        <f t="shared" si="32"/>
        <v>56</v>
      </c>
      <c r="K657" s="201" t="str">
        <f t="shared" si="33"/>
        <v>※</v>
      </c>
      <c r="L657" s="117">
        <v>21</v>
      </c>
      <c r="M657" s="117" t="s">
        <v>541</v>
      </c>
      <c r="N657" s="117">
        <v>11</v>
      </c>
      <c r="O657" s="117" t="s">
        <v>541</v>
      </c>
      <c r="P657" s="117">
        <v>12</v>
      </c>
      <c r="Q657" s="117">
        <v>12</v>
      </c>
      <c r="R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t="s">
        <v>541</v>
      </c>
      <c r="O658" s="117" t="s">
        <v>541</v>
      </c>
      <c r="P658" s="117">
        <v>0</v>
      </c>
      <c r="Q658" s="117">
        <v>0</v>
      </c>
      <c r="R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66" t="s">
        <v>1051</v>
      </c>
      <c r="O665" s="66" t="s">
        <v>1052</v>
      </c>
      <c r="P665" s="66" t="s">
        <v>1054</v>
      </c>
      <c r="Q665" s="66" t="s">
        <v>1055</v>
      </c>
      <c r="R665" s="66" t="s">
        <v>1060</v>
      </c>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66" t="s">
        <v>1051</v>
      </c>
      <c r="O681" s="66" t="s">
        <v>1052</v>
      </c>
      <c r="P681" s="66" t="s">
        <v>1054</v>
      </c>
      <c r="Q681" s="66" t="s">
        <v>1055</v>
      </c>
      <c r="R681" s="66" t="s">
        <v>1060</v>
      </c>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19" t="s">
        <v>498</v>
      </c>
      <c r="D684" s="320"/>
      <c r="E684" s="320"/>
      <c r="F684" s="320"/>
      <c r="G684" s="320"/>
      <c r="H684" s="321"/>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19" t="s">
        <v>500</v>
      </c>
      <c r="D685" s="320"/>
      <c r="E685" s="320"/>
      <c r="F685" s="320"/>
      <c r="G685" s="320"/>
      <c r="H685" s="321"/>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66" t="s">
        <v>1051</v>
      </c>
      <c r="O691" s="66" t="s">
        <v>1052</v>
      </c>
      <c r="P691" s="66" t="s">
        <v>1054</v>
      </c>
      <c r="Q691" s="66" t="s">
        <v>1055</v>
      </c>
      <c r="R691" s="66" t="s">
        <v>1060</v>
      </c>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8"/>
      <c r="T692" s="8"/>
      <c r="U692" s="8"/>
      <c r="V692" s="8"/>
    </row>
    <row r="693" spans="1:22" s="118" customFormat="1" ht="56.1" customHeight="1">
      <c r="A693" s="252" t="s">
        <v>963</v>
      </c>
      <c r="B693" s="115"/>
      <c r="C693" s="319" t="s">
        <v>503</v>
      </c>
      <c r="D693" s="320"/>
      <c r="E693" s="320"/>
      <c r="F693" s="320"/>
      <c r="G693" s="320"/>
      <c r="H693" s="321"/>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19" t="s">
        <v>505</v>
      </c>
      <c r="D694" s="320"/>
      <c r="E694" s="320"/>
      <c r="F694" s="320"/>
      <c r="G694" s="320"/>
      <c r="H694" s="321"/>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6" t="s">
        <v>1003</v>
      </c>
      <c r="D695" s="317"/>
      <c r="E695" s="317"/>
      <c r="F695" s="317"/>
      <c r="G695" s="317"/>
      <c r="H695" s="318"/>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19" t="s">
        <v>509</v>
      </c>
      <c r="D696" s="320"/>
      <c r="E696" s="320"/>
      <c r="F696" s="320"/>
      <c r="G696" s="320"/>
      <c r="H696" s="321"/>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19" t="s">
        <v>511</v>
      </c>
      <c r="D697" s="320"/>
      <c r="E697" s="320"/>
      <c r="F697" s="320"/>
      <c r="G697" s="320"/>
      <c r="H697" s="321"/>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66" t="s">
        <v>1051</v>
      </c>
      <c r="O704" s="66" t="s">
        <v>1052</v>
      </c>
      <c r="P704" s="66" t="s">
        <v>1054</v>
      </c>
      <c r="Q704" s="66" t="s">
        <v>1055</v>
      </c>
      <c r="R704" s="66" t="s">
        <v>1060</v>
      </c>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8"/>
      <c r="T705" s="8"/>
      <c r="U705" s="8"/>
      <c r="V705" s="8"/>
    </row>
    <row r="706" spans="1:23" s="118" customFormat="1" ht="56.1" customHeight="1">
      <c r="A706" s="252" t="s">
        <v>968</v>
      </c>
      <c r="B706" s="115"/>
      <c r="C706" s="319" t="s">
        <v>514</v>
      </c>
      <c r="D706" s="320"/>
      <c r="E706" s="320"/>
      <c r="F706" s="320"/>
      <c r="G706" s="320"/>
      <c r="H706" s="321"/>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19" t="s">
        <v>516</v>
      </c>
      <c r="D707" s="320"/>
      <c r="E707" s="320"/>
      <c r="F707" s="320"/>
      <c r="G707" s="320"/>
      <c r="H707" s="321"/>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6" t="s">
        <v>1004</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6" t="s">
        <v>1005</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309B5C0-E952-4AE2-9826-6B65284B8AE9}"/>
    <hyperlink ref="J71:L71" location="病院!B464" display="・手術の状況" xr:uid="{B2DFDBD0-D395-4778-AB19-933D40399619}"/>
    <hyperlink ref="J72:L72" location="病院!B500" display="・がん、脳卒中、心筋梗塞、分娩、精神医療への対応状況" xr:uid="{4B4AE615-47A9-4FEA-ABCC-B6EBB5B494AC}"/>
    <hyperlink ref="J73:L73" location="病院!B541" display="・重症患者への対応状況" xr:uid="{E9A56CDC-72D6-4500-B3DC-0DAD13F2E1AE}"/>
    <hyperlink ref="J74:L74" location="病院!B586" display="・救急医療の実施状況" xr:uid="{EBCC3122-27AB-4B17-B83E-0F7D03214703}"/>
    <hyperlink ref="J75:L75" location="病院!B609" display="・急性期後の支援、在宅復帰の支援の状況" xr:uid="{312ECBF1-DCA2-4604-A8CE-A3BB1F294D52}"/>
    <hyperlink ref="J76:L76" location="病院!B627" display="・全身管理の状況" xr:uid="{63DFDDBA-1E0C-4732-B541-F86352527334}"/>
    <hyperlink ref="J78:L78" location="病院!B679" display="・長期療養患者の受入状況" xr:uid="{AD6E98C6-3B2F-4C12-A292-12D713720347}"/>
    <hyperlink ref="J77:L77" location="病院!B642" display="・リハビリテーションの実施状況" xr:uid="{5AB88FA8-BBFB-47E8-8F49-6EBDBDE2D7EE}"/>
    <hyperlink ref="J79:L79" location="病院!B689" display="・重度の障害児等の受入状況" xr:uid="{7A0AE702-77B1-4099-99D6-2F50EF7C3F75}"/>
    <hyperlink ref="J80:L80" location="病院!B702" display="・医科歯科の連携状況" xr:uid="{F47DF4AE-79DA-4A34-AFA0-038AFC26301F}"/>
    <hyperlink ref="M71:N71" location="'病院(H30案)'!B448" display="・手術の状況" xr:uid="{A4FD7A93-DA2D-4F71-887D-44B2C6CDC231}"/>
    <hyperlink ref="M72:N72" location="'病院(H30案)'!B484" display="・がん、脳卒中、心筋梗塞、分娩、精神医療への対応状況" xr:uid="{370063A7-8766-4397-A875-DFF296C7C597}"/>
    <hyperlink ref="M73:N73" location="'病院(H30案)'!B525" display="・重症患者への対応状況" xr:uid="{6ACEC082-C661-4AD4-81C9-AD5E23BEF70E}"/>
    <hyperlink ref="M74:N74" location="'病院(H30案)'!B570" display="・救急医療の実施状況" xr:uid="{05D6EBCE-E698-40F4-97E7-8D3F655E32D8}"/>
    <hyperlink ref="M75:N75" location="'病院(H30案)'!B593" display="・急性期後の支援、在宅復帰の支援の状況" xr:uid="{AAA82E6E-3315-4153-BA99-36EA9B3CF298}"/>
    <hyperlink ref="C71:G71" location="病院!B87" display="・設置主体" xr:uid="{2B628CD0-387C-42F5-8B81-B70376F51BEA}"/>
    <hyperlink ref="C72:G72" location="病院!B95" display="・病床の状況" xr:uid="{B80C1CAE-E9E5-459C-9921-F21ED16286C8}"/>
    <hyperlink ref="C73:G73" location="病院!B116" display="・診療科" xr:uid="{97EC5152-EFE0-4E45-8827-0AC6072E7382}"/>
    <hyperlink ref="C74:G74" location="病院!B127" display="・入院基本料・特定入院料及び届出病床数" xr:uid="{52903E97-7CED-4D89-A0F4-CB16B11164B1}"/>
    <hyperlink ref="C75:G75" location="病院!B141" display="・算定する入院基本用・特定入院料等の状況" xr:uid="{7751D79E-A9DD-44D1-9CAC-E449CF2E33A4}"/>
    <hyperlink ref="C76:G76" location="病院!B224" display="・DPC医療機関群の種類" xr:uid="{1487FC88-C812-4B76-A4CC-6CA51CD90E09}"/>
    <hyperlink ref="C77:G77" location="病院!B232" display="・救急告示病院、二次救急医療施設、三次救急医療施設の告示・認定の有無" xr:uid="{1596298F-166F-4F06-9C81-E9496BA37EBE}"/>
    <hyperlink ref="C78:F78" location="病院!B242" display="・承認の有無" xr:uid="{27502F5E-5ED8-46C3-A59B-16FE18718F6E}"/>
    <hyperlink ref="C79:F79" location="病院!B251" display="・診療報酬の届出の有無" xr:uid="{5A1E0EFC-D019-4673-8185-B5E7AC8F4A94}"/>
    <hyperlink ref="C80:F80" location="病院!B261" display="・職員数の状況" xr:uid="{CF420546-68F2-40D3-AD9B-E28C59979AE0}"/>
    <hyperlink ref="C81:F81" location="病院!B320" display="・退院調整部門の設置状況" xr:uid="{7728DFF6-34A0-4E81-AD47-3F29F2BCEE62}"/>
    <hyperlink ref="C82:F82" location="病院!B340" display="・医療機器の台数" xr:uid="{5F165B45-6DA8-4B22-8888-087B277A7389}"/>
    <hyperlink ref="C83:G83" location="病院!B365" display="・過去1年間の間に病棟の再編・見直しがあった場合の報告対象期間" xr:uid="{4EFBACD6-0DAF-4328-BEA5-F6D0863941DE}"/>
    <hyperlink ref="H71:I71" location="病院!B388" display="・入院患者の状況（年間）" xr:uid="{44B57BDD-13E8-4F8E-8A4D-7A1A70EC0F07}"/>
    <hyperlink ref="H72:I72" location="病院!B401" display="・入院患者の状況（年間／入棟前の場所・退棟先の場所の状況）" xr:uid="{51D7136B-EEF0-473B-81DA-9070C9387B75}"/>
    <hyperlink ref="H73:I73" location="病院!B426" display="・退院後に在宅医療を必要とする患者の状況" xr:uid="{60427C86-E897-4866-B95B-4234190BBA38}"/>
    <hyperlink ref="H74:I74" location="病院!B438" display="・看取りを行った患者数" xr:uid="{2C2EADBE-3526-42A0-9AAD-2A916E5C744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2019-11-15T06:25:17Z</dcterms:modified>
</cp:coreProperties>
</file>