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2776232-8A85-48DE-9327-AE2C0DB05AD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<sst xmlns="http://schemas.openxmlformats.org/spreadsheetml/2006/main" count="3734" uniqueCount="1068">
  <si>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</si>
  <si>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</si>
  <si>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</si>
  <si>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</si>
  <si>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</si>
  <si>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</si>
  <si>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</si>
  <si>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</si>
  <si>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</si>
  <si>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</si>
  <si>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</si>
  <si>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</si>
  <si>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</si>
  <si>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</si>
  <si>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</si>
  <si>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</si>
  <si>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</si>
  <si>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</si>
  <si>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</si>
  <si>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</si>
  <si>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</si>
  <si>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</si>
  <si>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</si>
  <si>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</si>
  <si>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</si>
  <si>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</si>
  <si>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</si>
  <si>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</si>
  <si>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</si>
  <si>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</si>
  <si>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</si>
  <si>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</si>
  <si>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</si>
  <si>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</si>
  <si>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</si>
  <si>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</si>
  <si>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</si>
  <si>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</si>
  <si>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</si>
  <si>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</si>
  <si>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</si>
  <si>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</si>
  <si>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</si>
  <si>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</si>
  <si>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</si>
  <si>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</si>
  <si>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</si>
  <si>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</si>
  <si>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</si>
  <si>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</si>
  <si>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</si>
  <si>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</si>
  <si>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</si>
  <si>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</si>
  <si>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</si>
  <si>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</si>
  <si>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</si>
  <si>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</si>
  <si>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</si>
  <si>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</si>
  <si>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</si>
  <si>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</si>
  <si>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</si>
  <si>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</si>
  <si>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</si>
  <si>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</si>
  <si>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</si>
  <si>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</si>
  <si>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</si>
  <si>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</si>
  <si>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</si>
  <si>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</si>
  <si>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</si>
  <si>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</si>
  <si>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</si>
  <si>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</si>
  <si>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</si>
  <si>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</si>
  <si>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</si>
  <si>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</si>
  <si>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</si>
  <si>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</si>
  <si>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</si>
  <si>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</si>
  <si>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</si>
  <si>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</si>
  <si>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</si>
  <si>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</si>
  <si>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</si>
  <si>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</si>
  <si>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</si>
  <si>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</si>
  <si>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</si>
  <si>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</si>
  <si>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</si>
  <si>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</si>
  <si>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</si>
  <si>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</si>
  <si>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</si>
  <si>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</si>
  <si>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</si>
  <si>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</si>
  <si>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</si>
  <si>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</si>
  <si>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</si>
  <si>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</si>
  <si>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</si>
  <si>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</si>
  <si>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</si>
  <si>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</si>
  <si>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</si>
  <si>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</si>
  <si>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</si>
  <si>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</si>
  <si>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</si>
  <si>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</si>
  <si>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</si>
  <si>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</si>
  <si>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</si>
  <si>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</si>
  <si>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</si>
  <si>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</si>
  <si>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</si>
  <si>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</si>
  <si>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</si>
  <si>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</si>
  <si>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</si>
  <si>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</si>
  <si>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</si>
  <si>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</si>
  <si>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</si>
  <si>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</si>
  <si>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</si>
  <si>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</si>
  <si>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</si>
  <si>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</si>
  <si>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</si>
  <si>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</si>
  <si>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</si>
  <si>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</si>
  <si>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</si>
  <si>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</si>
  <si>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</si>
  <si>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</si>
  <si>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</si>
  <si>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</si>
  <si>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</si>
  <si>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</si>
  <si>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</si>
  <si>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</si>
  <si>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</si>
  <si>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</si>
  <si>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</si>
  <si>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</si>
  <si>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</si>
  <si>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</si>
  <si>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</si>
  <si>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</si>
  <si>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</si>
  <si>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</si>
  <si>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</si>
  <si>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</si>
  <si>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</si>
  <si>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</si>
  <si>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</si>
  <si>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</si>
  <si>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</si>
  <si>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</si>
  <si>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</si>
  <si>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</si>
  <si>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</si>
  <si>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</si>
  <si>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</si>
  <si>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</si>
  <si>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</si>
  <si>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</si>
  <si>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</si>
  <si>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</si>
  <si>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</si>
  <si>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</si>
  <si>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</si>
  <si>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</si>
  <si>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</si>
  <si>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</si>
  <si>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</si>
  <si>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</si>
  <si>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</si>
  <si>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</si>
  <si>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</si>
  <si>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</si>
  <si>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</si>
  <si>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</si>
  <si>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</si>
  <si>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</si>
  <si>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</si>
  <si>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</si>
  <si>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</si>
  <si>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</si>
  <si>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</si>
  <si>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</si>
  <si>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</si>
  <si>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</si>
  <si>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</si>
  <si>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</si>
  <si>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</si>
  <si>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</si>
  <si>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</si>
  <si>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</si>
  <si>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</si>
  <si>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</si>
  <si>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</si>
  <si>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</si>
  <si>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</si>
  <si>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</si>
  <si>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</si>
  <si>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</si>
  <si>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</si>
  <si>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</si>
  <si>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</si>
  <si>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</si>
  <si>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</si>
  <si>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</si>
  <si>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</si>
  <si>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</si>
  <si>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</si>
  <si>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</si>
  <si>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</si>
  <si>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</si>
  <si>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</si>
  <si>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</si>
  <si>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</si>
  <si>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</si>
  <si>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</si>
  <si>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</si>
  <si>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</si>
  <si>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</si>
  <si>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</si>
  <si>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</si>
  <si>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</si>
  <si>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</si>
  <si>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</si>
  <si>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</si>
  <si>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</si>
  <si>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</si>
  <si>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</si>
  <si>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</si>
  <si>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</si>
  <si>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</si>
  <si>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</si>
  <si>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</si>
  <si>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</si>
  <si>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</si>
  <si>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</si>
  <si>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</si>
  <si>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</si>
  <si>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</si>
  <si>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</si>
  <si>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</si>
  <si>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</si>
  <si>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</si>
  <si>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</si>
  <si>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</si>
  <si>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</si>
  <si>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</si>
  <si>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</si>
  <si>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</si>
  <si>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</si>
  <si>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</si>
  <si>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</si>
  <si>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</si>
  <si>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</si>
  <si>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</si>
  <si>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</si>
  <si>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</si>
  <si>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</si>
  <si>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</si>
  <si>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</si>
  <si>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</si>
  <si>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</si>
  <si>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</si>
  <si>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</si>
  <si>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</si>
  <si>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</si>
  <si>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</si>
  <si>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</si>
  <si>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</si>
  <si>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</si>
  <si>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</si>
  <si>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</si>
  <si>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</si>
  <si>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</si>
  <si>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</si>
  <si>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</si>
  <si>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</si>
  <si>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</si>
  <si>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</si>
  <si>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</si>
  <si>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</si>
  <si>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</si>
  <si>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</si>
  <si>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</si>
  <si>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</si>
  <si>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</si>
  <si>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</si>
  <si>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</si>
  <si>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</si>
  <si>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</si>
  <si>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</si>
  <si>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</si>
  <si>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</si>
  <si>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</si>
  <si>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</si>
  <si>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</si>
  <si>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</si>
  <si>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</si>
  <si>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</si>
  <si>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</si>
  <si>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</si>
  <si>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</si>
  <si>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</si>
  <si>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</si>
  <si>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</si>
  <si>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</si>
  <si>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</si>
  <si>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</si>
  <si>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</si>
  <si>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</si>
  <si>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</si>
  <si>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</si>
  <si>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</si>
  <si>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</si>
  <si>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</si>
  <si>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</si>
  <si>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</si>
  <si>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</si>
  <si>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</si>
  <si>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</si>
  <si>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</si>
  <si>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</si>
  <si>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</si>
  <si>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</si>
  <si>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</si>
  <si>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</si>
  <si>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</si>
  <si>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</si>
  <si>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</si>
  <si>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</si>
  <si>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</si>
  <si>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</si>
  <si>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</si>
  <si>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</si>
  <si>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</si>
  <si>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</si>
  <si>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</si>
  <si>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</si>
  <si>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</si>
  <si>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</si>
  <si>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</si>
  <si>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</si>
  <si>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</si>
  <si>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</si>
  <si>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</si>
  <si>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</si>
  <si>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</si>
  <si>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</si>
  <si>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</si>
  <si>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</si>
  <si>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</si>
  <si>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</si>
  <si>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</si>
  <si>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</si>
  <si>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</si>
  <si>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</si>
  <si>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</si>
  <si>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</si>
  <si>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</si>
  <si>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</si>
  <si>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</si>
  <si>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</si>
  <si>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</si>
  <si>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</si>
  <si>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</si>
  <si>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</si>
  <si>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</si>
  <si>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</si>
  <si>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</si>
  <si>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</si>
  <si>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</si>
  <si>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</si>
  <si>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</si>
  <si>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</si>
  <si>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</si>
  <si>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</si>
  <si>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</si>
  <si>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</si>
  <si>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</si>
  <si>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</si>
  <si>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</si>
  <si>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</si>
  <si>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</si>
  <si>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</si>
  <si>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</si>
  <si>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</si>
  <si>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</si>
  <si>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</si>
  <si>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</si>
  <si>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</si>
  <si>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</si>
  <si>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</si>
  <si>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</si>
  <si>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</si>
  <si>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</si>
  <si>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</si>
  <si>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</si>
  <si>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</si>
  <si>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</si>
  <si>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</si>
  <si>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</si>
  <si>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</si>
  <si>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</si>
  <si>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</si>
  <si>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</si>
  <si>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</si>
  <si>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</si>
  <si>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</si>
  <si>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</si>
  <si>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</si>
  <si>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</si>
  <si>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</si>
  <si>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</si>
  <si>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</si>
  <si>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</si>
  <si>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</si>
  <si>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</si>
  <si>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</si>
  <si>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</si>
  <si>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</si>
  <si>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</si>
  <si>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</si>
  <si>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</si>
  <si>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</si>
  <si>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</si>
  <si>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</si>
  <si>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</si>
  <si>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</si>
  <si>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</si>
  <si>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</si>
  <si>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</si>
  <si>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</si>
  <si>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</si>
  <si>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</si>
  <si>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</si>
  <si>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</si>
  <si>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</si>
  <si>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</si>
  <si>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</si>
  <si>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</si>
  <si>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</si>
  <si>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</si>
  <si>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</si>
  <si>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</si>
  <si>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</si>
  <si>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</si>
  <si>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</si>
  <si>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</si>
  <si>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</si>
  <si>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</si>
  <si>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</si>
  <si>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</si>
  <si>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</si>
  <si>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</si>
  <si>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</si>
  <si>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</si>
  <si>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</si>
  <si>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</si>
  <si>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</si>
  <si>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</si>
  <si>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</si>
  <si>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</si>
  <si>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</si>
  <si>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</si>
  <si>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</si>
  <si>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</si>
  <si>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</si>
  <si>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</si>
  <si>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</si>
  <si>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</si>
  <si>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</si>
  <si>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</si>
  <si>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</si>
  <si>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</si>
  <si>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</si>
  <si>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</si>
  <si>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</si>
  <si>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</si>
  <si>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</si>
  <si>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</si>
  <si>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</si>
  <si>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</si>
  <si>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</si>
  <si>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</si>
  <si>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</si>
  <si>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</si>
  <si>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</si>
  <si>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</si>
  <si>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</si>
  <si>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</si>
  <si>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</si>
  <si>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</si>
  <si>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</si>
  <si>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</si>
  <si>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</si>
  <si>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</si>
  <si>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</si>
  <si>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</si>
  <si>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</si>
  <si>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</si>
  <si>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</si>
  <si>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</si>
  <si>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</si>
  <si>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</si>
  <si>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</si>
  <si>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</si>
  <si>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</si>
  <si>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</si>
  <si>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</si>
  <si>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</si>
  <si>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</si>
  <si>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</si>
  <si>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</si>
  <si>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</si>
  <si>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</si>
  <si>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</si>
  <si>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</si>
  <si>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</si>
  <si>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</si>
  <si>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</si>
  <si>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</si>
  <si>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</si>
  <si>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</si>
  <si>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</si>
  <si>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</si>
  <si>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</si>
  <si>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</si>
  <si>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</si>
  <si>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</si>
  <si>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</si>
  <si>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</si>
  <si>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</si>
  <si>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</si>
  <si>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</si>
  <si>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</si>
  <si>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</si>
  <si>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</si>
  <si>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</si>
  <si>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</si>
  <si>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</si>
  <si>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</si>
  <si>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</si>
  <si>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</si>
  <si>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</si>
  <si>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</si>
  <si>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</si>
  <si>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</si>
  <si>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</si>
  <si>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</si>
  <si>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</si>
  <si>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</si>
  <si>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</si>
  <si>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</si>
  <si>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</si>
  <si>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</si>
  <si>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</si>
  <si>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</si>
  <si>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</si>
  <si>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</si>
  <si>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</si>
  <si>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</si>
  <si>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</si>
  <si>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</si>
  <si>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</si>
  <si>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</si>
  <si>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</si>
  <si>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</si>
  <si>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</si>
  <si>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</si>
  <si>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</si>
  <si>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</si>
  <si>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</si>
  <si>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</si>
  <si>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</si>
  <si>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</si>
  <si>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</si>
  <si>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</si>
  <si>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</si>
  <si>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</si>
  <si>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</si>
  <si>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</si>
  <si>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</si>
  <si>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</si>
  <si>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</si>
  <si>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</si>
  <si>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</si>
  <si>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</si>
  <si>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</si>
  <si>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</si>
  <si>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</si>
  <si>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</si>
  <si>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</si>
  <si>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</si>
  <si>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</si>
  <si>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</si>
  <si>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</si>
  <si>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</si>
  <si>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</si>
  <si>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</si>
  <si>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</si>
  <si>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</si>
  <si>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</si>
  <si>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</si>
  <si>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</si>
  <si>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</si>
  <si>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</si>
  <si>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</si>
  <si>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</si>
  <si>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</si>
  <si>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</si>
  <si>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</si>
  <si>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</si>
  <si>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</si>
  <si>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</si>
  <si>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</si>
  <si>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</si>
  <si>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</si>
  <si>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</si>
  <si>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</si>
  <si>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</si>
  <si>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</si>
  <si>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</si>
  <si>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</si>
  <si>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</si>
  <si>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</si>
  <si>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</si>
  <si>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</si>
  <si>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</si>
  <si>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</si>
  <si>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</si>
  <si>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</si>
  <si>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</si>
  <si>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</si>
  <si>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</si>
  <si>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</si>
  <si>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</si>
  <si>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</si>
  <si>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</si>
  <si>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</si>
  <si>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</si>
  <si>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</si>
  <si>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</si>
  <si>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</si>
  <si>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</si>
  <si>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</si>
  <si>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</si>
  <si>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</si>
  <si>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</si>
  <si>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</si>
  <si>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</si>
  <si>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</si>
  <si>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</si>
  <si>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</si>
  <si>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</si>
  <si>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</si>
  <si>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</si>
  <si>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</si>
  <si>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</si>
  <si>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</si>
  <si>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</si>
  <si>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</si>
  <si>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</si>
  <si>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</si>
  <si>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</si>
  <si>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</si>
  <si>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</si>
  <si>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</si>
  <si>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</si>
  <si>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</si>
  <si>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</si>
  <si>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</si>
  <si>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</si>
  <si>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</si>
  <si>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</si>
  <si>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</si>
  <si>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</si>
  <si>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</si>
  <si>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</si>
  <si>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</si>
  <si>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</si>
  <si>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</si>
  <si>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</si>
  <si>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</si>
  <si>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</si>
  <si>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</si>
  <si>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</si>
  <si>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</si>
  <si>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</si>
  <si>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</si>
  <si>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</si>
  <si>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</si>
  <si>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</si>
  <si>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</si>
  <si>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</si>
  <si>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</si>
  <si>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</si>
  <si>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</si>
  <si>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</si>
  <si>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</si>
  <si>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</si>
  <si>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</si>
  <si>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</si>
  <si>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</si>
  <si>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</si>
  <si>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</si>
  <si>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</si>
  <si>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</si>
  <si>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</si>
  <si>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</si>
  <si>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</si>
  <si>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</si>
  <si>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</si>
  <si>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</si>
  <si>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</si>
  <si>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</si>
  <si>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</si>
  <si>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</si>
  <si>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</si>
  <si>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</si>
  <si>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</si>
  <si>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</si>
  <si>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</si>
  <si>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</si>
  <si>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</si>
  <si>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</si>
  <si>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</si>
  <si>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</si>
  <si>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</si>
  <si>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</si>
  <si>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</si>
  <si>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</si>
  <si>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</si>
  <si>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</si>
  <si>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</si>
  <si>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</si>
  <si>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</si>
  <si>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</si>
  <si>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</si>
  <si>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</si>
  <si>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</si>
  <si>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</si>
  <si>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</si>
  <si>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</si>
  <si>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</si>
  <si>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</si>
  <si>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</si>
  <si>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</si>
  <si>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</si>
  <si>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</si>
  <si>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</si>
  <si>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</si>
  <si>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</si>
  <si>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</si>
  <si>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</si>
  <si>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</si>
  <si>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</si>
  <si>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</si>
  <si>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</si>
  <si>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</si>
  <si>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</si>
  <si>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</si>
  <si>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</si>
  <si>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</si>
  <si>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</si>
  <si>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</si>
  <si>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</si>
  <si>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</si>
  <si>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</si>
  <si>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</si>
  <si>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</si>
  <si>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</si>
  <si>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</si>
  <si>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</si>
  <si>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</si>
  <si>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</si>
  <si>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</si>
  <si>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</si>
  <si>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</si>
  <si>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</si>
  <si>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</si>
  <si>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</si>
  <si>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</si>
  <si>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</si>
  <si>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</si>
  <si>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</si>
  <si>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</si>
  <si>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</si>
  <si>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</si>
  <si>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</si>
  <si>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</si>
  <si>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</si>
  <si>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</si>
  <si>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</si>
  <si>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</si>
  <si>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</si>
  <si>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</si>
  <si>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</si>
  <si>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</si>
  <si>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</si>
  <si>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</si>
  <si>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</si>
  <si>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</si>
  <si>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</si>
  <si>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</si>
  <si>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</si>
  <si>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</si>
  <si>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</si>
  <si>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</si>
  <si>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</si>
  <si>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</si>
  <si>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</si>
  <si>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</si>
  <si>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</si>
  <si>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</si>
  <si>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</si>
  <si>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</si>
  <si>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</si>
  <si>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</si>
  <si>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</si>
  <si>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</si>
  <si>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</si>
  <si>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</si>
  <si>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</si>
  <si>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</si>
  <si>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</si>
  <si>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</si>
  <si>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</si>
  <si>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</si>
  <si>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</si>
  <si>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</si>
  <si>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</si>
  <si>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</si>
  <si>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</si>
  <si>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</si>
  <si>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</si>
  <si>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</si>
  <si>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</si>
  <si>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</si>
  <si>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</si>
  <si>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</si>
  <si>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</si>
  <si>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</si>
  <si>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</si>
  <si>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</si>
  <si>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</si>
  <si>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</si>
  <si>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</si>
  <si>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</si>
  <si>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</si>
  <si>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</si>
  <si>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</si>
  <si>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</si>
  <si>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</si>
  <si>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</si>
  <si>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</si>
  <si>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</si>
  <si>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</si>
  <si>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</si>
  <si>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</si>
  <si>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</si>
  <si>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</si>
  <si>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</si>
  <si>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</si>
  <si>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</si>
  <si>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</si>
  <si>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</si>
  <si>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</si>
  <si>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</si>
  <si>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</si>
  <si>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</si>
  <si>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</si>
  <si>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</si>
  <si>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</si>
  <si>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</si>
  <si>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</si>
  <si>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</si>
  <si>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</si>
  <si>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</si>
  <si>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</si>
  <si>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</si>
  <si>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</si>
  <si>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</si>
  <si>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</si>
  <si>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</si>
  <si>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</si>
  <si>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</si>
  <si>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</si>
  <si>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</si>
  <si>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</si>
  <si>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</si>
  <si>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</si>
  <si>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</si>
  <si>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</si>
  <si>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</si>
  <si>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</si>
  <si>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</si>
  <si>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</si>
  <si>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</si>
  <si>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</si>
  <si>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</si>
  <si>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</si>
  <si>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</si>
  <si>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</si>
  <si>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</si>
  <si>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</si>
  <si>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</si>
  <si>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</si>
  <si>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</si>
  <si>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</si>
  <si>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</si>
  <si>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</si>
  <si>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</si>
  <si>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</si>
  <si>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</si>
  <si>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</si>
  <si>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</si>
  <si>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</si>
  <si>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</si>
  <si>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</si>
  <si>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</si>
  <si>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</si>
  <si>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</si>
  <si>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</si>
  <si>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</si>
  <si>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</si>
  <si>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</si>
  <si>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</si>
  <si>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</si>
  <si>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</si>
  <si>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</si>
  <si>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</si>
  <si>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</si>
  <si>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</si>
  <si>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</si>
  <si>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</si>
  <si>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</si>
  <si>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</si>
  <si>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</si>
  <si>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</si>
  <si>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</si>
  <si>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</si>
  <si>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</si>
  <si>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</si>
  <si>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</si>
  <si>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</si>
  <si>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</si>
  <si>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</si>
  <si>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</si>
  <si>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</si>
  <si>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</si>
  <si>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</si>
  <si>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</si>
  <si>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</si>
  <si>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</si>
  <si>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</si>
  <si>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</si>
  <si>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</si>
  <si>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</si>
  <si>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</si>
  <si>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</si>
  <si>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</si>
  <si>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</si>
  <si>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</si>
  <si>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</si>
  <si>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</si>
  <si>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</si>
  <si>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</si>
  <si>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</si>
  <si>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</si>
  <si>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</si>
  <si>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</si>
  <si>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</si>
  <si>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</si>
  <si>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</si>
  <si>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</si>
  <si>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</si>
  <si>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</si>
  <si>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</si>
  <si>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</si>
  <si>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</si>
  <si>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</si>
  <si>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</si>
  <si>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</si>
  <si>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</si>
  <si>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</si>
  <si>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</si>
  <si>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</si>
  <si>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</si>
  <si>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</si>
  <si>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</si>
  <si>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</si>
  <si>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</si>
  <si>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</si>
  <si>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</si>
  <si>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</si>
  <si>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</si>
  <si>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</si>
  <si>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</si>
  <si>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</si>
  <si>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</si>
  <si>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</si>
  <si>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</si>
  <si>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</si>
  <si>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</si>
  <si>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</si>
  <si>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</si>
  <si>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</si>
  <si>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</si>
  <si>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</si>
  <si>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</si>
  <si>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</si>
  <si>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</si>
  <si>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</si>
  <si>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</si>
  <si>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</si>
  <si>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</si>
  <si>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</si>
  <si>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医療法人社団誠馨会千葉中央メディカルセンター</t>
    <phoneticPr fontId="3"/>
  </si>
  <si>
    <t>〒264-0017 千葉市若葉区加曽利町１８３５－１</t>
    <phoneticPr fontId="3"/>
  </si>
  <si>
    <t>〇</t>
  </si>
  <si>
    <t>医療法人</t>
  </si>
  <si>
    <t>複数の診療科で活用</t>
  </si>
  <si>
    <t>消化器内科（胃腸内科）</t>
  </si>
  <si>
    <t>外科</t>
  </si>
  <si>
    <t>救急科</t>
  </si>
  <si>
    <t>急性期一般入院料１</t>
  </si>
  <si>
    <t>ＤＰＣ標準病院群</t>
  </si>
  <si>
    <t>有</t>
  </si>
  <si>
    <t>看護必要度Ⅰ</t>
    <phoneticPr fontId="3"/>
  </si>
  <si>
    <t>2階第1病棟</t>
  </si>
  <si>
    <t>急性期機能</t>
  </si>
  <si>
    <t>脳神経外科</t>
  </si>
  <si>
    <t>糖尿病内科（代謝内科）</t>
  </si>
  <si>
    <t>循環器内科</t>
  </si>
  <si>
    <t>2階第2病棟</t>
  </si>
  <si>
    <t>内科</t>
  </si>
  <si>
    <t>3階第1病棟</t>
  </si>
  <si>
    <t>整形外科</t>
  </si>
  <si>
    <t>泌尿器科</t>
  </si>
  <si>
    <t>形成外科</t>
  </si>
  <si>
    <t>3階第2病棟</t>
  </si>
  <si>
    <t>回復期ﾘﾊﾋﾞﾘﾃｰｼｮﾝ病棟入院料２</t>
  </si>
  <si>
    <t>-</t>
    <phoneticPr fontId="3"/>
  </si>
  <si>
    <t>体制強化加算１の届出有り</t>
  </si>
  <si>
    <t>4階　回復期ﾘﾊﾋﾞﾘﾃｰｼｮﾝ病棟</t>
  </si>
  <si>
    <t>回復期機能</t>
  </si>
  <si>
    <t>ハイケアユニット入院医療管理料１</t>
  </si>
  <si>
    <t>ＨＣＵ</t>
  </si>
  <si>
    <t>高度急性期機能</t>
  </si>
  <si>
    <t>脳卒中ｹｱﾕﾆｯﾄ入院医療管理料</t>
  </si>
  <si>
    <t>ＳＣＵ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</si>
</sst>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9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1051</v>
      </c>
      <c r="N9" s="282" t="s">
        <v>1053</v>
      </c>
      <c r="O9" s="282" t="s">
        <v>1057</v>
      </c>
      <c r="P9" s="282" t="s">
        <v>1061</v>
      </c>
      <c r="Q9" s="282" t="s">
        <v>1064</v>
      </c>
      <c r="R9" s="282" t="s">
        <v>1067</v>
      </c>
    </row>
    <row r="10" spans="1:22" s="21" customFormat="1" ht="34.5" customHeight="1">
      <c r="A10" s="244" t="s">
        <v>606</v>
      </c>
      <c r="B10" s="17"/>
      <c r="C10" s="19"/>
      <c r="D10" s="19"/>
      <c r="E10" s="19"/>
      <c r="F10" s="19"/>
      <c r="G10" s="19"/>
      <c r="H10" s="20"/>
      <c r="I10" s="421" t="s">
        <v>2</v>
      </c>
      <c r="J10" s="421"/>
      <c r="K10" s="421"/>
      <c r="L10" s="25"/>
      <c r="M10" s="25"/>
      <c r="N10" s="25"/>
      <c r="O10" s="25"/>
      <c r="P10" s="25"/>
      <c r="Q10" s="25" t="s">
        <v>1036</v>
      </c>
      <c r="R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c r="Q11" s="25"/>
      <c r="R11" s="25"/>
    </row>
    <row r="12" spans="1:22" s="21" customFormat="1" ht="34.5" customHeight="1">
      <c r="A12" s="244" t="s">
        <v>606</v>
      </c>
      <c r="B12" s="24"/>
      <c r="C12" s="19"/>
      <c r="D12" s="19"/>
      <c r="E12" s="19"/>
      <c r="F12" s="19"/>
      <c r="G12" s="19"/>
      <c r="H12" s="20"/>
      <c r="I12" s="421" t="s">
        <v>4</v>
      </c>
      <c r="J12" s="421"/>
      <c r="K12" s="421"/>
      <c r="L12" s="29"/>
      <c r="M12" s="29"/>
      <c r="N12" s="29"/>
      <c r="O12" s="29"/>
      <c r="P12" s="29" t="s">
        <v>1036</v>
      </c>
      <c r="Q12" s="29"/>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1051</v>
      </c>
      <c r="N22" s="282" t="s">
        <v>1053</v>
      </c>
      <c r="O22" s="282" t="s">
        <v>1057</v>
      </c>
      <c r="P22" s="282" t="s">
        <v>1061</v>
      </c>
      <c r="Q22" s="282" t="s">
        <v>1064</v>
      </c>
      <c r="R22" s="282" t="s">
        <v>1067</v>
      </c>
    </row>
    <row r="23" spans="1:22" s="21" customFormat="1" ht="34.5" customHeight="1">
      <c r="A23" s="244" t="s">
        <v>607</v>
      </c>
      <c r="B23" s="17"/>
      <c r="C23" s="19"/>
      <c r="D23" s="19"/>
      <c r="E23" s="19"/>
      <c r="F23" s="19"/>
      <c r="G23" s="19"/>
      <c r="H23" s="20"/>
      <c r="I23" s="302" t="s">
        <v>2</v>
      </c>
      <c r="J23" s="303"/>
      <c r="K23" s="304"/>
      <c r="L23" s="25"/>
      <c r="M23" s="25"/>
      <c r="N23" s="25"/>
      <c r="O23" s="25"/>
      <c r="P23" s="25"/>
      <c r="Q23" s="25" t="s">
        <v>1036</v>
      </c>
      <c r="R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c r="Q24" s="25"/>
      <c r="R24" s="25"/>
    </row>
    <row r="25" spans="1:22" s="21" customFormat="1" ht="34.5" customHeight="1">
      <c r="A25" s="244" t="s">
        <v>607</v>
      </c>
      <c r="B25" s="24"/>
      <c r="C25" s="19"/>
      <c r="D25" s="19"/>
      <c r="E25" s="19"/>
      <c r="F25" s="19"/>
      <c r="G25" s="19"/>
      <c r="H25" s="20"/>
      <c r="I25" s="302" t="s">
        <v>4</v>
      </c>
      <c r="J25" s="303"/>
      <c r="K25" s="304"/>
      <c r="L25" s="29"/>
      <c r="M25" s="29"/>
      <c r="N25" s="29"/>
      <c r="O25" s="29"/>
      <c r="P25" s="29" t="s">
        <v>1036</v>
      </c>
      <c r="Q25" s="29"/>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1051</v>
      </c>
      <c r="N35" s="282" t="s">
        <v>1053</v>
      </c>
      <c r="O35" s="282" t="s">
        <v>1057</v>
      </c>
      <c r="P35" s="282" t="s">
        <v>1061</v>
      </c>
      <c r="Q35" s="282" t="s">
        <v>1064</v>
      </c>
      <c r="R35" s="282" t="s">
        <v>1067</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1051</v>
      </c>
      <c r="N44" s="282" t="s">
        <v>1053</v>
      </c>
      <c r="O44" s="282" t="s">
        <v>1057</v>
      </c>
      <c r="P44" s="282" t="s">
        <v>1061</v>
      </c>
      <c r="Q44" s="282" t="s">
        <v>1064</v>
      </c>
      <c r="R44" s="282" t="s">
        <v>1067</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ht="40.5">
      <c r="A89" s="243"/>
      <c r="B89" s="18"/>
      <c r="C89" s="62"/>
      <c r="D89" s="3"/>
      <c r="E89" s="3"/>
      <c r="F89" s="3"/>
      <c r="G89" s="3"/>
      <c r="H89" s="287"/>
      <c r="I89" s="287"/>
      <c r="J89" s="64" t="s">
        <v>35</v>
      </c>
      <c r="K89" s="65"/>
      <c r="L89" s="262" t="s">
        <v>1046</v>
      </c>
      <c r="M89" s="262" t="s">
        <v>1051</v>
      </c>
      <c r="N89" s="262" t="s">
        <v>1053</v>
      </c>
      <c r="O89" s="262" t="s">
        <v>1057</v>
      </c>
      <c r="P89" s="262" t="s">
        <v>1061</v>
      </c>
      <c r="Q89" s="262" t="s">
        <v>1064</v>
      </c>
      <c r="R89" s="262" t="s">
        <v>1067</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1062</v>
      </c>
      <c r="Q90" s="262" t="s">
        <v>1065</v>
      </c>
      <c r="R90" s="262" t="s">
        <v>1065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1053</v>
      </c>
      <c r="O97" s="66" t="s">
        <v>1057</v>
      </c>
      <c r="P97" s="66" t="s">
        <v>1061</v>
      </c>
      <c r="Q97" s="66" t="s">
        <v>1064</v>
      </c>
      <c r="R97" s="66" t="s">
        <v>1067</v>
      </c>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1062</v>
      </c>
      <c r="Q98" s="70" t="s">
        <v>1065</v>
      </c>
      <c r="R98" s="70" t="s">
        <v>1065</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272</v>
      </c>
      <c r="K99" s="237" t="str">
        <f>IF(OR(COUNTIF(L99:R99,"未確認")&gt;0,COUNTIF(L99:R99,"~*")&gt;0),"※","")</f>
        <v/>
      </c>
      <c r="L99" s="258">
        <v>49</v>
      </c>
      <c r="M99" s="258">
        <v>36</v>
      </c>
      <c r="N99" s="258">
        <v>54</v>
      </c>
      <c r="O99" s="258">
        <v>60</v>
      </c>
      <c r="P99" s="258">
        <v>60</v>
      </c>
      <c r="Q99" s="258">
        <v>7</v>
      </c>
      <c r="R99" s="258">
        <v>6</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272</v>
      </c>
      <c r="K101" s="237" t="str">
        <f>IF(OR(COUNTIF(L101:R101,"未確認")&gt;0,COUNTIF(L101:R101,"~*")&gt;0),"※","")</f>
        <v/>
      </c>
      <c r="L101" s="258">
        <v>49</v>
      </c>
      <c r="M101" s="258">
        <v>36</v>
      </c>
      <c r="N101" s="258">
        <v>54</v>
      </c>
      <c r="O101" s="258">
        <v>60</v>
      </c>
      <c r="P101" s="258">
        <v>60</v>
      </c>
      <c r="Q101" s="258">
        <v>7</v>
      </c>
      <c r="R101" s="258">
        <v>6</v>
      </c>
    </row>
    <row r="102" spans="1:22" s="83" customFormat="1" ht="34.5" customHeight="1">
      <c r="A102" s="244" t="s">
        <v>610</v>
      </c>
      <c r="B102" s="84"/>
      <c r="C102" s="376"/>
      <c r="D102" s="378"/>
      <c r="E102" s="316" t="s">
        <v>612</v>
      </c>
      <c r="F102" s="317"/>
      <c r="G102" s="317"/>
      <c r="H102" s="318"/>
      <c r="I102" s="419"/>
      <c r="J102" s="256">
        <f t="shared" si="0"/>
        <v>272</v>
      </c>
      <c r="K102" s="237" t="str">
        <f t="shared" ref="K102:K111" si="1">IF(OR(COUNTIF(L101:R101,"未確認")&gt;0,COUNTIF(L101:R101,"~*")&gt;0),"※","")</f>
        <v/>
      </c>
      <c r="L102" s="258">
        <v>49</v>
      </c>
      <c r="M102" s="258">
        <v>36</v>
      </c>
      <c r="N102" s="258">
        <v>54</v>
      </c>
      <c r="O102" s="258">
        <v>60</v>
      </c>
      <c r="P102" s="258">
        <v>60</v>
      </c>
      <c r="Q102" s="258">
        <v>7</v>
      </c>
      <c r="R102" s="258">
        <v>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1053</v>
      </c>
      <c r="O118" s="66" t="s">
        <v>1057</v>
      </c>
      <c r="P118" s="66" t="s">
        <v>1061</v>
      </c>
      <c r="Q118" s="66" t="s">
        <v>1064</v>
      </c>
      <c r="R118" s="66" t="s">
        <v>1067</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1062</v>
      </c>
      <c r="Q119" s="70" t="s">
        <v>1065</v>
      </c>
      <c r="R119" s="70" t="s">
        <v>1065</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1048</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1052</v>
      </c>
      <c r="O121" s="98" t="s">
        <v>1054</v>
      </c>
      <c r="P121" s="98" t="s">
        <v>1048</v>
      </c>
      <c r="Q121" s="98" t="s">
        <v>1050</v>
      </c>
      <c r="R121" s="98" t="s">
        <v>533</v>
      </c>
    </row>
    <row r="122" spans="1:22" s="83" customFormat="1" ht="40.5" customHeight="1">
      <c r="A122" s="244" t="s">
        <v>619</v>
      </c>
      <c r="B122" s="1"/>
      <c r="C122" s="295"/>
      <c r="D122" s="297"/>
      <c r="E122" s="395"/>
      <c r="F122" s="417"/>
      <c r="G122" s="417"/>
      <c r="H122" s="396"/>
      <c r="I122" s="353"/>
      <c r="J122" s="101"/>
      <c r="K122" s="102"/>
      <c r="L122" s="98" t="s">
        <v>1040</v>
      </c>
      <c r="M122" s="98" t="s">
        <v>1049</v>
      </c>
      <c r="N122" s="98" t="s">
        <v>1050</v>
      </c>
      <c r="O122" s="98" t="s">
        <v>1055</v>
      </c>
      <c r="P122" s="98" t="s">
        <v>1054</v>
      </c>
      <c r="Q122" s="98" t="s">
        <v>1048</v>
      </c>
      <c r="R122" s="98" t="s">
        <v>533</v>
      </c>
    </row>
    <row r="123" spans="1:22" s="83" customFormat="1" ht="40.5" customHeight="1">
      <c r="A123" s="244" t="s">
        <v>620</v>
      </c>
      <c r="B123" s="1"/>
      <c r="C123" s="289"/>
      <c r="D123" s="290"/>
      <c r="E123" s="376"/>
      <c r="F123" s="377"/>
      <c r="G123" s="377"/>
      <c r="H123" s="378"/>
      <c r="I123" s="340"/>
      <c r="J123" s="105"/>
      <c r="K123" s="106"/>
      <c r="L123" s="98" t="s">
        <v>1041</v>
      </c>
      <c r="M123" s="98" t="s">
        <v>1050</v>
      </c>
      <c r="N123" s="98" t="s">
        <v>1041</v>
      </c>
      <c r="O123" s="98" t="s">
        <v>1056</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1053</v>
      </c>
      <c r="O129" s="66" t="s">
        <v>1057</v>
      </c>
      <c r="P129" s="66" t="s">
        <v>1061</v>
      </c>
      <c r="Q129" s="66" t="s">
        <v>1064</v>
      </c>
      <c r="R129" s="66" t="s">
        <v>1067</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1062</v>
      </c>
      <c r="Q130" s="70" t="s">
        <v>1065</v>
      </c>
      <c r="R130" s="70" t="s">
        <v>1065</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1058</v>
      </c>
      <c r="Q131" s="98" t="s">
        <v>1063</v>
      </c>
      <c r="R131" s="98" t="s">
        <v>1066</v>
      </c>
    </row>
    <row r="132" spans="1:22" s="83" customFormat="1" ht="34.5" customHeight="1">
      <c r="A132" s="244" t="s">
        <v>621</v>
      </c>
      <c r="B132" s="84"/>
      <c r="C132" s="295"/>
      <c r="D132" s="297"/>
      <c r="E132" s="319" t="s">
        <v>58</v>
      </c>
      <c r="F132" s="320"/>
      <c r="G132" s="320"/>
      <c r="H132" s="321"/>
      <c r="I132" s="388"/>
      <c r="J132" s="101"/>
      <c r="K132" s="102"/>
      <c r="L132" s="82">
        <v>49</v>
      </c>
      <c r="M132" s="82">
        <v>36</v>
      </c>
      <c r="N132" s="82">
        <v>54</v>
      </c>
      <c r="O132" s="82">
        <v>60</v>
      </c>
      <c r="P132" s="82">
        <v>60</v>
      </c>
      <c r="Q132" s="82">
        <v>7</v>
      </c>
      <c r="R132" s="82">
        <v>6</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1053</v>
      </c>
      <c r="O143" s="66" t="s">
        <v>1057</v>
      </c>
      <c r="P143" s="66" t="s">
        <v>1061</v>
      </c>
      <c r="Q143" s="66" t="s">
        <v>1064</v>
      </c>
      <c r="R143" s="66" t="s">
        <v>1067</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1062</v>
      </c>
      <c r="Q144" s="70" t="s">
        <v>1065</v>
      </c>
      <c r="R144" s="70" t="s">
        <v>1065</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637</v>
      </c>
      <c r="K145" s="264" t="str">
        <f t="shared" ref="K145:K176" si="3">IF(OR(COUNTIF(L145:R145,"未確認")&gt;0,COUNTIF(L145:R145,"~*")&gt;0),"※","")</f>
        <v>※</v>
      </c>
      <c r="L145" s="117">
        <v>180</v>
      </c>
      <c r="M145" s="117">
        <v>98</v>
      </c>
      <c r="N145" s="117">
        <v>199</v>
      </c>
      <c r="O145" s="117">
        <v>160</v>
      </c>
      <c r="P145" s="117">
        <v>0</v>
      </c>
      <c r="Q145" s="117" t="s">
        <v>541</v>
      </c>
      <c r="R145" s="117" t="s">
        <v>541</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30</v>
      </c>
      <c r="K179" s="264" t="str">
        <f t="shared" si="5"/>
        <v/>
      </c>
      <c r="L179" s="117">
        <v>0</v>
      </c>
      <c r="M179" s="117">
        <v>0</v>
      </c>
      <c r="N179" s="117">
        <v>0</v>
      </c>
      <c r="O179" s="117">
        <v>0</v>
      </c>
      <c r="P179" s="117">
        <v>0</v>
      </c>
      <c r="Q179" s="117">
        <v>30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29</v>
      </c>
      <c r="K181" s="264" t="str">
        <f t="shared" si="5"/>
        <v/>
      </c>
      <c r="L181" s="117">
        <v>0</v>
      </c>
      <c r="M181" s="117">
        <v>0</v>
      </c>
      <c r="N181" s="117">
        <v>0</v>
      </c>
      <c r="O181" s="117">
        <v>0</v>
      </c>
      <c r="P181" s="117">
        <v>0</v>
      </c>
      <c r="Q181" s="117">
        <v>0</v>
      </c>
      <c r="R181" s="117">
        <v>29</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92</v>
      </c>
      <c r="K195" s="264" t="str">
        <f t="shared" si="5"/>
        <v/>
      </c>
      <c r="L195" s="117">
        <v>0</v>
      </c>
      <c r="M195" s="117">
        <v>0</v>
      </c>
      <c r="N195" s="117">
        <v>0</v>
      </c>
      <c r="O195" s="117">
        <v>0</v>
      </c>
      <c r="P195" s="117">
        <v>92</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1053</v>
      </c>
      <c r="O226" s="66" t="s">
        <v>1057</v>
      </c>
      <c r="P226" s="66" t="s">
        <v>1061</v>
      </c>
      <c r="Q226" s="66" t="s">
        <v>1064</v>
      </c>
      <c r="R226" s="66" t="s">
        <v>1067</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1062</v>
      </c>
      <c r="Q227" s="70" t="s">
        <v>1065</v>
      </c>
      <c r="R227" s="70" t="s">
        <v>1065</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1053</v>
      </c>
      <c r="O234" s="66" t="s">
        <v>1057</v>
      </c>
      <c r="P234" s="66" t="s">
        <v>1061</v>
      </c>
      <c r="Q234" s="66" t="s">
        <v>1064</v>
      </c>
      <c r="R234" s="66" t="s">
        <v>1067</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1062</v>
      </c>
      <c r="Q235" s="70" t="s">
        <v>1065</v>
      </c>
      <c r="R235" s="70" t="s">
        <v>1065</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1053</v>
      </c>
      <c r="O244" s="66" t="s">
        <v>1057</v>
      </c>
      <c r="P244" s="66" t="s">
        <v>1061</v>
      </c>
      <c r="Q244" s="66" t="s">
        <v>1064</v>
      </c>
      <c r="R244" s="66" t="s">
        <v>1067</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1062</v>
      </c>
      <c r="Q245" s="70" t="s">
        <v>1065</v>
      </c>
      <c r="R245" s="70" t="s">
        <v>1065</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1053</v>
      </c>
      <c r="O253" s="66" t="s">
        <v>1057</v>
      </c>
      <c r="P253" s="66" t="s">
        <v>1061</v>
      </c>
      <c r="Q253" s="66" t="s">
        <v>1064</v>
      </c>
      <c r="R253" s="66" t="s">
        <v>1067</v>
      </c>
      <c r="S253" s="8"/>
      <c r="T253" s="8"/>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1062</v>
      </c>
      <c r="Q254" s="137" t="s">
        <v>1065</v>
      </c>
      <c r="R254" s="137" t="s">
        <v>1065</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1053</v>
      </c>
      <c r="O263" s="66" t="s">
        <v>1057</v>
      </c>
      <c r="P263" s="66" t="s">
        <v>1061</v>
      </c>
      <c r="Q263" s="66" t="s">
        <v>1064</v>
      </c>
      <c r="R263" s="66" t="s">
        <v>1067</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1062</v>
      </c>
      <c r="Q264" s="70" t="s">
        <v>1065</v>
      </c>
      <c r="R264" s="70" t="s">
        <v>1065</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30</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40</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179</v>
      </c>
      <c r="K269" s="81" t="str">
        <f t="shared" si="8"/>
        <v/>
      </c>
      <c r="L269" s="147">
        <v>35</v>
      </c>
      <c r="M269" s="147">
        <v>26</v>
      </c>
      <c r="N269" s="147">
        <v>40</v>
      </c>
      <c r="O269" s="147">
        <v>36</v>
      </c>
      <c r="P269" s="147">
        <v>21</v>
      </c>
      <c r="Q269" s="147">
        <v>10</v>
      </c>
      <c r="R269" s="147">
        <v>11</v>
      </c>
    </row>
    <row r="270" spans="1:22" s="83" customFormat="1" ht="34.5" customHeight="1">
      <c r="A270" s="249" t="s">
        <v>725</v>
      </c>
      <c r="B270" s="120"/>
      <c r="C270" s="370"/>
      <c r="D270" s="370"/>
      <c r="E270" s="370"/>
      <c r="F270" s="370"/>
      <c r="G270" s="370" t="s">
        <v>148</v>
      </c>
      <c r="H270" s="370"/>
      <c r="I270" s="403"/>
      <c r="J270" s="266">
        <f t="shared" si="9"/>
        <v>9.2000000000000011</v>
      </c>
      <c r="K270" s="81" t="str">
        <f t="shared" si="8"/>
        <v/>
      </c>
      <c r="L270" s="148">
        <v>2.2999999999999998</v>
      </c>
      <c r="M270" s="148">
        <v>0.7</v>
      </c>
      <c r="N270" s="148">
        <v>0.5</v>
      </c>
      <c r="O270" s="148">
        <v>2.7</v>
      </c>
      <c r="P270" s="148">
        <v>1.6</v>
      </c>
      <c r="Q270" s="148">
        <v>0.8</v>
      </c>
      <c r="R270" s="148">
        <v>0.6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0</v>
      </c>
      <c r="M271" s="147">
        <v>0</v>
      </c>
      <c r="N271" s="147">
        <v>1</v>
      </c>
      <c r="O271" s="147">
        <v>0</v>
      </c>
      <c r="P271" s="147">
        <v>2</v>
      </c>
      <c r="Q271" s="147">
        <v>0</v>
      </c>
      <c r="R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0" t="s">
        <v>152</v>
      </c>
      <c r="D273" s="371"/>
      <c r="E273" s="371"/>
      <c r="F273" s="371"/>
      <c r="G273" s="370" t="s">
        <v>146</v>
      </c>
      <c r="H273" s="370"/>
      <c r="I273" s="403"/>
      <c r="J273" s="266">
        <f t="shared" si="9"/>
        <v>26</v>
      </c>
      <c r="K273" s="81" t="str">
        <f t="shared" si="8"/>
        <v/>
      </c>
      <c r="L273" s="147">
        <v>5</v>
      </c>
      <c r="M273" s="147">
        <v>2</v>
      </c>
      <c r="N273" s="147">
        <v>5</v>
      </c>
      <c r="O273" s="147">
        <v>6</v>
      </c>
      <c r="P273" s="147">
        <v>8</v>
      </c>
      <c r="Q273" s="147">
        <v>0</v>
      </c>
      <c r="R273" s="147">
        <v>0</v>
      </c>
    </row>
    <row r="274" spans="1:18" s="83" customFormat="1" ht="34.5" customHeight="1">
      <c r="A274" s="249" t="s">
        <v>727</v>
      </c>
      <c r="B274" s="120"/>
      <c r="C274" s="371"/>
      <c r="D274" s="371"/>
      <c r="E274" s="371"/>
      <c r="F274" s="371"/>
      <c r="G274" s="370" t="s">
        <v>148</v>
      </c>
      <c r="H274" s="370"/>
      <c r="I274" s="403"/>
      <c r="J274" s="266">
        <f t="shared" si="9"/>
        <v>2.7</v>
      </c>
      <c r="K274" s="81" t="str">
        <f t="shared" si="8"/>
        <v/>
      </c>
      <c r="L274" s="148">
        <v>0</v>
      </c>
      <c r="M274" s="148">
        <v>0</v>
      </c>
      <c r="N274" s="148">
        <v>0.6</v>
      </c>
      <c r="O274" s="148">
        <v>0</v>
      </c>
      <c r="P274" s="148">
        <v>2.1</v>
      </c>
      <c r="Q274" s="148">
        <v>0</v>
      </c>
      <c r="R274" s="148">
        <v>0</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8</v>
      </c>
      <c r="K277" s="81" t="str">
        <f t="shared" si="8"/>
        <v/>
      </c>
      <c r="L277" s="147">
        <v>0</v>
      </c>
      <c r="M277" s="147">
        <v>0</v>
      </c>
      <c r="N277" s="147">
        <v>0</v>
      </c>
      <c r="O277" s="147">
        <v>0</v>
      </c>
      <c r="P277" s="147">
        <v>8</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0</v>
      </c>
      <c r="N279" s="147">
        <v>0</v>
      </c>
      <c r="O279" s="147">
        <v>0</v>
      </c>
      <c r="P279" s="147">
        <v>2</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1</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4</v>
      </c>
      <c r="K283" s="81" t="str">
        <f t="shared" si="8"/>
        <v/>
      </c>
      <c r="L283" s="147">
        <v>1</v>
      </c>
      <c r="M283" s="147">
        <v>1</v>
      </c>
      <c r="N283" s="147">
        <v>1</v>
      </c>
      <c r="O283" s="147">
        <v>1</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17</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1.6</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18</v>
      </c>
      <c r="M297" s="147">
        <v>14</v>
      </c>
      <c r="N297" s="147">
        <v>15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1.6</v>
      </c>
      <c r="M298" s="148">
        <v>6.5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8</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8</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25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1053</v>
      </c>
      <c r="O322" s="66" t="s">
        <v>1057</v>
      </c>
      <c r="P322" s="66" t="s">
        <v>1061</v>
      </c>
      <c r="Q322" s="66" t="s">
        <v>1064</v>
      </c>
      <c r="R322" s="66" t="s">
        <v>1067</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1062</v>
      </c>
      <c r="Q323" s="137" t="s">
        <v>1065</v>
      </c>
      <c r="R323" s="137" t="s">
        <v>1065</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1053</v>
      </c>
      <c r="O342" s="66" t="s">
        <v>1057</v>
      </c>
      <c r="P342" s="66" t="s">
        <v>1061</v>
      </c>
      <c r="Q342" s="66" t="s">
        <v>1064</v>
      </c>
      <c r="R342" s="66" t="s">
        <v>1067</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1062</v>
      </c>
      <c r="Q343" s="137" t="s">
        <v>1065</v>
      </c>
      <c r="R343" s="137" t="s">
        <v>1065</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1053</v>
      </c>
      <c r="O367" s="66" t="s">
        <v>1057</v>
      </c>
      <c r="P367" s="66" t="s">
        <v>1061</v>
      </c>
      <c r="Q367" s="66" t="s">
        <v>1064</v>
      </c>
      <c r="R367" s="66" t="s">
        <v>1067</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1062</v>
      </c>
      <c r="Q368" s="137" t="s">
        <v>1065</v>
      </c>
      <c r="R368" s="137" t="s">
        <v>1065</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1053</v>
      </c>
      <c r="O390" s="66" t="s">
        <v>1057</v>
      </c>
      <c r="P390" s="66" t="s">
        <v>1061</v>
      </c>
      <c r="Q390" s="66" t="s">
        <v>1064</v>
      </c>
      <c r="R390" s="66" t="s">
        <v>1067</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1062</v>
      </c>
      <c r="Q391" s="70" t="s">
        <v>1065</v>
      </c>
      <c r="R391" s="70" t="s">
        <v>1065</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7768</v>
      </c>
      <c r="K392" s="81" t="str">
        <f t="shared" ref="K392:K397" si="12">IF(OR(COUNTIF(L392:R392,"未確認")&gt;0,COUNTIF(L392:R392,"~*")&gt;0),"※","")</f>
        <v/>
      </c>
      <c r="L392" s="147">
        <v>1829</v>
      </c>
      <c r="M392" s="147">
        <v>1098</v>
      </c>
      <c r="N392" s="147">
        <v>1891</v>
      </c>
      <c r="O392" s="147">
        <v>1488</v>
      </c>
      <c r="P392" s="147">
        <v>519</v>
      </c>
      <c r="Q392" s="147">
        <v>558</v>
      </c>
      <c r="R392" s="147">
        <v>385</v>
      </c>
    </row>
    <row r="393" spans="1:22" s="83" customFormat="1" ht="34.5" customHeight="1">
      <c r="A393" s="249" t="s">
        <v>773</v>
      </c>
      <c r="B393" s="84"/>
      <c r="C393" s="369"/>
      <c r="D393" s="379"/>
      <c r="E393" s="319" t="s">
        <v>224</v>
      </c>
      <c r="F393" s="320"/>
      <c r="G393" s="320"/>
      <c r="H393" s="321"/>
      <c r="I393" s="342"/>
      <c r="J393" s="140">
        <f t="shared" si="11"/>
        <v>4574</v>
      </c>
      <c r="K393" s="81" t="str">
        <f t="shared" si="12"/>
        <v/>
      </c>
      <c r="L393" s="147">
        <v>1094</v>
      </c>
      <c r="M393" s="147">
        <v>646</v>
      </c>
      <c r="N393" s="147">
        <v>1099</v>
      </c>
      <c r="O393" s="147">
        <v>982</v>
      </c>
      <c r="P393" s="147">
        <v>519</v>
      </c>
      <c r="Q393" s="147">
        <v>196</v>
      </c>
      <c r="R393" s="147">
        <v>38</v>
      </c>
    </row>
    <row r="394" spans="1:22" s="83" customFormat="1" ht="34.5" customHeight="1">
      <c r="A394" s="250" t="s">
        <v>774</v>
      </c>
      <c r="B394" s="84"/>
      <c r="C394" s="369"/>
      <c r="D394" s="380"/>
      <c r="E394" s="319" t="s">
        <v>225</v>
      </c>
      <c r="F394" s="320"/>
      <c r="G394" s="320"/>
      <c r="H394" s="321"/>
      <c r="I394" s="342"/>
      <c r="J394" s="140">
        <f t="shared" si="11"/>
        <v>362</v>
      </c>
      <c r="K394" s="81" t="str">
        <f t="shared" si="12"/>
        <v/>
      </c>
      <c r="L394" s="147">
        <v>126</v>
      </c>
      <c r="M394" s="147">
        <v>63</v>
      </c>
      <c r="N394" s="147">
        <v>62</v>
      </c>
      <c r="O394" s="147">
        <v>107</v>
      </c>
      <c r="P394" s="147">
        <v>0</v>
      </c>
      <c r="Q394" s="147">
        <v>3</v>
      </c>
      <c r="R394" s="147">
        <v>1</v>
      </c>
    </row>
    <row r="395" spans="1:22" s="83" customFormat="1" ht="34.5" customHeight="1">
      <c r="A395" s="250" t="s">
        <v>775</v>
      </c>
      <c r="B395" s="84"/>
      <c r="C395" s="369"/>
      <c r="D395" s="381"/>
      <c r="E395" s="319" t="s">
        <v>226</v>
      </c>
      <c r="F395" s="320"/>
      <c r="G395" s="320"/>
      <c r="H395" s="321"/>
      <c r="I395" s="342"/>
      <c r="J395" s="140">
        <f t="shared" si="11"/>
        <v>2832</v>
      </c>
      <c r="K395" s="81" t="str">
        <f t="shared" si="12"/>
        <v/>
      </c>
      <c r="L395" s="147">
        <v>609</v>
      </c>
      <c r="M395" s="147">
        <v>389</v>
      </c>
      <c r="N395" s="147">
        <v>730</v>
      </c>
      <c r="O395" s="147">
        <v>399</v>
      </c>
      <c r="P395" s="147">
        <v>0</v>
      </c>
      <c r="Q395" s="147">
        <v>359</v>
      </c>
      <c r="R395" s="147">
        <v>346</v>
      </c>
    </row>
    <row r="396" spans="1:22" s="83" customFormat="1" ht="34.5" customHeight="1">
      <c r="A396" s="250" t="s">
        <v>776</v>
      </c>
      <c r="B396" s="1"/>
      <c r="C396" s="369"/>
      <c r="D396" s="319" t="s">
        <v>227</v>
      </c>
      <c r="E396" s="320"/>
      <c r="F396" s="320"/>
      <c r="G396" s="320"/>
      <c r="H396" s="321"/>
      <c r="I396" s="342"/>
      <c r="J396" s="140">
        <f t="shared" si="11"/>
        <v>95217</v>
      </c>
      <c r="K396" s="81" t="str">
        <f t="shared" si="12"/>
        <v/>
      </c>
      <c r="L396" s="147">
        <v>17317</v>
      </c>
      <c r="M396" s="147">
        <v>12496</v>
      </c>
      <c r="N396" s="147">
        <v>18929</v>
      </c>
      <c r="O396" s="147">
        <v>21203</v>
      </c>
      <c r="P396" s="147">
        <v>21067</v>
      </c>
      <c r="Q396" s="147">
        <v>1971</v>
      </c>
      <c r="R396" s="147">
        <v>2234</v>
      </c>
    </row>
    <row r="397" spans="1:22" s="83" customFormat="1" ht="34.5" customHeight="1">
      <c r="A397" s="250" t="s">
        <v>777</v>
      </c>
      <c r="B397" s="119"/>
      <c r="C397" s="369"/>
      <c r="D397" s="319" t="s">
        <v>228</v>
      </c>
      <c r="E397" s="320"/>
      <c r="F397" s="320"/>
      <c r="G397" s="320"/>
      <c r="H397" s="321"/>
      <c r="I397" s="343"/>
      <c r="J397" s="140">
        <f t="shared" si="11"/>
        <v>7792</v>
      </c>
      <c r="K397" s="81" t="str">
        <f t="shared" si="12"/>
        <v/>
      </c>
      <c r="L397" s="147">
        <v>1836</v>
      </c>
      <c r="M397" s="147">
        <v>1100</v>
      </c>
      <c r="N397" s="147">
        <v>1898</v>
      </c>
      <c r="O397" s="147">
        <v>1503</v>
      </c>
      <c r="P397" s="147">
        <v>515</v>
      </c>
      <c r="Q397" s="147">
        <v>556</v>
      </c>
      <c r="R397" s="147">
        <v>384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1053</v>
      </c>
      <c r="O403" s="66" t="s">
        <v>1057</v>
      </c>
      <c r="P403" s="66" t="s">
        <v>1061</v>
      </c>
      <c r="Q403" s="66" t="s">
        <v>1064</v>
      </c>
      <c r="R403" s="66" t="s">
        <v>1067</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1062</v>
      </c>
      <c r="Q404" s="70" t="s">
        <v>1065</v>
      </c>
      <c r="R404" s="70" t="s">
        <v>1065</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7768</v>
      </c>
      <c r="K405" s="81" t="str">
        <f t="shared" ref="K405:K422" si="14">IF(OR(COUNTIF(L405:R405,"未確認")&gt;0,COUNTIF(L405:R405,"~*")&gt;0),"※","")</f>
        <v/>
      </c>
      <c r="L405" s="147">
        <v>1829</v>
      </c>
      <c r="M405" s="147">
        <v>1098</v>
      </c>
      <c r="N405" s="147">
        <v>1891</v>
      </c>
      <c r="O405" s="147">
        <v>1488</v>
      </c>
      <c r="P405" s="147">
        <v>519</v>
      </c>
      <c r="Q405" s="147">
        <v>558</v>
      </c>
      <c r="R405" s="147">
        <v>385</v>
      </c>
    </row>
    <row r="406" spans="1:22" s="83" customFormat="1" ht="34.5" customHeight="1">
      <c r="A406" s="251" t="s">
        <v>779</v>
      </c>
      <c r="B406" s="119"/>
      <c r="C406" s="368"/>
      <c r="D406" s="374" t="s">
        <v>233</v>
      </c>
      <c r="E406" s="376" t="s">
        <v>234</v>
      </c>
      <c r="F406" s="377"/>
      <c r="G406" s="377"/>
      <c r="H406" s="378"/>
      <c r="I406" s="360"/>
      <c r="J406" s="140">
        <f t="shared" si="13"/>
        <v>1778</v>
      </c>
      <c r="K406" s="81" t="str">
        <f t="shared" si="14"/>
        <v/>
      </c>
      <c r="L406" s="147">
        <v>191</v>
      </c>
      <c r="M406" s="147">
        <v>490</v>
      </c>
      <c r="N406" s="147">
        <v>244</v>
      </c>
      <c r="O406" s="147">
        <v>127</v>
      </c>
      <c r="P406" s="147">
        <v>496</v>
      </c>
      <c r="Q406" s="147">
        <v>193</v>
      </c>
      <c r="R406" s="147">
        <v>37</v>
      </c>
    </row>
    <row r="407" spans="1:22" s="83" customFormat="1" ht="34.5" customHeight="1">
      <c r="A407" s="251" t="s">
        <v>780</v>
      </c>
      <c r="B407" s="119"/>
      <c r="C407" s="368"/>
      <c r="D407" s="368"/>
      <c r="E407" s="319" t="s">
        <v>235</v>
      </c>
      <c r="F407" s="320"/>
      <c r="G407" s="320"/>
      <c r="H407" s="321"/>
      <c r="I407" s="360"/>
      <c r="J407" s="140">
        <f t="shared" si="13"/>
        <v>5487</v>
      </c>
      <c r="K407" s="81" t="str">
        <f t="shared" si="14"/>
        <v/>
      </c>
      <c r="L407" s="147">
        <v>1549</v>
      </c>
      <c r="M407" s="147">
        <v>547</v>
      </c>
      <c r="N407" s="147">
        <v>1498</v>
      </c>
      <c r="O407" s="147">
        <v>1241</v>
      </c>
      <c r="P407" s="147">
        <v>0</v>
      </c>
      <c r="Q407" s="147">
        <v>329</v>
      </c>
      <c r="R407" s="147">
        <v>323</v>
      </c>
    </row>
    <row r="408" spans="1:22" s="83" customFormat="1" ht="34.5" customHeight="1">
      <c r="A408" s="251" t="s">
        <v>781</v>
      </c>
      <c r="B408" s="119"/>
      <c r="C408" s="368"/>
      <c r="D408" s="368"/>
      <c r="E408" s="319" t="s">
        <v>236</v>
      </c>
      <c r="F408" s="320"/>
      <c r="G408" s="320"/>
      <c r="H408" s="321"/>
      <c r="I408" s="360"/>
      <c r="J408" s="140">
        <f t="shared" si="13"/>
        <v>156</v>
      </c>
      <c r="K408" s="81" t="str">
        <f t="shared" si="14"/>
        <v/>
      </c>
      <c r="L408" s="147">
        <v>24</v>
      </c>
      <c r="M408" s="147">
        <v>20</v>
      </c>
      <c r="N408" s="147">
        <v>29</v>
      </c>
      <c r="O408" s="147">
        <v>43</v>
      </c>
      <c r="P408" s="147">
        <v>23</v>
      </c>
      <c r="Q408" s="147">
        <v>13</v>
      </c>
      <c r="R408" s="147">
        <v>4</v>
      </c>
    </row>
    <row r="409" spans="1:22" s="83" customFormat="1" ht="34.5" customHeight="1">
      <c r="A409" s="251" t="s">
        <v>782</v>
      </c>
      <c r="B409" s="119"/>
      <c r="C409" s="368"/>
      <c r="D409" s="368"/>
      <c r="E409" s="316" t="s">
        <v>986</v>
      </c>
      <c r="F409" s="317"/>
      <c r="G409" s="317"/>
      <c r="H409" s="318"/>
      <c r="I409" s="360"/>
      <c r="J409" s="140">
        <f t="shared" si="13"/>
        <v>346</v>
      </c>
      <c r="K409" s="81" t="str">
        <f t="shared" si="14"/>
        <v/>
      </c>
      <c r="L409" s="147">
        <v>65</v>
      </c>
      <c r="M409" s="147">
        <v>40</v>
      </c>
      <c r="N409" s="147">
        <v>120</v>
      </c>
      <c r="O409" s="147">
        <v>77</v>
      </c>
      <c r="P409" s="147">
        <v>0</v>
      </c>
      <c r="Q409" s="147">
        <v>23</v>
      </c>
      <c r="R409" s="147">
        <v>21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1</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7792</v>
      </c>
      <c r="K413" s="81" t="str">
        <f t="shared" si="14"/>
        <v/>
      </c>
      <c r="L413" s="147">
        <v>1836</v>
      </c>
      <c r="M413" s="147">
        <v>1100</v>
      </c>
      <c r="N413" s="147">
        <v>1898</v>
      </c>
      <c r="O413" s="147">
        <v>1503</v>
      </c>
      <c r="P413" s="147">
        <v>515</v>
      </c>
      <c r="Q413" s="147">
        <v>556</v>
      </c>
      <c r="R413" s="147">
        <v>384</v>
      </c>
    </row>
    <row r="414" spans="1:22" s="83" customFormat="1" ht="34.5" customHeight="1">
      <c r="A414" s="251" t="s">
        <v>787</v>
      </c>
      <c r="B414" s="119"/>
      <c r="C414" s="368"/>
      <c r="D414" s="374" t="s">
        <v>240</v>
      </c>
      <c r="E414" s="376" t="s">
        <v>241</v>
      </c>
      <c r="F414" s="377"/>
      <c r="G414" s="377"/>
      <c r="H414" s="378"/>
      <c r="I414" s="360"/>
      <c r="J414" s="140">
        <f t="shared" si="13"/>
        <v>1976</v>
      </c>
      <c r="K414" s="81" t="str">
        <f t="shared" si="14"/>
        <v/>
      </c>
      <c r="L414" s="147">
        <v>212</v>
      </c>
      <c r="M414" s="147">
        <v>382</v>
      </c>
      <c r="N414" s="147">
        <v>166</v>
      </c>
      <c r="O414" s="147">
        <v>314</v>
      </c>
      <c r="P414" s="147">
        <v>31</v>
      </c>
      <c r="Q414" s="147">
        <v>495</v>
      </c>
      <c r="R414" s="147">
        <v>376</v>
      </c>
    </row>
    <row r="415" spans="1:22" s="83" customFormat="1" ht="34.5" customHeight="1">
      <c r="A415" s="251" t="s">
        <v>788</v>
      </c>
      <c r="B415" s="119"/>
      <c r="C415" s="368"/>
      <c r="D415" s="368"/>
      <c r="E415" s="319" t="s">
        <v>242</v>
      </c>
      <c r="F415" s="320"/>
      <c r="G415" s="320"/>
      <c r="H415" s="321"/>
      <c r="I415" s="360"/>
      <c r="J415" s="140">
        <f t="shared" si="13"/>
        <v>4831</v>
      </c>
      <c r="K415" s="81" t="str">
        <f t="shared" si="14"/>
        <v/>
      </c>
      <c r="L415" s="147">
        <v>1447</v>
      </c>
      <c r="M415" s="147">
        <v>569</v>
      </c>
      <c r="N415" s="147">
        <v>1421</v>
      </c>
      <c r="O415" s="147">
        <v>1048</v>
      </c>
      <c r="P415" s="147">
        <v>333</v>
      </c>
      <c r="Q415" s="147">
        <v>9</v>
      </c>
      <c r="R415" s="147">
        <v>4</v>
      </c>
    </row>
    <row r="416" spans="1:22" s="83" customFormat="1" ht="34.5" customHeight="1">
      <c r="A416" s="251" t="s">
        <v>789</v>
      </c>
      <c r="B416" s="119"/>
      <c r="C416" s="368"/>
      <c r="D416" s="368"/>
      <c r="E416" s="319" t="s">
        <v>243</v>
      </c>
      <c r="F416" s="320"/>
      <c r="G416" s="320"/>
      <c r="H416" s="321"/>
      <c r="I416" s="360"/>
      <c r="J416" s="140">
        <f t="shared" si="13"/>
        <v>350</v>
      </c>
      <c r="K416" s="81" t="str">
        <f t="shared" si="14"/>
        <v/>
      </c>
      <c r="L416" s="147">
        <v>75</v>
      </c>
      <c r="M416" s="147">
        <v>51</v>
      </c>
      <c r="N416" s="147">
        <v>100</v>
      </c>
      <c r="O416" s="147">
        <v>48</v>
      </c>
      <c r="P416" s="147">
        <v>56</v>
      </c>
      <c r="Q416" s="147">
        <v>18</v>
      </c>
      <c r="R416" s="147">
        <v>2</v>
      </c>
    </row>
    <row r="417" spans="1:22" s="83" customFormat="1" ht="34.5" customHeight="1">
      <c r="A417" s="251" t="s">
        <v>790</v>
      </c>
      <c r="B417" s="119"/>
      <c r="C417" s="368"/>
      <c r="D417" s="368"/>
      <c r="E417" s="319" t="s">
        <v>244</v>
      </c>
      <c r="F417" s="320"/>
      <c r="G417" s="320"/>
      <c r="H417" s="321"/>
      <c r="I417" s="360"/>
      <c r="J417" s="140">
        <f t="shared" si="13"/>
        <v>132</v>
      </c>
      <c r="K417" s="81" t="str">
        <f t="shared" si="14"/>
        <v/>
      </c>
      <c r="L417" s="147">
        <v>13</v>
      </c>
      <c r="M417" s="147">
        <v>15</v>
      </c>
      <c r="N417" s="147">
        <v>47</v>
      </c>
      <c r="O417" s="147">
        <v>15</v>
      </c>
      <c r="P417" s="147">
        <v>42</v>
      </c>
      <c r="Q417" s="147">
        <v>0</v>
      </c>
      <c r="R417" s="147">
        <v>0</v>
      </c>
    </row>
    <row r="418" spans="1:22" s="83" customFormat="1" ht="34.5" customHeight="1">
      <c r="A418" s="251" t="s">
        <v>791</v>
      </c>
      <c r="B418" s="119"/>
      <c r="C418" s="368"/>
      <c r="D418" s="368"/>
      <c r="E418" s="319" t="s">
        <v>245</v>
      </c>
      <c r="F418" s="320"/>
      <c r="G418" s="320"/>
      <c r="H418" s="321"/>
      <c r="I418" s="360"/>
      <c r="J418" s="140">
        <f t="shared" si="13"/>
        <v>94</v>
      </c>
      <c r="K418" s="81" t="str">
        <f t="shared" si="14"/>
        <v/>
      </c>
      <c r="L418" s="147">
        <v>13</v>
      </c>
      <c r="M418" s="147">
        <v>5</v>
      </c>
      <c r="N418" s="147">
        <v>36</v>
      </c>
      <c r="O418" s="147">
        <v>25</v>
      </c>
      <c r="P418" s="147">
        <v>15</v>
      </c>
      <c r="Q418" s="147">
        <v>0</v>
      </c>
      <c r="R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132</v>
      </c>
      <c r="K420" s="81" t="str">
        <f t="shared" si="14"/>
        <v/>
      </c>
      <c r="L420" s="147">
        <v>20</v>
      </c>
      <c r="M420" s="147">
        <v>14</v>
      </c>
      <c r="N420" s="147">
        <v>37</v>
      </c>
      <c r="O420" s="147">
        <v>32</v>
      </c>
      <c r="P420" s="147">
        <v>28</v>
      </c>
      <c r="Q420" s="147">
        <v>1</v>
      </c>
      <c r="R420" s="147">
        <v>0</v>
      </c>
    </row>
    <row r="421" spans="1:22" s="83" customFormat="1" ht="34.5" customHeight="1">
      <c r="A421" s="251" t="s">
        <v>794</v>
      </c>
      <c r="B421" s="119"/>
      <c r="C421" s="368"/>
      <c r="D421" s="368"/>
      <c r="E421" s="319" t="s">
        <v>247</v>
      </c>
      <c r="F421" s="320"/>
      <c r="G421" s="320"/>
      <c r="H421" s="321"/>
      <c r="I421" s="360"/>
      <c r="J421" s="140">
        <f t="shared" si="13"/>
        <v>277</v>
      </c>
      <c r="K421" s="81" t="str">
        <f t="shared" si="14"/>
        <v/>
      </c>
      <c r="L421" s="147">
        <v>56</v>
      </c>
      <c r="M421" s="147">
        <v>64</v>
      </c>
      <c r="N421" s="147">
        <v>91</v>
      </c>
      <c r="O421" s="147">
        <v>21</v>
      </c>
      <c r="P421" s="147">
        <v>10</v>
      </c>
      <c r="Q421" s="147">
        <v>33</v>
      </c>
      <c r="R421" s="147">
        <v>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1053</v>
      </c>
      <c r="O428" s="66" t="s">
        <v>1057</v>
      </c>
      <c r="P428" s="66" t="s">
        <v>1061</v>
      </c>
      <c r="Q428" s="66" t="s">
        <v>1064</v>
      </c>
      <c r="R428" s="66" t="s">
        <v>1067</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1062</v>
      </c>
      <c r="Q429" s="70" t="s">
        <v>1065</v>
      </c>
      <c r="R429" s="70" t="s">
        <v>1065</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5816</v>
      </c>
      <c r="K430" s="193" t="str">
        <f>IF(OR(COUNTIF(L430:R430,"未確認")&gt;0,COUNTIF(L430:R430,"~*")&gt;0),"※","")</f>
        <v/>
      </c>
      <c r="L430" s="147">
        <v>1624</v>
      </c>
      <c r="M430" s="147">
        <v>718</v>
      </c>
      <c r="N430" s="147">
        <v>1732</v>
      </c>
      <c r="O430" s="147">
        <v>1189</v>
      </c>
      <c r="P430" s="147">
        <v>484</v>
      </c>
      <c r="Q430" s="147">
        <v>61</v>
      </c>
      <c r="R430" s="147">
        <v>8</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5</v>
      </c>
      <c r="K431" s="193" t="str">
        <f>IF(OR(COUNTIF(L431:R431,"未確認")&gt;0,COUNTIF(L431:R431,"~*")&gt;0),"※","")</f>
        <v/>
      </c>
      <c r="L431" s="147">
        <v>1</v>
      </c>
      <c r="M431" s="147">
        <v>2</v>
      </c>
      <c r="N431" s="147">
        <v>0</v>
      </c>
      <c r="O431" s="147">
        <v>1</v>
      </c>
      <c r="P431" s="147">
        <v>1</v>
      </c>
      <c r="Q431" s="147">
        <v>0</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201</v>
      </c>
      <c r="K432" s="193" t="str">
        <f>IF(OR(COUNTIF(L432:R432,"未確認")&gt;0,COUNTIF(L432:R432,"~*")&gt;0),"※","")</f>
        <v/>
      </c>
      <c r="L432" s="147">
        <v>47</v>
      </c>
      <c r="M432" s="147">
        <v>22</v>
      </c>
      <c r="N432" s="147">
        <v>73</v>
      </c>
      <c r="O432" s="147">
        <v>36</v>
      </c>
      <c r="P432" s="147">
        <v>23</v>
      </c>
      <c r="Q432" s="147">
        <v>0</v>
      </c>
      <c r="R432" s="147">
        <v>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5609</v>
      </c>
      <c r="K433" s="193" t="str">
        <f>IF(OR(COUNTIF(L433:R433,"未確認")&gt;0,COUNTIF(L433:R433,"~*")&gt;0),"※","")</f>
        <v/>
      </c>
      <c r="L433" s="147">
        <v>1576</v>
      </c>
      <c r="M433" s="147">
        <v>693</v>
      </c>
      <c r="N433" s="147">
        <v>1659</v>
      </c>
      <c r="O433" s="147">
        <v>1152</v>
      </c>
      <c r="P433" s="147">
        <v>460</v>
      </c>
      <c r="Q433" s="147">
        <v>61</v>
      </c>
      <c r="R433" s="147">
        <v>8</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1</v>
      </c>
      <c r="K434" s="193" t="str">
        <f>IF(OR(COUNTIF(L434:R434,"未確認")&gt;0,COUNTIF(L434:R434,"~*")&gt;0),"※","")</f>
        <v/>
      </c>
      <c r="L434" s="147">
        <v>0</v>
      </c>
      <c r="M434" s="147">
        <v>1</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1053</v>
      </c>
      <c r="O441" s="66" t="s">
        <v>1057</v>
      </c>
      <c r="P441" s="66" t="s">
        <v>1061</v>
      </c>
      <c r="Q441" s="66" t="s">
        <v>1064</v>
      </c>
      <c r="R441" s="66" t="s">
        <v>1067</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1062</v>
      </c>
      <c r="Q442" s="70" t="s">
        <v>1065</v>
      </c>
      <c r="R442" s="70" t="s">
        <v>1065</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1053</v>
      </c>
      <c r="O466" s="66" t="s">
        <v>1057</v>
      </c>
      <c r="P466" s="66" t="s">
        <v>1061</v>
      </c>
      <c r="Q466" s="66" t="s">
        <v>1064</v>
      </c>
      <c r="R466" s="66" t="s">
        <v>1067</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1062</v>
      </c>
      <c r="Q467" s="70" t="s">
        <v>1065</v>
      </c>
      <c r="R467" s="70" t="s">
        <v>1065</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243</v>
      </c>
      <c r="K468" s="201" t="str">
        <f t="shared" ref="K468:K475" si="16">IF(OR(COUNTIF(L468:R468,"未確認")&gt;0,COUNTIF(L468:R468,"*")&gt;0),"※","")</f>
        <v>※</v>
      </c>
      <c r="L468" s="117">
        <v>95</v>
      </c>
      <c r="M468" s="117" t="s">
        <v>541</v>
      </c>
      <c r="N468" s="117">
        <v>47</v>
      </c>
      <c r="O468" s="117">
        <v>82</v>
      </c>
      <c r="P468" s="117">
        <v>0</v>
      </c>
      <c r="Q468" s="117">
        <v>19</v>
      </c>
      <c r="R468" s="117" t="s">
        <v>541</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v>0</v>
      </c>
      <c r="M469" s="117" t="s">
        <v>541</v>
      </c>
      <c r="N469" s="117">
        <v>0</v>
      </c>
      <c r="O469" s="117" t="s">
        <v>541</v>
      </c>
      <c r="P469" s="117">
        <v>0</v>
      </c>
      <c r="Q469" s="117">
        <v>0</v>
      </c>
      <c r="R469" s="117">
        <v>0</v>
      </c>
      <c r="S469" s="8"/>
      <c r="T469" s="8"/>
      <c r="U469" s="8"/>
      <c r="V469" s="8"/>
    </row>
    <row r="470" spans="1:22" ht="34.5" customHeight="1">
      <c r="A470" s="252" t="s">
        <v>813</v>
      </c>
      <c r="B470" s="1"/>
      <c r="C470" s="202"/>
      <c r="D470" s="355"/>
      <c r="E470" s="319" t="s">
        <v>286</v>
      </c>
      <c r="F470" s="320"/>
      <c r="G470" s="320"/>
      <c r="H470" s="321"/>
      <c r="I470" s="353"/>
      <c r="J470" s="116">
        <f t="shared" si="17"/>
        <v>61</v>
      </c>
      <c r="K470" s="201" t="str">
        <f t="shared" si="16"/>
        <v>※</v>
      </c>
      <c r="L470" s="117" t="s">
        <v>541</v>
      </c>
      <c r="M470" s="117">
        <v>0</v>
      </c>
      <c r="N470" s="117">
        <v>0</v>
      </c>
      <c r="O470" s="117">
        <v>61</v>
      </c>
      <c r="P470" s="117">
        <v>0</v>
      </c>
      <c r="Q470" s="117" t="s">
        <v>541</v>
      </c>
      <c r="R470" s="117">
        <v>0</v>
      </c>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t="s">
        <v>541</v>
      </c>
      <c r="R471" s="117" t="s">
        <v>541</v>
      </c>
      <c r="S471" s="8"/>
      <c r="T471" s="8"/>
      <c r="U471" s="8"/>
      <c r="V471" s="8"/>
    </row>
    <row r="472" spans="1:22" ht="34.5" customHeight="1">
      <c r="A472" s="252" t="s">
        <v>815</v>
      </c>
      <c r="B472" s="1"/>
      <c r="C472" s="202"/>
      <c r="D472" s="355"/>
      <c r="E472" s="319" t="s">
        <v>288</v>
      </c>
      <c r="F472" s="320"/>
      <c r="G472" s="320"/>
      <c r="H472" s="321"/>
      <c r="I472" s="353"/>
      <c r="J472" s="116">
        <f t="shared" si="17"/>
        <v>28</v>
      </c>
      <c r="K472" s="201" t="str">
        <f t="shared" si="16"/>
        <v>※</v>
      </c>
      <c r="L472" s="117">
        <v>0</v>
      </c>
      <c r="M472" s="117">
        <v>0</v>
      </c>
      <c r="N472" s="117">
        <v>28</v>
      </c>
      <c r="O472" s="117" t="s">
        <v>541</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t="s">
        <v>541</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t="s">
        <v>541</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f t="shared" si="17"/>
        <v>15</v>
      </c>
      <c r="K476" s="201" t="str">
        <f>IF(OR(COUNTIF(L476:R476,"未確認")&gt;0,COUNTIF(L476:R476,"~")&gt;0),"※","")</f>
        <v/>
      </c>
      <c r="L476" s="117" t="s">
        <v>541</v>
      </c>
      <c r="M476" s="117">
        <v>0</v>
      </c>
      <c r="N476" s="117">
        <v>15</v>
      </c>
      <c r="O476" s="117" t="s">
        <v>541</v>
      </c>
      <c r="P476" s="117">
        <v>0</v>
      </c>
      <c r="Q476" s="117" t="s">
        <v>541</v>
      </c>
      <c r="R476" s="117">
        <v>0</v>
      </c>
      <c r="S476" s="8"/>
      <c r="T476" s="8"/>
      <c r="U476" s="8"/>
      <c r="V476" s="8"/>
    </row>
    <row r="477" spans="1:22" ht="34.5" customHeight="1">
      <c r="A477" s="252" t="s">
        <v>820</v>
      </c>
      <c r="B477" s="1"/>
      <c r="C477" s="202"/>
      <c r="D477" s="355"/>
      <c r="E477" s="319" t="s">
        <v>293</v>
      </c>
      <c r="F477" s="320"/>
      <c r="G477" s="320"/>
      <c r="H477" s="321"/>
      <c r="I477" s="353"/>
      <c r="J477" s="116">
        <f t="shared" si="17"/>
        <v>98</v>
      </c>
      <c r="K477" s="201" t="str">
        <f t="shared" ref="K477:K496" si="18">IF(OR(COUNTIF(L477:R477,"未確認")&gt;0,COUNTIF(L477:R477,"*")&gt;0),"※","")</f>
        <v>※</v>
      </c>
      <c r="L477" s="117">
        <v>85</v>
      </c>
      <c r="M477" s="117">
        <v>0</v>
      </c>
      <c r="N477" s="117" t="s">
        <v>541</v>
      </c>
      <c r="O477" s="117">
        <v>0</v>
      </c>
      <c r="P477" s="117">
        <v>0</v>
      </c>
      <c r="Q477" s="117">
        <v>13</v>
      </c>
      <c r="R477" s="117">
        <v>0</v>
      </c>
      <c r="S477" s="8"/>
      <c r="T477" s="8"/>
      <c r="U477" s="8"/>
      <c r="V477" s="8"/>
    </row>
    <row r="478" spans="1:22" ht="34.5" customHeight="1">
      <c r="A478" s="252" t="s">
        <v>821</v>
      </c>
      <c r="B478" s="1"/>
      <c r="C478" s="202"/>
      <c r="D478" s="355"/>
      <c r="E478" s="319" t="s">
        <v>294</v>
      </c>
      <c r="F478" s="320"/>
      <c r="G478" s="320"/>
      <c r="H478" s="321"/>
      <c r="I478" s="353"/>
      <c r="J478" s="116">
        <f t="shared" si="17"/>
        <v>20</v>
      </c>
      <c r="K478" s="201" t="str">
        <f t="shared" si="18"/>
        <v>※</v>
      </c>
      <c r="L478" s="117" t="s">
        <v>541</v>
      </c>
      <c r="M478" s="117" t="s">
        <v>541</v>
      </c>
      <c r="N478" s="117" t="s">
        <v>541</v>
      </c>
      <c r="O478" s="117">
        <v>20</v>
      </c>
      <c r="P478" s="117">
        <v>0</v>
      </c>
      <c r="Q478" s="117" t="s">
        <v>541</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t="s">
        <v>541</v>
      </c>
      <c r="P479" s="117">
        <v>0</v>
      </c>
      <c r="Q479" s="117" t="s">
        <v>541</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95</v>
      </c>
      <c r="K481" s="201" t="str">
        <f t="shared" si="18"/>
        <v>※</v>
      </c>
      <c r="L481" s="117">
        <v>24</v>
      </c>
      <c r="M481" s="117" t="s">
        <v>541</v>
      </c>
      <c r="N481" s="117" t="s">
        <v>541</v>
      </c>
      <c r="O481" s="117">
        <v>58</v>
      </c>
      <c r="P481" s="117">
        <v>0</v>
      </c>
      <c r="Q481" s="117">
        <v>13</v>
      </c>
      <c r="R481" s="117" t="s">
        <v>541</v>
      </c>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54</v>
      </c>
      <c r="K483" s="201" t="str">
        <f t="shared" si="18"/>
        <v>※</v>
      </c>
      <c r="L483" s="117" t="s">
        <v>541</v>
      </c>
      <c r="M483" s="117">
        <v>0</v>
      </c>
      <c r="N483" s="117">
        <v>0</v>
      </c>
      <c r="O483" s="117">
        <v>54</v>
      </c>
      <c r="P483" s="117">
        <v>0</v>
      </c>
      <c r="Q483" s="117" t="s">
        <v>541</v>
      </c>
      <c r="R483" s="117">
        <v>0</v>
      </c>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117" t="s">
        <v>541</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t="s">
        <v>541</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17</v>
      </c>
      <c r="K490" s="201" t="str">
        <f t="shared" si="18"/>
        <v>※</v>
      </c>
      <c r="L490" s="117">
        <v>17</v>
      </c>
      <c r="M490" s="117">
        <v>0</v>
      </c>
      <c r="N490" s="117">
        <v>0</v>
      </c>
      <c r="O490" s="117">
        <v>0</v>
      </c>
      <c r="P490" s="117">
        <v>0</v>
      </c>
      <c r="Q490" s="117" t="s">
        <v>541</v>
      </c>
      <c r="R490" s="117">
        <v>0</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t="s">
        <v>541</v>
      </c>
      <c r="N491" s="117" t="s">
        <v>541</v>
      </c>
      <c r="O491" s="117" t="s">
        <v>541</v>
      </c>
      <c r="P491" s="117">
        <v>0</v>
      </c>
      <c r="Q491" s="117" t="s">
        <v>541</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v>0</v>
      </c>
      <c r="O492" s="117" t="s">
        <v>541</v>
      </c>
      <c r="P492" s="117">
        <v>0</v>
      </c>
      <c r="Q492" s="117" t="s">
        <v>541</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11</v>
      </c>
      <c r="K496" s="201" t="str">
        <f t="shared" si="18"/>
        <v>※</v>
      </c>
      <c r="L496" s="117">
        <v>11</v>
      </c>
      <c r="M496" s="117">
        <v>0</v>
      </c>
      <c r="N496" s="117">
        <v>0</v>
      </c>
      <c r="O496" s="117">
        <v>0</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1053</v>
      </c>
      <c r="O502" s="66" t="s">
        <v>1057</v>
      </c>
      <c r="P502" s="66" t="s">
        <v>1061</v>
      </c>
      <c r="Q502" s="66" t="s">
        <v>1064</v>
      </c>
      <c r="R502" s="66" t="s">
        <v>1067</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1062</v>
      </c>
      <c r="Q503" s="70" t="s">
        <v>1065</v>
      </c>
      <c r="R503" s="70" t="s">
        <v>1065</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t="s">
        <v>541</v>
      </c>
      <c r="P504" s="117">
        <v>0</v>
      </c>
      <c r="Q504" s="117" t="s">
        <v>541</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81</v>
      </c>
      <c r="K505" s="201" t="str">
        <f t="shared" si="21"/>
        <v>※</v>
      </c>
      <c r="L505" s="117">
        <v>68</v>
      </c>
      <c r="M505" s="117">
        <v>0</v>
      </c>
      <c r="N505" s="117" t="s">
        <v>541</v>
      </c>
      <c r="O505" s="117">
        <v>13</v>
      </c>
      <c r="P505" s="117">
        <v>0</v>
      </c>
      <c r="Q505" s="117" t="s">
        <v>541</v>
      </c>
      <c r="R505" s="117">
        <v>0</v>
      </c>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117" t="s">
        <v>541</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t="s">
        <v>541</v>
      </c>
      <c r="P508" s="117">
        <v>0</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1053</v>
      </c>
      <c r="O514" s="66" t="s">
        <v>1057</v>
      </c>
      <c r="P514" s="66" t="s">
        <v>1061</v>
      </c>
      <c r="Q514" s="66" t="s">
        <v>1064</v>
      </c>
      <c r="R514" s="66" t="s">
        <v>1067</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1062</v>
      </c>
      <c r="Q515" s="70" t="s">
        <v>1065</v>
      </c>
      <c r="R515" s="70" t="s">
        <v>1065</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1053</v>
      </c>
      <c r="O520" s="66" t="s">
        <v>1057</v>
      </c>
      <c r="P520" s="66" t="s">
        <v>1061</v>
      </c>
      <c r="Q520" s="66" t="s">
        <v>1064</v>
      </c>
      <c r="R520" s="66" t="s">
        <v>1067</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1062</v>
      </c>
      <c r="Q521" s="70" t="s">
        <v>1065</v>
      </c>
      <c r="R521" s="70" t="s">
        <v>1065</v>
      </c>
      <c r="S521" s="8"/>
      <c r="T521" s="8"/>
      <c r="U521" s="8"/>
      <c r="V521" s="8"/>
    </row>
    <row r="522" spans="1:22" s="115" customFormat="1" ht="71.25">
      <c r="A522" s="252" t="s">
        <v>845</v>
      </c>
      <c r="B522" s="204"/>
      <c r="C522" s="346" t="s">
        <v>330</v>
      </c>
      <c r="D522" s="347"/>
      <c r="E522" s="347"/>
      <c r="F522" s="347"/>
      <c r="G522" s="347"/>
      <c r="H522" s="348"/>
      <c r="I522" s="122" t="s">
        <v>331</v>
      </c>
      <c r="J522" s="205" t="str">
        <f>IF(SUM(L522:R522)=0,IF(COUNTIF(L522:R522,"未確認")&gt;0,"未確認",IF(COUNTIF(L522:R522,"~*")&gt;0,"*",SUM(L522:R522))),SUM(L522:R522))</f>
        <v>*</v>
      </c>
      <c r="K522" s="201" t="str">
        <f>IF(OR(COUNTIF(L522:R522,"未確認")&gt;0,COUNTIF(L522:R522,"*")&gt;0),"※","")</f>
        <v>※</v>
      </c>
      <c r="L522" s="117">
        <v>0</v>
      </c>
      <c r="M522" s="117">
        <v>0</v>
      </c>
      <c r="N522" s="117" t="s">
        <v>541</v>
      </c>
      <c r="O522" s="117">
        <v>0</v>
      </c>
      <c r="P522" s="117">
        <v>0</v>
      </c>
      <c r="Q522" s="117" t="s">
        <v>541</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1053</v>
      </c>
      <c r="O525" s="66" t="s">
        <v>1057</v>
      </c>
      <c r="P525" s="66" t="s">
        <v>1061</v>
      </c>
      <c r="Q525" s="66" t="s">
        <v>1064</v>
      </c>
      <c r="R525" s="66" t="s">
        <v>1067</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1062</v>
      </c>
      <c r="Q526" s="70" t="s">
        <v>1065</v>
      </c>
      <c r="R526" s="70" t="s">
        <v>1065</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1053</v>
      </c>
      <c r="O530" s="66" t="s">
        <v>1057</v>
      </c>
      <c r="P530" s="66" t="s">
        <v>1061</v>
      </c>
      <c r="Q530" s="66" t="s">
        <v>1064</v>
      </c>
      <c r="R530" s="66" t="s">
        <v>1067</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1062</v>
      </c>
      <c r="Q531" s="70" t="s">
        <v>1065</v>
      </c>
      <c r="R531" s="70" t="s">
        <v>1065</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1053</v>
      </c>
      <c r="O543" s="66" t="s">
        <v>1057</v>
      </c>
      <c r="P543" s="66" t="s">
        <v>1061</v>
      </c>
      <c r="Q543" s="66" t="s">
        <v>1064</v>
      </c>
      <c r="R543" s="66" t="s">
        <v>1067</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1062</v>
      </c>
      <c r="Q544" s="70" t="s">
        <v>1065</v>
      </c>
      <c r="R544" s="70" t="s">
        <v>1065</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t="s">
        <v>541</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t="s">
        <v>541</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1059</v>
      </c>
      <c r="Q558" s="211" t="s">
        <v>1059</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v>49.9</v>
      </c>
      <c r="M560" s="211">
        <v>49.2</v>
      </c>
      <c r="N560" s="211">
        <v>64.599999999999994</v>
      </c>
      <c r="O560" s="211">
        <v>27.8</v>
      </c>
      <c r="P560" s="211" t="s">
        <v>533</v>
      </c>
      <c r="Q560" s="211" t="s">
        <v>533</v>
      </c>
      <c r="R560" s="211">
        <v>100</v>
      </c>
    </row>
    <row r="561" spans="1:18" s="91" customFormat="1" ht="34.5" customHeight="1">
      <c r="A561" s="251" t="s">
        <v>871</v>
      </c>
      <c r="B561" s="119"/>
      <c r="C561" s="209"/>
      <c r="D561" s="330" t="s">
        <v>377</v>
      </c>
      <c r="E561" s="341"/>
      <c r="F561" s="341"/>
      <c r="G561" s="341"/>
      <c r="H561" s="331"/>
      <c r="I561" s="342"/>
      <c r="J561" s="207"/>
      <c r="K561" s="210"/>
      <c r="L561" s="211">
        <v>33.9</v>
      </c>
      <c r="M561" s="211">
        <v>32.200000000000003</v>
      </c>
      <c r="N561" s="211">
        <v>30.6</v>
      </c>
      <c r="O561" s="211">
        <v>16.100000000000001</v>
      </c>
      <c r="P561" s="211" t="s">
        <v>533</v>
      </c>
      <c r="Q561" s="211" t="s">
        <v>533</v>
      </c>
      <c r="R561" s="211">
        <v>80.7</v>
      </c>
    </row>
    <row r="562" spans="1:18" s="91" customFormat="1" ht="34.5" customHeight="1">
      <c r="A562" s="251" t="s">
        <v>872</v>
      </c>
      <c r="B562" s="119"/>
      <c r="C562" s="209"/>
      <c r="D562" s="330" t="s">
        <v>989</v>
      </c>
      <c r="E562" s="341"/>
      <c r="F562" s="341"/>
      <c r="G562" s="341"/>
      <c r="H562" s="331"/>
      <c r="I562" s="342"/>
      <c r="J562" s="207"/>
      <c r="K562" s="210"/>
      <c r="L562" s="211">
        <v>16.899999999999999</v>
      </c>
      <c r="M562" s="211">
        <v>28.3</v>
      </c>
      <c r="N562" s="211">
        <v>22.2</v>
      </c>
      <c r="O562" s="211">
        <v>12.3</v>
      </c>
      <c r="P562" s="211" t="s">
        <v>533</v>
      </c>
      <c r="Q562" s="211" t="s">
        <v>533</v>
      </c>
      <c r="R562" s="211">
        <v>66</v>
      </c>
    </row>
    <row r="563" spans="1:18" s="91" customFormat="1" ht="34.5" customHeight="1">
      <c r="A563" s="251" t="s">
        <v>873</v>
      </c>
      <c r="B563" s="119"/>
      <c r="C563" s="209"/>
      <c r="D563" s="330" t="s">
        <v>379</v>
      </c>
      <c r="E563" s="341"/>
      <c r="F563" s="341"/>
      <c r="G563" s="341"/>
      <c r="H563" s="331"/>
      <c r="I563" s="342"/>
      <c r="J563" s="207"/>
      <c r="K563" s="210"/>
      <c r="L563" s="211">
        <v>13</v>
      </c>
      <c r="M563" s="211">
        <v>10.5</v>
      </c>
      <c r="N563" s="211">
        <v>14.3</v>
      </c>
      <c r="O563" s="211">
        <v>7</v>
      </c>
      <c r="P563" s="211" t="s">
        <v>533</v>
      </c>
      <c r="Q563" s="211" t="s">
        <v>533</v>
      </c>
      <c r="R563" s="211">
        <v>70.7</v>
      </c>
    </row>
    <row r="564" spans="1:18" s="91" customFormat="1" ht="34.5" customHeight="1">
      <c r="A564" s="251" t="s">
        <v>874</v>
      </c>
      <c r="B564" s="119"/>
      <c r="C564" s="209"/>
      <c r="D564" s="330" t="s">
        <v>380</v>
      </c>
      <c r="E564" s="341"/>
      <c r="F564" s="341"/>
      <c r="G564" s="341"/>
      <c r="H564" s="331"/>
      <c r="I564" s="342"/>
      <c r="J564" s="207"/>
      <c r="K564" s="210"/>
      <c r="L564" s="211">
        <v>6.7</v>
      </c>
      <c r="M564" s="211">
        <v>1.5</v>
      </c>
      <c r="N564" s="211">
        <v>0.8</v>
      </c>
      <c r="O564" s="211">
        <v>15.5</v>
      </c>
      <c r="P564" s="211" t="s">
        <v>533</v>
      </c>
      <c r="Q564" s="211" t="s">
        <v>533</v>
      </c>
      <c r="R564" s="211">
        <v>0.7</v>
      </c>
    </row>
    <row r="565" spans="1:18" s="91" customFormat="1" ht="34.5" customHeight="1">
      <c r="A565" s="251" t="s">
        <v>875</v>
      </c>
      <c r="B565" s="119"/>
      <c r="C565" s="280"/>
      <c r="D565" s="330" t="s">
        <v>869</v>
      </c>
      <c r="E565" s="341"/>
      <c r="F565" s="341"/>
      <c r="G565" s="341"/>
      <c r="H565" s="331"/>
      <c r="I565" s="342"/>
      <c r="J565" s="207"/>
      <c r="K565" s="210"/>
      <c r="L565" s="211">
        <v>3.2</v>
      </c>
      <c r="M565" s="211">
        <v>11.9</v>
      </c>
      <c r="N565" s="211">
        <v>13.5</v>
      </c>
      <c r="O565" s="211">
        <v>1.5</v>
      </c>
      <c r="P565" s="211" t="s">
        <v>533</v>
      </c>
      <c r="Q565" s="211" t="s">
        <v>533</v>
      </c>
      <c r="R565" s="211">
        <v>2.7</v>
      </c>
    </row>
    <row r="566" spans="1:18" s="91" customFormat="1" ht="34.5" customHeight="1">
      <c r="A566" s="251" t="s">
        <v>876</v>
      </c>
      <c r="B566" s="119"/>
      <c r="C566" s="285"/>
      <c r="D566" s="330" t="s">
        <v>990</v>
      </c>
      <c r="E566" s="341"/>
      <c r="F566" s="341"/>
      <c r="G566" s="341"/>
      <c r="H566" s="331"/>
      <c r="I566" s="342"/>
      <c r="J566" s="213"/>
      <c r="K566" s="214"/>
      <c r="L566" s="211">
        <v>27.8</v>
      </c>
      <c r="M566" s="211">
        <v>42.6</v>
      </c>
      <c r="N566" s="211">
        <v>39.799999999999997</v>
      </c>
      <c r="O566" s="211">
        <v>23.7</v>
      </c>
      <c r="P566" s="211" t="s">
        <v>533</v>
      </c>
      <c r="Q566" s="211" t="s">
        <v>533</v>
      </c>
      <c r="R566" s="211">
        <v>83.3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1053</v>
      </c>
      <c r="O588" s="66" t="s">
        <v>1057</v>
      </c>
      <c r="P588" s="66" t="s">
        <v>1061</v>
      </c>
      <c r="Q588" s="66" t="s">
        <v>1064</v>
      </c>
      <c r="R588" s="66" t="s">
        <v>1067</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1062</v>
      </c>
      <c r="Q589" s="70" t="s">
        <v>1065</v>
      </c>
      <c r="R589" s="70" t="s">
        <v>1065</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52</v>
      </c>
      <c r="K591" s="201" t="str">
        <f>IF(OR(COUNTIF(L591:R591,"未確認")&gt;0,COUNTIF(L591:R591,"*")&gt;0),"※","")</f>
        <v>※</v>
      </c>
      <c r="L591" s="117">
        <v>14</v>
      </c>
      <c r="M591" s="117">
        <v>14</v>
      </c>
      <c r="N591" s="117">
        <v>14</v>
      </c>
      <c r="O591" s="117" t="s">
        <v>541</v>
      </c>
      <c r="P591" s="117">
        <v>0</v>
      </c>
      <c r="Q591" s="117" t="s">
        <v>541</v>
      </c>
      <c r="R591" s="117">
        <v>10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232</v>
      </c>
      <c r="K593" s="201" t="str">
        <f>IF(OR(COUNTIF(L593:R593,"未確認")&gt;0,COUNTIF(L593:R593,"*")&gt;0),"※","")</f>
        <v/>
      </c>
      <c r="L593" s="117">
        <v>68</v>
      </c>
      <c r="M593" s="117">
        <v>50</v>
      </c>
      <c r="N593" s="117">
        <v>82</v>
      </c>
      <c r="O593" s="117">
        <v>32</v>
      </c>
      <c r="P593" s="117">
        <v>0</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1745</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510</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3674</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1110</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4550</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t="s">
        <v>541</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v>0</v>
      </c>
      <c r="P602" s="117">
        <v>0</v>
      </c>
      <c r="Q602" s="117" t="s">
        <v>541</v>
      </c>
      <c r="R602" s="117">
        <v>0</v>
      </c>
    </row>
    <row r="603" spans="1:18"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t="s">
        <v>541</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1053</v>
      </c>
      <c r="O611" s="66" t="s">
        <v>1057</v>
      </c>
      <c r="P611" s="66" t="s">
        <v>1061</v>
      </c>
      <c r="Q611" s="66" t="s">
        <v>1064</v>
      </c>
      <c r="R611" s="66" t="s">
        <v>1067</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1062</v>
      </c>
      <c r="Q612" s="70" t="s">
        <v>1065</v>
      </c>
      <c r="R612" s="70" t="s">
        <v>1065</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64</v>
      </c>
      <c r="K613" s="201" t="str">
        <f t="shared" ref="K613:K623" si="29">IF(OR(COUNTIF(L613:R613,"未確認")&gt;0,COUNTIF(L613:R613,"*")&gt;0),"※","")</f>
        <v>※</v>
      </c>
      <c r="L613" s="117">
        <v>30</v>
      </c>
      <c r="M613" s="117" t="s">
        <v>541</v>
      </c>
      <c r="N613" s="117">
        <v>21</v>
      </c>
      <c r="O613" s="117">
        <v>13</v>
      </c>
      <c r="P613" s="117" t="s">
        <v>541</v>
      </c>
      <c r="Q613" s="117">
        <v>0</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t="s">
        <v>541</v>
      </c>
      <c r="M616" s="117" t="s">
        <v>541</v>
      </c>
      <c r="N616" s="117" t="s">
        <v>541</v>
      </c>
      <c r="O616" s="117" t="s">
        <v>541</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t="s">
        <v>541</v>
      </c>
      <c r="O621" s="117" t="s">
        <v>541</v>
      </c>
      <c r="P621" s="117">
        <v>0</v>
      </c>
      <c r="Q621" s="117">
        <v>0</v>
      </c>
      <c r="R621" s="117">
        <v>0</v>
      </c>
    </row>
    <row r="622" spans="1:22" s="118" customFormat="1" ht="69.95" customHeight="1">
      <c r="A622" s="252" t="s">
        <v>915</v>
      </c>
      <c r="B622" s="119"/>
      <c r="C622" s="319" t="s">
        <v>427</v>
      </c>
      <c r="D622" s="320"/>
      <c r="E622" s="320"/>
      <c r="F622" s="320"/>
      <c r="G622" s="320"/>
      <c r="H622" s="321"/>
      <c r="I622" s="122" t="s">
        <v>428</v>
      </c>
      <c r="J622" s="116">
        <f t="shared" si="28"/>
        <v>73</v>
      </c>
      <c r="K622" s="201" t="str">
        <f t="shared" si="29"/>
        <v>※</v>
      </c>
      <c r="L622" s="117">
        <v>14</v>
      </c>
      <c r="M622" s="117">
        <v>12</v>
      </c>
      <c r="N622" s="117">
        <v>15</v>
      </c>
      <c r="O622" s="117">
        <v>32</v>
      </c>
      <c r="P622" s="117">
        <v>0</v>
      </c>
      <c r="Q622" s="117">
        <v>0</v>
      </c>
      <c r="R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1053</v>
      </c>
      <c r="O629" s="66" t="s">
        <v>1057</v>
      </c>
      <c r="P629" s="66" t="s">
        <v>1061</v>
      </c>
      <c r="Q629" s="66" t="s">
        <v>1064</v>
      </c>
      <c r="R629" s="66" t="s">
        <v>1067</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1062</v>
      </c>
      <c r="Q630" s="70" t="s">
        <v>1065</v>
      </c>
      <c r="R630" s="70" t="s">
        <v>1065</v>
      </c>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v>0</v>
      </c>
      <c r="Q631" s="117" t="s">
        <v>541</v>
      </c>
      <c r="R631" s="117">
        <v>0</v>
      </c>
    </row>
    <row r="632" spans="1:22" s="118" customFormat="1" ht="56.1" customHeight="1">
      <c r="A632" s="252" t="s">
        <v>918</v>
      </c>
      <c r="B632" s="119"/>
      <c r="C632" s="319" t="s">
        <v>434</v>
      </c>
      <c r="D632" s="320"/>
      <c r="E632" s="320"/>
      <c r="F632" s="320"/>
      <c r="G632" s="320"/>
      <c r="H632" s="321"/>
      <c r="I632" s="122" t="s">
        <v>435</v>
      </c>
      <c r="J632" s="116">
        <f t="shared" si="30"/>
        <v>203</v>
      </c>
      <c r="K632" s="201" t="str">
        <f t="shared" si="31"/>
        <v>※</v>
      </c>
      <c r="L632" s="117">
        <v>59</v>
      </c>
      <c r="M632" s="117">
        <v>55</v>
      </c>
      <c r="N632" s="117">
        <v>59</v>
      </c>
      <c r="O632" s="117">
        <v>30</v>
      </c>
      <c r="P632" s="117">
        <v>0</v>
      </c>
      <c r="Q632" s="117" t="s">
        <v>541</v>
      </c>
      <c r="R632" s="117" t="s">
        <v>541</v>
      </c>
    </row>
    <row r="633" spans="1:22" s="118" customFormat="1" ht="57">
      <c r="A633" s="252" t="s">
        <v>919</v>
      </c>
      <c r="B633" s="119"/>
      <c r="C633" s="319" t="s">
        <v>436</v>
      </c>
      <c r="D633" s="320"/>
      <c r="E633" s="320"/>
      <c r="F633" s="320"/>
      <c r="G633" s="320"/>
      <c r="H633" s="321"/>
      <c r="I633" s="122" t="s">
        <v>437</v>
      </c>
      <c r="J633" s="116">
        <f t="shared" si="30"/>
        <v>137</v>
      </c>
      <c r="K633" s="201" t="str">
        <f t="shared" si="31"/>
        <v>※</v>
      </c>
      <c r="L633" s="117">
        <v>32</v>
      </c>
      <c r="M633" s="117">
        <v>24</v>
      </c>
      <c r="N633" s="117">
        <v>46</v>
      </c>
      <c r="O633" s="117">
        <v>35</v>
      </c>
      <c r="P633" s="117">
        <v>0</v>
      </c>
      <c r="Q633" s="117" t="s">
        <v>541</v>
      </c>
      <c r="R633" s="117" t="s">
        <v>541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t="s">
        <v>541</v>
      </c>
      <c r="N634" s="117" t="s">
        <v>541</v>
      </c>
      <c r="O634" s="117" t="s">
        <v>541</v>
      </c>
      <c r="P634" s="117">
        <v>0</v>
      </c>
      <c r="Q634" s="117" t="s">
        <v>541</v>
      </c>
      <c r="R634" s="117" t="s">
        <v>541</v>
      </c>
    </row>
    <row r="635" spans="1:22" s="118" customFormat="1" ht="84" customHeight="1">
      <c r="A635" s="252" t="s">
        <v>921</v>
      </c>
      <c r="B635" s="119"/>
      <c r="C635" s="319" t="s">
        <v>440</v>
      </c>
      <c r="D635" s="320"/>
      <c r="E635" s="320"/>
      <c r="F635" s="320"/>
      <c r="G635" s="320"/>
      <c r="H635" s="321"/>
      <c r="I635" s="122" t="s">
        <v>441</v>
      </c>
      <c r="J635" s="116">
        <f t="shared" si="30"/>
        <v>48</v>
      </c>
      <c r="K635" s="201" t="str">
        <f t="shared" si="31"/>
        <v>※</v>
      </c>
      <c r="L635" s="117">
        <v>16</v>
      </c>
      <c r="M635" s="117" t="s">
        <v>541</v>
      </c>
      <c r="N635" s="117" t="s">
        <v>541</v>
      </c>
      <c r="O635" s="117">
        <v>32</v>
      </c>
      <c r="P635" s="117">
        <v>0</v>
      </c>
      <c r="Q635" s="117" t="s">
        <v>541</v>
      </c>
      <c r="R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v>0</v>
      </c>
      <c r="Q636" s="117" t="s">
        <v>541</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t="s">
        <v>541</v>
      </c>
      <c r="R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1053</v>
      </c>
      <c r="O644" s="66" t="s">
        <v>1057</v>
      </c>
      <c r="P644" s="66" t="s">
        <v>1061</v>
      </c>
      <c r="Q644" s="66" t="s">
        <v>1064</v>
      </c>
      <c r="R644" s="66" t="s">
        <v>1067</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1062</v>
      </c>
      <c r="Q645" s="70" t="s">
        <v>1065</v>
      </c>
      <c r="R645" s="70" t="s">
        <v>1065</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389</v>
      </c>
      <c r="K646" s="201" t="str">
        <f t="shared" ref="K646:K660" si="33">IF(OR(COUNTIF(L646:R646,"未確認")&gt;0,COUNTIF(L646:R646,"*")&gt;0),"※","")</f>
        <v/>
      </c>
      <c r="L646" s="117">
        <v>39</v>
      </c>
      <c r="M646" s="117">
        <v>65</v>
      </c>
      <c r="N646" s="117">
        <v>61</v>
      </c>
      <c r="O646" s="117">
        <v>96</v>
      </c>
      <c r="P646" s="117">
        <v>90</v>
      </c>
      <c r="Q646" s="117">
        <v>11</v>
      </c>
      <c r="R646" s="117">
        <v>27</v>
      </c>
    </row>
    <row r="647" spans="1:22" s="118" customFormat="1" ht="69.95" customHeight="1">
      <c r="A647" s="252" t="s">
        <v>926</v>
      </c>
      <c r="B647" s="84"/>
      <c r="C647" s="188"/>
      <c r="D647" s="221"/>
      <c r="E647" s="319" t="s">
        <v>938</v>
      </c>
      <c r="F647" s="320"/>
      <c r="G647" s="320"/>
      <c r="H647" s="321"/>
      <c r="I647" s="122" t="s">
        <v>452</v>
      </c>
      <c r="J647" s="116">
        <f t="shared" si="32"/>
        <v>18</v>
      </c>
      <c r="K647" s="201" t="str">
        <f t="shared" si="33"/>
        <v>※</v>
      </c>
      <c r="L647" s="117" t="s">
        <v>541</v>
      </c>
      <c r="M647" s="117" t="s">
        <v>541</v>
      </c>
      <c r="N647" s="117">
        <v>18</v>
      </c>
      <c r="O647" s="117" t="s">
        <v>541</v>
      </c>
      <c r="P647" s="117">
        <v>0</v>
      </c>
      <c r="Q647" s="117" t="s">
        <v>541</v>
      </c>
      <c r="R647" s="117">
        <v>0</v>
      </c>
    </row>
    <row r="648" spans="1:22" s="118" customFormat="1" ht="69.95" customHeight="1">
      <c r="A648" s="252" t="s">
        <v>927</v>
      </c>
      <c r="B648" s="84"/>
      <c r="C648" s="188"/>
      <c r="D648" s="221"/>
      <c r="E648" s="319" t="s">
        <v>939</v>
      </c>
      <c r="F648" s="320"/>
      <c r="G648" s="320"/>
      <c r="H648" s="321"/>
      <c r="I648" s="122" t="s">
        <v>454</v>
      </c>
      <c r="J648" s="116">
        <f t="shared" si="32"/>
        <v>132</v>
      </c>
      <c r="K648" s="201" t="str">
        <f t="shared" si="33"/>
        <v>※</v>
      </c>
      <c r="L648" s="117" t="s">
        <v>541</v>
      </c>
      <c r="M648" s="117">
        <v>54</v>
      </c>
      <c r="N648" s="117" t="s">
        <v>541</v>
      </c>
      <c r="O648" s="117" t="s">
        <v>541</v>
      </c>
      <c r="P648" s="117">
        <v>51</v>
      </c>
      <c r="Q648" s="117" t="s">
        <v>541</v>
      </c>
      <c r="R648" s="117">
        <v>27</v>
      </c>
    </row>
    <row r="649" spans="1:22" s="118" customFormat="1" ht="69.95" customHeight="1">
      <c r="A649" s="252" t="s">
        <v>928</v>
      </c>
      <c r="B649" s="84"/>
      <c r="C649" s="295"/>
      <c r="D649" s="297"/>
      <c r="E649" s="319" t="s">
        <v>940</v>
      </c>
      <c r="F649" s="320"/>
      <c r="G649" s="320"/>
      <c r="H649" s="321"/>
      <c r="I649" s="122" t="s">
        <v>456</v>
      </c>
      <c r="J649" s="116">
        <f t="shared" si="32"/>
        <v>41</v>
      </c>
      <c r="K649" s="201" t="str">
        <f t="shared" si="33"/>
        <v>※</v>
      </c>
      <c r="L649" s="117">
        <v>23</v>
      </c>
      <c r="M649" s="117" t="s">
        <v>541</v>
      </c>
      <c r="N649" s="117">
        <v>18</v>
      </c>
      <c r="O649" s="117" t="s">
        <v>541</v>
      </c>
      <c r="P649" s="117" t="s">
        <v>541</v>
      </c>
      <c r="Q649" s="117" t="s">
        <v>541</v>
      </c>
      <c r="R649" s="117">
        <v>0</v>
      </c>
    </row>
    <row r="650" spans="1:22" s="118" customFormat="1" ht="84" customHeight="1">
      <c r="A650" s="252" t="s">
        <v>929</v>
      </c>
      <c r="B650" s="84"/>
      <c r="C650" s="295"/>
      <c r="D650" s="297"/>
      <c r="E650" s="319" t="s">
        <v>941</v>
      </c>
      <c r="F650" s="320"/>
      <c r="G650" s="320"/>
      <c r="H650" s="321"/>
      <c r="I650" s="122" t="s">
        <v>458</v>
      </c>
      <c r="J650" s="116">
        <f t="shared" si="32"/>
        <v>118</v>
      </c>
      <c r="K650" s="201" t="str">
        <f t="shared" si="33"/>
        <v>※</v>
      </c>
      <c r="L650" s="117" t="s">
        <v>541</v>
      </c>
      <c r="M650" s="117" t="s">
        <v>541</v>
      </c>
      <c r="N650" s="117" t="s">
        <v>541</v>
      </c>
      <c r="O650" s="117">
        <v>80</v>
      </c>
      <c r="P650" s="117">
        <v>38</v>
      </c>
      <c r="Q650" s="117" t="s">
        <v>541</v>
      </c>
      <c r="R650" s="117">
        <v>0</v>
      </c>
    </row>
    <row r="651" spans="1:22" s="118" customFormat="1" ht="69.95" customHeight="1">
      <c r="A651" s="252" t="s">
        <v>930</v>
      </c>
      <c r="B651" s="84"/>
      <c r="C651" s="188"/>
      <c r="D651" s="221"/>
      <c r="E651" s="319" t="s">
        <v>942</v>
      </c>
      <c r="F651" s="320"/>
      <c r="G651" s="320"/>
      <c r="H651" s="321"/>
      <c r="I651" s="122" t="s">
        <v>460</v>
      </c>
      <c r="J651" s="116">
        <f t="shared" si="32"/>
        <v>17</v>
      </c>
      <c r="K651" s="201" t="str">
        <f t="shared" si="33"/>
        <v>※</v>
      </c>
      <c r="L651" s="117" t="s">
        <v>541</v>
      </c>
      <c r="M651" s="117">
        <v>0</v>
      </c>
      <c r="N651" s="117">
        <v>17</v>
      </c>
      <c r="O651" s="117" t="s">
        <v>541</v>
      </c>
      <c r="P651" s="117">
        <v>0</v>
      </c>
      <c r="Q651" s="117">
        <v>0</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11</v>
      </c>
      <c r="K653" s="201" t="str">
        <f t="shared" si="33"/>
        <v>※</v>
      </c>
      <c r="L653" s="117">
        <v>11</v>
      </c>
      <c r="M653" s="117">
        <v>0</v>
      </c>
      <c r="N653" s="117" t="s">
        <v>541</v>
      </c>
      <c r="O653" s="117" t="s">
        <v>541</v>
      </c>
      <c r="P653" s="117">
        <v>0</v>
      </c>
      <c r="Q653" s="117" t="s">
        <v>541</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291</v>
      </c>
      <c r="K655" s="201" t="str">
        <f t="shared" si="33"/>
        <v/>
      </c>
      <c r="L655" s="117">
        <v>24</v>
      </c>
      <c r="M655" s="117">
        <v>59</v>
      </c>
      <c r="N655" s="117">
        <v>51</v>
      </c>
      <c r="O655" s="117">
        <v>83</v>
      </c>
      <c r="P655" s="117">
        <v>37</v>
      </c>
      <c r="Q655" s="117">
        <v>10</v>
      </c>
      <c r="R655" s="117">
        <v>27</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223</v>
      </c>
      <c r="K657" s="201" t="str">
        <f t="shared" si="33"/>
        <v>※</v>
      </c>
      <c r="L657" s="117">
        <v>22</v>
      </c>
      <c r="M657" s="117">
        <v>48</v>
      </c>
      <c r="N657" s="117">
        <v>45</v>
      </c>
      <c r="O657" s="117">
        <v>69</v>
      </c>
      <c r="P657" s="117">
        <v>12</v>
      </c>
      <c r="Q657" s="117" t="s">
        <v>541</v>
      </c>
      <c r="R657" s="117">
        <v>27</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1053</v>
      </c>
      <c r="O665" s="66" t="s">
        <v>1057</v>
      </c>
      <c r="P665" s="66" t="s">
        <v>1061</v>
      </c>
      <c r="Q665" s="66" t="s">
        <v>1064</v>
      </c>
      <c r="R665" s="66" t="s">
        <v>1067</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1062</v>
      </c>
      <c r="Q666" s="70" t="s">
        <v>1065</v>
      </c>
      <c r="R666" s="70" t="s">
        <v>1065</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1060</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91.2</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v>5</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v>508</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v>163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v>62</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v>215</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v>153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v>31.7</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1053</v>
      </c>
      <c r="O681" s="66" t="s">
        <v>1057</v>
      </c>
      <c r="P681" s="66" t="s">
        <v>1061</v>
      </c>
      <c r="Q681" s="66" t="s">
        <v>1064</v>
      </c>
      <c r="R681" s="66" t="s">
        <v>1067</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1062</v>
      </c>
      <c r="Q682" s="70" t="s">
        <v>1065</v>
      </c>
      <c r="R682" s="70" t="s">
        <v>1065</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t="str">
        <f>IF(SUM(L684:R684)=0,IF(COUNTIF(L684:R684,"未確認")&gt;0,"未確認",IF(COUNTIF(L684:R684,"~*")&gt;0,"*",SUM(L684:R684))),SUM(L684:R684))</f>
        <v>*</v>
      </c>
      <c r="K684" s="201" t="str">
        <f>IF(OR(COUNTIF(L684:R684,"未確認")&gt;0,COUNTIF(L684:R684,"*")&gt;0),"※","")</f>
        <v>※</v>
      </c>
      <c r="L684" s="117">
        <v>0</v>
      </c>
      <c r="M684" s="117" t="s">
        <v>541</v>
      </c>
      <c r="N684" s="117" t="s">
        <v>541</v>
      </c>
      <c r="O684" s="117" t="s">
        <v>541</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1053</v>
      </c>
      <c r="O691" s="66" t="s">
        <v>1057</v>
      </c>
      <c r="P691" s="66" t="s">
        <v>1061</v>
      </c>
      <c r="Q691" s="66" t="s">
        <v>1064</v>
      </c>
      <c r="R691" s="66" t="s">
        <v>1067</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1062</v>
      </c>
      <c r="Q692" s="70" t="s">
        <v>1065</v>
      </c>
      <c r="R692" s="70" t="s">
        <v>1065</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1053</v>
      </c>
      <c r="O704" s="66" t="s">
        <v>1057</v>
      </c>
      <c r="P704" s="66" t="s">
        <v>1061</v>
      </c>
      <c r="Q704" s="66" t="s">
        <v>1064</v>
      </c>
      <c r="R704" s="66" t="s">
        <v>1067</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1062</v>
      </c>
      <c r="Q705" s="70" t="s">
        <v>1065</v>
      </c>
      <c r="R705" s="70" t="s">
        <v>1065</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AD268E-B398-4B82-986C-AC08B3E16090}"/>
    <hyperlink ref="J71:L71" location="病院!B464" display="・手術の状況" xr:uid="{823B8761-6F0C-46C8-B69A-5BC1D3004B52}"/>
    <hyperlink ref="J72:L72" location="病院!B500" display="・がん、脳卒中、心筋梗塞、分娩、精神医療への対応状況" xr:uid="{8AFF1F0A-EB2E-47EA-AE15-A097A1195899}"/>
    <hyperlink ref="J73:L73" location="病院!B541" display="・重症患者への対応状況" xr:uid="{89660AD4-1B98-4650-A82C-EBB96D49EE33}"/>
    <hyperlink ref="J74:L74" location="病院!B586" display="・救急医療の実施状況" xr:uid="{E5EBFBD6-1047-430D-8C47-2611DA7DEE4B}"/>
    <hyperlink ref="J75:L75" location="病院!B609" display="・急性期後の支援、在宅復帰の支援の状況" xr:uid="{462D4C44-DEE8-4AD8-AF31-280BB708218D}"/>
    <hyperlink ref="J76:L76" location="病院!B627" display="・全身管理の状況" xr:uid="{5E5133FF-CFD7-4901-B178-2B8434C9B38E}"/>
    <hyperlink ref="J78:L78" location="病院!B679" display="・長期療養患者の受入状況" xr:uid="{C70A94D0-5A39-463A-9ADE-C8EF9B03D4B9}"/>
    <hyperlink ref="J77:L77" location="病院!B642" display="・リハビリテーションの実施状況" xr:uid="{7DC19DC5-25B4-4E67-B97B-1E22D45B26B9}"/>
    <hyperlink ref="J79:L79" location="病院!B689" display="・重度の障害児等の受入状況" xr:uid="{B88E79F1-33A5-4482-966A-3CD031F1B226}"/>
    <hyperlink ref="J80:L80" location="病院!B702" display="・医科歯科の連携状況" xr:uid="{FEBA5253-A038-400D-B980-258B3BFF8484}"/>
    <hyperlink ref="M71:N71" location="'病院(H30案)'!B448" display="・手術の状況" xr:uid="{DCFB4401-94EE-4F44-8E08-14D88E2D3D40}"/>
    <hyperlink ref="M72:N72" location="'病院(H30案)'!B484" display="・がん、脳卒中、心筋梗塞、分娩、精神医療への対応状況" xr:uid="{FD7D5D8A-9C44-421E-88F0-651DBFB1C86C}"/>
    <hyperlink ref="M73:N73" location="'病院(H30案)'!B525" display="・重症患者への対応状況" xr:uid="{1F57AF87-50FF-4FE0-9A16-9CF0591EEA54}"/>
    <hyperlink ref="M74:N74" location="'病院(H30案)'!B570" display="・救急医療の実施状況" xr:uid="{507E85E4-2CA9-4994-8E5B-D759FC610882}"/>
    <hyperlink ref="M75:N75" location="'病院(H30案)'!B593" display="・急性期後の支援、在宅復帰の支援の状況" xr:uid="{4F5ED266-AB91-4D44-A4FA-A15C5E8DCF86}"/>
    <hyperlink ref="C71:G71" location="病院!B87" display="・設置主体" xr:uid="{5B02F60E-B91A-4A7D-A13B-DC416AFDBAFF}"/>
    <hyperlink ref="C72:G72" location="病院!B95" display="・病床の状況" xr:uid="{5C2F0E43-4FA3-4032-BE25-1A2B71029B38}"/>
    <hyperlink ref="C73:G73" location="病院!B116" display="・診療科" xr:uid="{F5859EFA-9809-405A-BDB3-6E335553C287}"/>
    <hyperlink ref="C74:G74" location="病院!B127" display="・入院基本料・特定入院料及び届出病床数" xr:uid="{0A3C3FFD-FD5C-4D2B-A599-C03EE62DD827}"/>
    <hyperlink ref="C75:G75" location="病院!B141" display="・算定する入院基本用・特定入院料等の状況" xr:uid="{41B5239B-D1A4-4440-9EDA-9A7C0FED6151}"/>
    <hyperlink ref="C76:G76" location="病院!B224" display="・DPC医療機関群の種類" xr:uid="{2B72772D-1F4E-4DAB-8CF1-2B6FE3287D8C}"/>
    <hyperlink ref="C77:G77" location="病院!B232" display="・救急告示病院、二次救急医療施設、三次救急医療施設の告示・認定の有無" xr:uid="{A495744B-3C7E-4E09-851F-5D41590CFE03}"/>
    <hyperlink ref="C78:F78" location="病院!B242" display="・承認の有無" xr:uid="{6BAEFB89-345C-4E39-9898-BF558DD38957}"/>
    <hyperlink ref="C79:F79" location="病院!B251" display="・診療報酬の届出の有無" xr:uid="{5C853657-E474-46CD-A76A-8F6762179B7E}"/>
    <hyperlink ref="C80:F80" location="病院!B261" display="・職員数の状況" xr:uid="{FD6CA8B2-705F-4463-A600-524EC8F64A38}"/>
    <hyperlink ref="C81:F81" location="病院!B320" display="・退院調整部門の設置状況" xr:uid="{0F950F6C-43EE-47BE-A087-53264A7B2982}"/>
    <hyperlink ref="C82:F82" location="病院!B340" display="・医療機器の台数" xr:uid="{4C71561F-25C2-4133-8879-2D0C0446CB18}"/>
    <hyperlink ref="C83:G83" location="病院!B365" display="・過去1年間の間に病棟の再編・見直しがあった場合の報告対象期間" xr:uid="{28226575-ED0E-4EA7-A796-44D0617B6327}"/>
    <hyperlink ref="H71:I71" location="病院!B388" display="・入院患者の状況（年間）" xr:uid="{14EFB55F-F609-4A19-A368-B6504556CB4E}"/>
    <hyperlink ref="H72:I72" location="病院!B401" display="・入院患者の状況（年間／入棟前の場所・退棟先の場所の状況）" xr:uid="{C6FED275-896D-46D6-8DB4-5ED0D287FE72}"/>
    <hyperlink ref="H73:I73" location="病院!B426" display="・退院後に在宅医療を必要とする患者の状況" xr:uid="{BBEB35F0-20AB-4E7C-A504-D2FAA17DE875}"/>
    <hyperlink ref="H74:I74" location="病院!B438" display="・看取りを行った患者数" xr:uid="{E4F4B294-3030-4716-A59C-F598C2FAD03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2019-11-15T06:23:29Z</dcterms:modified>
</cp:coreProperties>
</file>