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14CA093-B464-410B-A05F-C1075574A32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<sst xmlns="http://schemas.openxmlformats.org/spreadsheetml/2006/main" count="4083" uniqueCount="1070">
  <si>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</si>
  <si>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</si>
  <si>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</si>
  <si>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</si>
  <si>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</si>
  <si>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</si>
  <si>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</si>
  <si>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</si>
  <si>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</si>
  <si>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</si>
  <si>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</si>
  <si>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</si>
  <si>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</si>
  <si>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</si>
  <si>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</si>
  <si>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</si>
  <si>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</si>
  <si>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</si>
  <si>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</si>
  <si>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</si>
  <si>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</si>
  <si>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</si>
  <si>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</si>
  <si>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</si>
  <si>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</si>
  <si>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</si>
  <si>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</si>
  <si>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</si>
  <si>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</si>
  <si>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</si>
  <si>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</si>
  <si>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</si>
  <si>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</si>
  <si>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</si>
  <si>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</si>
  <si>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</si>
  <si>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</si>
  <si>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</si>
  <si>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</si>
  <si>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</si>
  <si>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</si>
  <si>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</si>
  <si>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</si>
  <si>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</si>
  <si>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</si>
  <si>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</si>
  <si>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</si>
  <si>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</si>
  <si>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</si>
  <si>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</si>
  <si>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</si>
  <si>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</si>
  <si>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</si>
  <si>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</si>
  <si>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</si>
  <si>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</si>
  <si>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</si>
  <si>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</si>
  <si>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</si>
  <si>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</si>
  <si>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</si>
  <si>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</si>
  <si>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</si>
  <si>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</si>
  <si>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</si>
  <si>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</si>
  <si>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</si>
  <si>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</si>
  <si>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</si>
  <si>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</si>
  <si>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</si>
  <si>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</si>
  <si>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</si>
  <si>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</si>
  <si>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</si>
  <si>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</si>
  <si>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</si>
  <si>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</si>
  <si>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</si>
  <si>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</si>
  <si>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</si>
  <si>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</si>
  <si>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</si>
  <si>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</si>
  <si>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</si>
  <si>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</si>
  <si>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</si>
  <si>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</si>
  <si>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</si>
  <si>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</si>
  <si>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</si>
  <si>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</si>
  <si>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</si>
  <si>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</si>
  <si>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</si>
  <si>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</si>
  <si>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</si>
  <si>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</si>
  <si>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</si>
  <si>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</si>
  <si>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</si>
  <si>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</si>
  <si>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</si>
  <si>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</si>
  <si>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</si>
  <si>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</si>
  <si>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</si>
  <si>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</si>
  <si>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</si>
  <si>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</si>
  <si>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</si>
  <si>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</si>
  <si>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</si>
  <si>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</si>
  <si>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</si>
  <si>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</si>
  <si>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</si>
  <si>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</si>
  <si>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</si>
  <si>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</si>
  <si>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</si>
  <si>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</si>
  <si>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</si>
  <si>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</si>
  <si>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</si>
  <si>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</si>
  <si>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</si>
  <si>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</si>
  <si>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</si>
  <si>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</si>
  <si>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</si>
  <si>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</si>
  <si>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</si>
  <si>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</si>
  <si>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</si>
  <si>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</si>
  <si>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</si>
  <si>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</si>
  <si>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</si>
  <si>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</si>
  <si>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</si>
  <si>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</si>
  <si>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</si>
  <si>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</si>
  <si>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</si>
  <si>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</si>
  <si>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</si>
  <si>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</si>
  <si>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</si>
  <si>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</si>
  <si>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</si>
  <si>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</si>
  <si>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</si>
  <si>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</si>
  <si>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</si>
  <si>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</si>
  <si>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</si>
  <si>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</si>
  <si>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</si>
  <si>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</si>
  <si>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</si>
  <si>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</si>
  <si>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</si>
  <si>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</si>
  <si>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</si>
  <si>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</si>
  <si>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</si>
  <si>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</si>
  <si>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</si>
  <si>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</si>
  <si>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</si>
  <si>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</si>
  <si>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</si>
  <si>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</si>
  <si>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</si>
  <si>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</si>
  <si>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</si>
  <si>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</si>
  <si>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</si>
  <si>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</si>
  <si>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</si>
  <si>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</si>
  <si>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</si>
  <si>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</si>
  <si>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</si>
  <si>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</si>
  <si>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</si>
  <si>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</si>
  <si>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</si>
  <si>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</si>
  <si>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</si>
  <si>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</si>
  <si>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</si>
  <si>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</si>
  <si>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</si>
  <si>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</si>
  <si>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</si>
  <si>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</si>
  <si>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</si>
  <si>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</si>
  <si>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</si>
  <si>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</si>
  <si>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</si>
  <si>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</si>
  <si>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</si>
  <si>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</si>
  <si>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</si>
  <si>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</si>
  <si>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</si>
  <si>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</si>
  <si>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</si>
  <si>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</si>
  <si>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</si>
  <si>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</si>
  <si>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</si>
  <si>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</si>
  <si>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</si>
  <si>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</si>
  <si>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</si>
  <si>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</si>
  <si>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</si>
  <si>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</si>
  <si>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</si>
  <si>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</si>
  <si>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</si>
  <si>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</si>
  <si>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</si>
  <si>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</si>
  <si>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</si>
  <si>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</si>
  <si>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</si>
  <si>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</si>
  <si>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</si>
  <si>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</si>
  <si>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</si>
  <si>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</si>
  <si>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</si>
  <si>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</si>
  <si>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</si>
  <si>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</si>
  <si>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</si>
  <si>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</si>
  <si>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</si>
  <si>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</si>
  <si>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</si>
  <si>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</si>
  <si>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</si>
  <si>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</si>
  <si>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</si>
  <si>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</si>
  <si>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</si>
  <si>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</si>
  <si>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</si>
  <si>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</si>
  <si>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</si>
  <si>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</si>
  <si>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</si>
  <si>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</si>
  <si>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</si>
  <si>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</si>
  <si>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</si>
  <si>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</si>
  <si>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</si>
  <si>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</si>
  <si>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</si>
  <si>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</si>
  <si>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</si>
  <si>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</si>
  <si>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</si>
  <si>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</si>
  <si>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</si>
  <si>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</si>
  <si>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</si>
  <si>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</si>
  <si>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</si>
  <si>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</si>
  <si>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</si>
  <si>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</si>
  <si>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</si>
  <si>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</si>
  <si>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</si>
  <si>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</si>
  <si>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</si>
  <si>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</si>
  <si>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</si>
  <si>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</si>
  <si>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</si>
  <si>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</si>
  <si>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</si>
  <si>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</si>
  <si>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</si>
  <si>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</si>
  <si>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</si>
  <si>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</si>
  <si>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</si>
  <si>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</si>
  <si>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</si>
  <si>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</si>
  <si>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</si>
  <si>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</si>
  <si>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</si>
  <si>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</si>
  <si>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</si>
  <si>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</si>
  <si>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</si>
  <si>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</si>
  <si>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</si>
  <si>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</si>
  <si>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</si>
  <si>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</si>
  <si>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</si>
  <si>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</si>
  <si>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</si>
  <si>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</si>
  <si>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</si>
  <si>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</si>
  <si>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</si>
  <si>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</si>
  <si>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</si>
  <si>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</si>
  <si>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</si>
  <si>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</si>
  <si>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</si>
  <si>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</si>
  <si>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</si>
  <si>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</si>
  <si>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</si>
  <si>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</si>
  <si>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</si>
  <si>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</si>
  <si>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</si>
  <si>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</si>
  <si>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</si>
  <si>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</si>
  <si>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</si>
  <si>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</si>
  <si>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</si>
  <si>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</si>
  <si>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</si>
  <si>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</si>
  <si>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</si>
  <si>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</si>
  <si>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</si>
  <si>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</si>
  <si>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</si>
  <si>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</si>
  <si>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</si>
  <si>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</si>
  <si>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</si>
  <si>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</si>
  <si>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</si>
  <si>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</si>
  <si>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</si>
  <si>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</si>
  <si>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</si>
  <si>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</si>
  <si>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</si>
  <si>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</si>
  <si>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</si>
  <si>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</si>
  <si>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</si>
  <si>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</si>
  <si>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</si>
  <si>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</si>
  <si>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</si>
  <si>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</si>
  <si>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</si>
  <si>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</si>
  <si>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</si>
  <si>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</si>
  <si>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</si>
  <si>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</si>
  <si>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</si>
  <si>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</si>
  <si>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</si>
  <si>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</si>
  <si>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</si>
  <si>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</si>
  <si>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</si>
  <si>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</si>
  <si>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</si>
  <si>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</si>
  <si>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</si>
  <si>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</si>
  <si>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</si>
  <si>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</si>
  <si>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</si>
  <si>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</si>
  <si>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</si>
  <si>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</si>
  <si>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</si>
  <si>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</si>
  <si>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</si>
  <si>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</si>
  <si>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</si>
  <si>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</si>
  <si>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</si>
  <si>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</si>
  <si>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</si>
  <si>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</si>
  <si>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</si>
  <si>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</si>
  <si>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</si>
  <si>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</si>
  <si>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</si>
  <si>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</si>
  <si>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</si>
  <si>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</si>
  <si>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</si>
  <si>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</si>
  <si>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</si>
  <si>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</si>
  <si>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</si>
  <si>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</si>
  <si>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</si>
  <si>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</si>
  <si>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</si>
  <si>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</si>
  <si>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</si>
  <si>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</si>
  <si>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</si>
  <si>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</si>
  <si>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</si>
  <si>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</si>
  <si>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</si>
  <si>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</si>
  <si>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</si>
  <si>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</si>
  <si>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</si>
  <si>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</si>
  <si>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</si>
  <si>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</si>
  <si>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</si>
  <si>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</si>
  <si>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</si>
  <si>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</si>
  <si>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</si>
  <si>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</si>
  <si>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</si>
  <si>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</si>
  <si>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</si>
  <si>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</si>
  <si>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</si>
  <si>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</si>
  <si>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</si>
  <si>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</si>
  <si>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</si>
  <si>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</si>
  <si>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</si>
  <si>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</si>
  <si>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</si>
  <si>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</si>
  <si>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</si>
  <si>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</si>
  <si>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</si>
  <si>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</si>
  <si>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</si>
  <si>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</si>
  <si>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</si>
  <si>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</si>
  <si>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</si>
  <si>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</si>
  <si>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</si>
  <si>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</si>
  <si>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</si>
  <si>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</si>
  <si>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</si>
  <si>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</si>
  <si>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</si>
  <si>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</si>
  <si>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</si>
  <si>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</si>
  <si>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</si>
  <si>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</si>
  <si>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</si>
  <si>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</si>
  <si>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</si>
  <si>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</si>
  <si>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</si>
  <si>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</si>
  <si>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</si>
  <si>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</si>
  <si>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</si>
  <si>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</si>
  <si>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</si>
  <si>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</si>
  <si>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</si>
  <si>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</si>
  <si>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</si>
  <si>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</si>
  <si>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</si>
  <si>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</si>
  <si>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</si>
  <si>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</si>
  <si>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</si>
  <si>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</si>
  <si>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</si>
  <si>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</si>
  <si>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</si>
  <si>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</si>
  <si>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</si>
  <si>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</si>
  <si>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</si>
  <si>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</si>
  <si>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</si>
  <si>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</si>
  <si>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</si>
  <si>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</si>
  <si>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</si>
  <si>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</si>
  <si>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</si>
  <si>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</si>
  <si>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</si>
  <si>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</si>
  <si>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</si>
  <si>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</si>
  <si>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</si>
  <si>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</si>
  <si>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</si>
  <si>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</si>
  <si>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</si>
  <si>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</si>
  <si>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</si>
  <si>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</si>
  <si>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</si>
  <si>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</si>
  <si>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</si>
  <si>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</si>
  <si>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</si>
  <si>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</si>
  <si>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</si>
  <si>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</si>
  <si>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</si>
  <si>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</si>
  <si>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</si>
  <si>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</si>
  <si>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</si>
  <si>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</si>
  <si>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</si>
  <si>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</si>
  <si>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</si>
  <si>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</si>
  <si>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</si>
  <si>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</si>
  <si>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</si>
  <si>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</si>
  <si>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</si>
  <si>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</si>
  <si>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</si>
  <si>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</si>
  <si>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</si>
  <si>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</si>
  <si>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</si>
  <si>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</si>
  <si>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</si>
  <si>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</si>
  <si>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</si>
  <si>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</si>
  <si>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</si>
  <si>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</si>
  <si>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</si>
  <si>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</si>
  <si>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</si>
  <si>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</si>
  <si>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</si>
  <si>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</si>
  <si>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</si>
  <si>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</si>
  <si>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</si>
  <si>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</si>
  <si>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</si>
  <si>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</si>
  <si>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</si>
  <si>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</si>
  <si>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</si>
  <si>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</si>
  <si>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</si>
  <si>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</si>
  <si>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</si>
  <si>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</si>
  <si>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</si>
  <si>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</si>
  <si>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</si>
  <si>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</si>
  <si>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</si>
  <si>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</si>
  <si>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</si>
  <si>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</si>
  <si>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</si>
  <si>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</si>
  <si>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</si>
  <si>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</si>
  <si>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</si>
  <si>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</si>
  <si>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</si>
  <si>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</si>
  <si>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</si>
  <si>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</si>
  <si>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</si>
  <si>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</si>
  <si>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</si>
  <si>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</si>
  <si>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</si>
  <si>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</si>
  <si>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</si>
  <si>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</si>
  <si>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</si>
  <si>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</si>
  <si>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</si>
  <si>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</si>
  <si>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</si>
  <si>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</si>
  <si>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</si>
  <si>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</si>
  <si>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</si>
  <si>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</si>
  <si>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</si>
  <si>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</si>
  <si>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</si>
  <si>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</si>
  <si>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</si>
  <si>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</si>
  <si>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</si>
  <si>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</si>
  <si>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</si>
  <si>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</si>
  <si>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</si>
  <si>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</si>
  <si>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</si>
  <si>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</si>
  <si>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</si>
  <si>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</si>
  <si>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</si>
  <si>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</si>
  <si>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</si>
  <si>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</si>
  <si>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</si>
  <si>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</si>
  <si>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</si>
  <si>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</si>
  <si>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</si>
  <si>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</si>
  <si>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</si>
  <si>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</si>
  <si>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</si>
  <si>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</si>
  <si>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</si>
  <si>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</si>
  <si>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</si>
  <si>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</si>
  <si>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</si>
  <si>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</si>
  <si>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</si>
  <si>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</si>
  <si>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</si>
  <si>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</si>
  <si>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</si>
  <si>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</si>
  <si>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</si>
  <si>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</si>
  <si>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</si>
  <si>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</si>
  <si>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</si>
  <si>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</si>
  <si>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</si>
  <si>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</si>
  <si>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</si>
  <si>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</si>
  <si>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</si>
  <si>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</si>
  <si>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</si>
  <si>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</si>
  <si>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</si>
  <si>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</si>
  <si>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</si>
  <si>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</si>
  <si>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</si>
  <si>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</si>
  <si>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</si>
  <si>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</si>
  <si>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</si>
  <si>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</si>
  <si>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</si>
  <si>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</si>
  <si>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</si>
  <si>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</si>
  <si>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</si>
  <si>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</si>
  <si>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</si>
  <si>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</si>
  <si>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</si>
  <si>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</si>
  <si>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</si>
  <si>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</si>
  <si>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</si>
  <si>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</si>
  <si>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</si>
  <si>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</si>
  <si>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</si>
  <si>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</si>
  <si>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</si>
  <si>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</si>
  <si>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</si>
  <si>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</si>
  <si>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</si>
  <si>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</si>
  <si>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</si>
  <si>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</si>
  <si>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</si>
  <si>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</si>
  <si>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</si>
  <si>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</si>
  <si>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</si>
  <si>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</si>
  <si>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</si>
  <si>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</si>
  <si>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</si>
  <si>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</si>
  <si>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</si>
  <si>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</si>
  <si>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</si>
  <si>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</si>
  <si>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</si>
  <si>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</si>
  <si>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</si>
  <si>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</si>
  <si>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</si>
  <si>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</si>
  <si>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</si>
  <si>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</si>
  <si>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</si>
  <si>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</si>
  <si>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</si>
  <si>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</si>
  <si>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</si>
  <si>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</si>
  <si>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</si>
  <si>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</si>
  <si>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</si>
  <si>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</si>
  <si>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</si>
  <si>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</si>
  <si>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</si>
  <si>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</si>
  <si>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</si>
  <si>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</si>
  <si>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</si>
  <si>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</si>
  <si>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</si>
  <si>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</si>
  <si>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</si>
  <si>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</si>
  <si>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</si>
  <si>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</si>
  <si>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</si>
  <si>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</si>
  <si>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</si>
  <si>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</si>
  <si>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</si>
  <si>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</si>
  <si>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</si>
  <si>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</si>
  <si>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</si>
  <si>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</si>
  <si>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</si>
  <si>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</si>
  <si>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</si>
  <si>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</si>
  <si>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</si>
  <si>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</si>
  <si>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</si>
  <si>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</si>
  <si>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</si>
  <si>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</si>
  <si>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</si>
  <si>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</si>
  <si>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</si>
  <si>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</si>
  <si>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</si>
  <si>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</si>
  <si>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</si>
  <si>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</si>
  <si>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</si>
  <si>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</si>
  <si>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</si>
  <si>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</si>
  <si>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</si>
  <si>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</si>
  <si>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</si>
  <si>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</si>
  <si>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</si>
  <si>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</si>
  <si>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</si>
  <si>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</si>
  <si>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</si>
  <si>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</si>
  <si>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</si>
  <si>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</si>
  <si>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</si>
  <si>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</si>
  <si>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</si>
  <si>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</si>
  <si>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</si>
  <si>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</si>
  <si>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</si>
  <si>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</si>
  <si>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</si>
  <si>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</si>
  <si>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</si>
  <si>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</si>
  <si>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</si>
  <si>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</si>
  <si>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</si>
  <si>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</si>
  <si>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</si>
  <si>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</si>
  <si>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</si>
  <si>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</si>
  <si>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</si>
  <si>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</si>
  <si>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</si>
  <si>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</si>
  <si>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</si>
  <si>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</si>
  <si>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</si>
  <si>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</si>
  <si>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</si>
  <si>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</si>
  <si>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</si>
  <si>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</si>
  <si>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</si>
  <si>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</si>
  <si>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</si>
  <si>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</si>
  <si>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</si>
  <si>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</si>
  <si>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</si>
  <si>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</si>
  <si>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</si>
  <si>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</si>
  <si>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</si>
  <si>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</si>
  <si>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</si>
  <si>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</si>
  <si>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</si>
  <si>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</si>
  <si>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</si>
  <si>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</si>
  <si>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</si>
  <si>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</si>
  <si>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</si>
  <si>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</si>
  <si>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</si>
  <si>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</si>
  <si>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</si>
  <si>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</si>
  <si>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</si>
  <si>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</si>
  <si>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</si>
  <si>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</si>
  <si>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</si>
  <si>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</si>
  <si>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</si>
  <si>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</si>
  <si>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</si>
  <si>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</si>
  <si>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</si>
  <si>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</si>
  <si>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</si>
  <si>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</si>
  <si>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</si>
  <si>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</si>
  <si>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</si>
  <si>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</si>
  <si>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</si>
  <si>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</si>
  <si>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</si>
  <si>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</si>
  <si>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</si>
  <si>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</si>
  <si>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</si>
  <si>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</si>
  <si>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</si>
  <si>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</si>
  <si>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</si>
  <si>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</si>
  <si>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</si>
  <si>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</si>
  <si>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</si>
  <si>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</si>
  <si>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</si>
  <si>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</si>
  <si>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</si>
  <si>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</si>
  <si>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</si>
  <si>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</si>
  <si>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</si>
  <si>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</si>
  <si>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</si>
  <si>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</si>
  <si>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</si>
  <si>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</si>
  <si>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</si>
  <si>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</si>
  <si>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</si>
  <si>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</si>
  <si>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</si>
  <si>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</si>
  <si>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</si>
  <si>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</si>
  <si>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</si>
  <si>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</si>
  <si>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</si>
  <si>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</si>
  <si>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</si>
  <si>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</si>
  <si>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</si>
  <si>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</si>
  <si>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</si>
  <si>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</si>
  <si>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</si>
  <si>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</si>
  <si>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</si>
  <si>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</si>
  <si>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</si>
  <si>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</si>
  <si>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</si>
  <si>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</si>
  <si>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</si>
  <si>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</si>
  <si>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</si>
  <si>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</si>
  <si>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</si>
  <si>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</si>
  <si>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</si>
  <si>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</si>
  <si>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</si>
  <si>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</si>
  <si>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</si>
  <si>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</si>
  <si>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</si>
  <si>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</si>
  <si>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</si>
  <si>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</si>
  <si>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</si>
  <si>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</si>
  <si>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</si>
  <si>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</si>
  <si>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</si>
  <si>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</si>
  <si>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</si>
  <si>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</si>
  <si>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</si>
  <si>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</si>
  <si>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</si>
  <si>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</si>
  <si>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</si>
  <si>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</si>
  <si>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</si>
  <si>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</si>
  <si>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</si>
  <si>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</si>
  <si>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</si>
  <si>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</si>
  <si>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</si>
  <si>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</si>
  <si>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</si>
  <si>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</si>
  <si>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</si>
  <si>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</si>
  <si>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</si>
  <si>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</si>
  <si>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</si>
  <si>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</si>
  <si>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</si>
  <si>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</si>
  <si>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</si>
  <si>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</si>
  <si>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</si>
  <si>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</si>
  <si>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</si>
  <si>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</si>
  <si>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</si>
  <si>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</si>
  <si>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</si>
  <si>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</si>
  <si>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</si>
  <si>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</si>
  <si>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</si>
  <si>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</si>
  <si>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</si>
  <si>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</si>
  <si>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</si>
  <si>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</si>
  <si>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</si>
  <si>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</si>
  <si>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</si>
  <si>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</si>
  <si>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</si>
  <si>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</si>
  <si>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</si>
  <si>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</si>
  <si>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</si>
  <si>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</si>
  <si>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</si>
  <si>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</si>
  <si>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</si>
  <si>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</si>
  <si>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</si>
  <si>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</si>
  <si>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</si>
  <si>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</si>
  <si>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</si>
  <si>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</si>
  <si>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</si>
  <si>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</si>
  <si>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</si>
  <si>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</si>
  <si>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</si>
  <si>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</si>
  <si>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</si>
  <si>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</si>
  <si>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</si>
  <si>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</si>
  <si>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</si>
  <si>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</si>
  <si>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</si>
  <si>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</si>
  <si>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</si>
  <si>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</si>
  <si>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</si>
  <si>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</si>
  <si>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</si>
  <si>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</si>
  <si>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独立行政法人国立病院機構千葉医療センター</t>
    <phoneticPr fontId="3"/>
  </si>
  <si>
    <t>〒260-8606 千葉市中央区椿森４－１－２</t>
    <phoneticPr fontId="3"/>
  </si>
  <si>
    <t>〇</t>
  </si>
  <si>
    <t>複数の診療科で活用</t>
  </si>
  <si>
    <t>産婦人科</t>
  </si>
  <si>
    <t>乳腺外科</t>
  </si>
  <si>
    <t>内科</t>
  </si>
  <si>
    <t>急性期一般入院料１</t>
  </si>
  <si>
    <t>ＤＰＣ標準病院群</t>
  </si>
  <si>
    <t>有</t>
  </si>
  <si>
    <t>総合入院体制加算３の届出有り</t>
  </si>
  <si>
    <t>看護必要度Ⅰ</t>
    <phoneticPr fontId="3"/>
  </si>
  <si>
    <t>4階東病棟</t>
  </si>
  <si>
    <t>急性期機能</t>
  </si>
  <si>
    <t>泌尿器科</t>
  </si>
  <si>
    <t>耳鼻咽喉科</t>
  </si>
  <si>
    <t>4階西病棟</t>
  </si>
  <si>
    <t>呼吸器内科</t>
  </si>
  <si>
    <t>呼吸器外科</t>
  </si>
  <si>
    <t>心臓血管外科</t>
  </si>
  <si>
    <t>5階東病棟</t>
  </si>
  <si>
    <t>脳神経外科</t>
  </si>
  <si>
    <t>糖尿病内科（代謝内科）</t>
  </si>
  <si>
    <t>5階西病棟</t>
  </si>
  <si>
    <t>外科</t>
  </si>
  <si>
    <t>6階東病棟</t>
  </si>
  <si>
    <t>消化器内科（胃腸内科）</t>
  </si>
  <si>
    <t>6階西病棟</t>
  </si>
  <si>
    <t>整形外科</t>
  </si>
  <si>
    <t>神経内科</t>
  </si>
  <si>
    <t>7階西病棟</t>
  </si>
  <si>
    <t>8階病棟</t>
  </si>
  <si>
    <t>救急病棟</t>
  </si>
  <si>
    <t>-</t>
    <phoneticPr fontId="3"/>
  </si>
  <si>
    <t>ICU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</si>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</sst>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1034</v>
      </c>
      <c r="C2" s="238"/>
      <c r="D2" s="238"/>
      <c r="E2" s="238"/>
      <c r="F2" s="238"/>
      <c r="G2" s="238"/>
      <c r="H2" s="9"/>
      <c r="V2" s="8"/>
    </row>
    <row r="3" spans="1:22">
      <c r="A3" s="243"/>
      <c r="B3" s="273" t="s">
        <v>1035</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1007</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1008</v>
      </c>
      <c r="J9" s="423"/>
      <c r="K9" s="423"/>
      <c r="L9" s="276" t="s">
        <v>1046</v>
      </c>
      <c r="M9" s="282" t="s">
        <v>1050</v>
      </c>
      <c r="N9" s="282" t="s">
        <v>1054</v>
      </c>
      <c r="O9" s="282" t="s">
        <v>1057</v>
      </c>
      <c r="P9" s="282" t="s">
        <v>1059</v>
      </c>
      <c r="Q9" s="282" t="s">
        <v>1061</v>
      </c>
      <c r="R9" s="282" t="s">
        <v>1064</v>
      </c>
      <c r="S9" s="282" t="s">
        <v>1065</v>
      </c>
      <c r="T9" s="282" t="s">
        <v>1066</v>
      </c>
      <c r="U9" s="282" t="s">
        <v>1068</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c r="S11" s="25" t="s">
        <v>1036</v>
      </c>
      <c r="T11" s="25" t="s">
        <v>1036</v>
      </c>
      <c r="U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1054</v>
      </c>
      <c r="O22" s="282" t="s">
        <v>1057</v>
      </c>
      <c r="P22" s="282" t="s">
        <v>1059</v>
      </c>
      <c r="Q22" s="282" t="s">
        <v>1061</v>
      </c>
      <c r="R22" s="282" t="s">
        <v>1064</v>
      </c>
      <c r="S22" s="282" t="s">
        <v>1065</v>
      </c>
      <c r="T22" s="282" t="s">
        <v>1066</v>
      </c>
      <c r="U22" s="282" t="s">
        <v>1068</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t="s">
        <v>1036</v>
      </c>
      <c r="T24" s="25" t="s">
        <v>1036</v>
      </c>
      <c r="U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1054</v>
      </c>
      <c r="O35" s="282" t="s">
        <v>1057</v>
      </c>
      <c r="P35" s="282" t="s">
        <v>1059</v>
      </c>
      <c r="Q35" s="282" t="s">
        <v>1061</v>
      </c>
      <c r="R35" s="282" t="s">
        <v>1064</v>
      </c>
      <c r="S35" s="282" t="s">
        <v>1065</v>
      </c>
      <c r="T35" s="282" t="s">
        <v>1066</v>
      </c>
      <c r="U35" s="282" t="s">
        <v>1068</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1054</v>
      </c>
      <c r="O44" s="282" t="s">
        <v>1057</v>
      </c>
      <c r="P44" s="282" t="s">
        <v>1059</v>
      </c>
      <c r="Q44" s="282" t="s">
        <v>1061</v>
      </c>
      <c r="R44" s="282" t="s">
        <v>1064</v>
      </c>
      <c r="S44" s="282" t="s">
        <v>1065</v>
      </c>
      <c r="T44" s="282" t="s">
        <v>1066</v>
      </c>
      <c r="U44" s="282" t="s">
        <v>1068</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row>
    <row r="53" spans="1:21"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c r="A89" s="243"/>
      <c r="B89" s="18"/>
      <c r="C89" s="62"/>
      <c r="D89" s="3"/>
      <c r="E89" s="3"/>
      <c r="F89" s="3"/>
      <c r="G89" s="3"/>
      <c r="H89" s="287"/>
      <c r="I89" s="287"/>
      <c r="J89" s="64" t="s">
        <v>35</v>
      </c>
      <c r="K89" s="65"/>
      <c r="L89" s="262" t="s">
        <v>1046</v>
      </c>
      <c r="M89" s="262" t="s">
        <v>1050</v>
      </c>
      <c r="N89" s="262" t="s">
        <v>1054</v>
      </c>
      <c r="O89" s="262" t="s">
        <v>1057</v>
      </c>
      <c r="P89" s="262" t="s">
        <v>1059</v>
      </c>
      <c r="Q89" s="262" t="s">
        <v>1061</v>
      </c>
      <c r="R89" s="262" t="s">
        <v>1064</v>
      </c>
      <c r="S89" s="262" t="s">
        <v>1065</v>
      </c>
      <c r="T89" s="262" t="s">
        <v>1066</v>
      </c>
      <c r="U89" s="262" t="s">
        <v>1068</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1069</v>
      </c>
    </row>
    <row r="91" spans="1:23" s="21" customFormat="1" ht="54" customHeight="1">
      <c r="A91" s="244" t="s">
        <v>609</v>
      </c>
      <c r="B91" s="1"/>
      <c r="C91" s="319" t="s">
        <v>37</v>
      </c>
      <c r="D91" s="320"/>
      <c r="E91" s="320"/>
      <c r="F91" s="320"/>
      <c r="G91" s="320"/>
      <c r="H91" s="321"/>
      <c r="I91" s="294" t="s">
        <v>38</v>
      </c>
      <c r="J91" s="260" t="s">
        <v>532</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1054</v>
      </c>
      <c r="O97" s="66" t="s">
        <v>1057</v>
      </c>
      <c r="P97" s="66" t="s">
        <v>1059</v>
      </c>
      <c r="Q97" s="66" t="s">
        <v>1061</v>
      </c>
      <c r="R97" s="66" t="s">
        <v>1064</v>
      </c>
      <c r="S97" s="66" t="s">
        <v>1065</v>
      </c>
      <c r="T97" s="66" t="s">
        <v>1066</v>
      </c>
      <c r="U97" s="66" t="s">
        <v>1068</v>
      </c>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1069</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410</v>
      </c>
      <c r="K99" s="237" t="str">
        <f>IF(OR(COUNTIF(L99:U99,"未確認")&gt;0,COUNTIF(L99:U99,"~*")&gt;0),"※","")</f>
        <v/>
      </c>
      <c r="L99" s="258">
        <v>48</v>
      </c>
      <c r="M99" s="258">
        <v>52</v>
      </c>
      <c r="N99" s="258">
        <v>52</v>
      </c>
      <c r="O99" s="258">
        <v>52</v>
      </c>
      <c r="P99" s="258">
        <v>52</v>
      </c>
      <c r="Q99" s="258">
        <v>52</v>
      </c>
      <c r="R99" s="258">
        <v>52</v>
      </c>
      <c r="S99" s="258">
        <v>20</v>
      </c>
      <c r="T99" s="258">
        <v>22</v>
      </c>
      <c r="U99" s="258">
        <v>8</v>
      </c>
    </row>
    <row r="100" spans="1:22" s="83" customFormat="1" ht="34.5" customHeight="1">
      <c r="A100" s="244" t="s">
        <v>611</v>
      </c>
      <c r="B100" s="84"/>
      <c r="C100" s="395"/>
      <c r="D100" s="396"/>
      <c r="E100" s="408"/>
      <c r="F100" s="409"/>
      <c r="G100" s="414" t="s">
        <v>44</v>
      </c>
      <c r="H100" s="416"/>
      <c r="I100" s="419"/>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410</v>
      </c>
      <c r="K101" s="237" t="str">
        <f>IF(OR(COUNTIF(L101:U101,"未確認")&gt;0,COUNTIF(L101:U101,"~*")&gt;0),"※","")</f>
        <v/>
      </c>
      <c r="L101" s="258">
        <v>48</v>
      </c>
      <c r="M101" s="258">
        <v>52</v>
      </c>
      <c r="N101" s="258">
        <v>52</v>
      </c>
      <c r="O101" s="258">
        <v>52</v>
      </c>
      <c r="P101" s="258">
        <v>52</v>
      </c>
      <c r="Q101" s="258">
        <v>52</v>
      </c>
      <c r="R101" s="258">
        <v>52</v>
      </c>
      <c r="S101" s="258">
        <v>20</v>
      </c>
      <c r="T101" s="258">
        <v>22</v>
      </c>
      <c r="U101" s="258">
        <v>8</v>
      </c>
    </row>
    <row r="102" spans="1:22" s="83" customFormat="1" ht="34.5" customHeight="1">
      <c r="A102" s="244" t="s">
        <v>610</v>
      </c>
      <c r="B102" s="84"/>
      <c r="C102" s="376"/>
      <c r="D102" s="378"/>
      <c r="E102" s="316" t="s">
        <v>612</v>
      </c>
      <c r="F102" s="317"/>
      <c r="G102" s="317"/>
      <c r="H102" s="318"/>
      <c r="I102" s="419"/>
      <c r="J102" s="256">
        <f t="shared" si="0"/>
        <v>410</v>
      </c>
      <c r="K102" s="237" t="str">
        <f t="shared" ref="K102:K111" si="1">IF(OR(COUNTIF(L101:U101,"未確認")&gt;0,COUNTIF(L101:U101,"~*")&gt;0),"※","")</f>
        <v/>
      </c>
      <c r="L102" s="258">
        <v>48</v>
      </c>
      <c r="M102" s="258">
        <v>52</v>
      </c>
      <c r="N102" s="258">
        <v>52</v>
      </c>
      <c r="O102" s="258">
        <v>52</v>
      </c>
      <c r="P102" s="258">
        <v>52</v>
      </c>
      <c r="Q102" s="258">
        <v>52</v>
      </c>
      <c r="R102" s="258">
        <v>52</v>
      </c>
      <c r="S102" s="258">
        <v>20</v>
      </c>
      <c r="T102" s="258">
        <v>24</v>
      </c>
      <c r="U102" s="258">
        <v>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1054</v>
      </c>
      <c r="O118" s="66" t="s">
        <v>1057</v>
      </c>
      <c r="P118" s="66" t="s">
        <v>1059</v>
      </c>
      <c r="Q118" s="66" t="s">
        <v>1061</v>
      </c>
      <c r="R118" s="66" t="s">
        <v>1064</v>
      </c>
      <c r="S118" s="66" t="s">
        <v>1065</v>
      </c>
      <c r="T118" s="66" t="s">
        <v>1066</v>
      </c>
      <c r="U118" s="66" t="s">
        <v>1068</v>
      </c>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1069</v>
      </c>
      <c r="V119" s="8"/>
    </row>
    <row r="120" spans="1:22" s="83" customFormat="1" ht="40.5" customHeight="1">
      <c r="A120" s="244" t="s">
        <v>617</v>
      </c>
      <c r="B120" s="1"/>
      <c r="C120" s="333" t="s">
        <v>51</v>
      </c>
      <c r="D120" s="334"/>
      <c r="E120" s="334"/>
      <c r="F120" s="334"/>
      <c r="G120" s="334"/>
      <c r="H120" s="335"/>
      <c r="I120" s="325" t="s">
        <v>52</v>
      </c>
      <c r="J120" s="96"/>
      <c r="K120" s="97"/>
      <c r="L120" s="259" t="s">
        <v>1037</v>
      </c>
      <c r="M120" s="98" t="s">
        <v>1037</v>
      </c>
      <c r="N120" s="98" t="s">
        <v>1037</v>
      </c>
      <c r="O120" s="98" t="s">
        <v>1037</v>
      </c>
      <c r="P120" s="98" t="s">
        <v>1058</v>
      </c>
      <c r="Q120" s="98" t="s">
        <v>1037</v>
      </c>
      <c r="R120" s="98" t="s">
        <v>1037</v>
      </c>
      <c r="S120" s="98" t="s">
        <v>1037</v>
      </c>
      <c r="T120" s="98" t="s">
        <v>1037</v>
      </c>
      <c r="U120" s="98" t="s">
        <v>1037</v>
      </c>
    </row>
    <row r="121" spans="1:22" s="83" customFormat="1" ht="40.5" customHeight="1">
      <c r="A121" s="244" t="s">
        <v>618</v>
      </c>
      <c r="B121" s="1"/>
      <c r="C121" s="295"/>
      <c r="D121" s="297"/>
      <c r="E121" s="333" t="s">
        <v>53</v>
      </c>
      <c r="F121" s="334"/>
      <c r="G121" s="334"/>
      <c r="H121" s="335"/>
      <c r="I121" s="353"/>
      <c r="J121" s="101"/>
      <c r="K121" s="102"/>
      <c r="L121" s="98" t="s">
        <v>1038</v>
      </c>
      <c r="M121" s="98" t="s">
        <v>1048</v>
      </c>
      <c r="N121" s="98" t="s">
        <v>1051</v>
      </c>
      <c r="O121" s="98" t="s">
        <v>1055</v>
      </c>
      <c r="P121" s="98" t="s">
        <v>533</v>
      </c>
      <c r="Q121" s="98" t="s">
        <v>1060</v>
      </c>
      <c r="R121" s="98" t="s">
        <v>1062</v>
      </c>
      <c r="S121" s="98" t="s">
        <v>1058</v>
      </c>
      <c r="T121" s="98" t="s">
        <v>1040</v>
      </c>
      <c r="U121" s="98" t="s">
        <v>1058</v>
      </c>
    </row>
    <row r="122" spans="1:22" s="83" customFormat="1" ht="40.5" customHeight="1">
      <c r="A122" s="244" t="s">
        <v>619</v>
      </c>
      <c r="B122" s="1"/>
      <c r="C122" s="295"/>
      <c r="D122" s="297"/>
      <c r="E122" s="395"/>
      <c r="F122" s="417"/>
      <c r="G122" s="417"/>
      <c r="H122" s="396"/>
      <c r="I122" s="353"/>
      <c r="J122" s="101"/>
      <c r="K122" s="102"/>
      <c r="L122" s="98" t="s">
        <v>1039</v>
      </c>
      <c r="M122" s="98" t="s">
        <v>1049</v>
      </c>
      <c r="N122" s="98" t="s">
        <v>1052</v>
      </c>
      <c r="O122" s="98" t="s">
        <v>1056</v>
      </c>
      <c r="P122" s="98" t="s">
        <v>533</v>
      </c>
      <c r="Q122" s="98" t="s">
        <v>1058</v>
      </c>
      <c r="R122" s="98" t="s">
        <v>1063</v>
      </c>
      <c r="S122" s="98" t="s">
        <v>1040</v>
      </c>
      <c r="T122" s="98" t="s">
        <v>1055</v>
      </c>
      <c r="U122" s="98" t="s">
        <v>1053</v>
      </c>
    </row>
    <row r="123" spans="1:22" s="83" customFormat="1" ht="40.5" customHeight="1">
      <c r="A123" s="244" t="s">
        <v>620</v>
      </c>
      <c r="B123" s="1"/>
      <c r="C123" s="289"/>
      <c r="D123" s="290"/>
      <c r="E123" s="376"/>
      <c r="F123" s="377"/>
      <c r="G123" s="377"/>
      <c r="H123" s="378"/>
      <c r="I123" s="340"/>
      <c r="J123" s="105"/>
      <c r="K123" s="106"/>
      <c r="L123" s="98" t="s">
        <v>1040</v>
      </c>
      <c r="M123" s="98" t="s">
        <v>1040</v>
      </c>
      <c r="N123" s="98" t="s">
        <v>1053</v>
      </c>
      <c r="O123" s="98" t="s">
        <v>1051</v>
      </c>
      <c r="P123" s="98" t="s">
        <v>533</v>
      </c>
      <c r="Q123" s="98" t="s">
        <v>1051</v>
      </c>
      <c r="R123" s="98" t="s">
        <v>1040</v>
      </c>
      <c r="S123" s="98" t="s">
        <v>1051</v>
      </c>
      <c r="T123" s="98" t="s">
        <v>1058</v>
      </c>
      <c r="U123" s="98" t="s">
        <v>1055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1054</v>
      </c>
      <c r="O129" s="66" t="s">
        <v>1057</v>
      </c>
      <c r="P129" s="66" t="s">
        <v>1059</v>
      </c>
      <c r="Q129" s="66" t="s">
        <v>1061</v>
      </c>
      <c r="R129" s="66" t="s">
        <v>1064</v>
      </c>
      <c r="S129" s="66" t="s">
        <v>1065</v>
      </c>
      <c r="T129" s="66" t="s">
        <v>1066</v>
      </c>
      <c r="U129" s="66" t="s">
        <v>1068</v>
      </c>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1069</v>
      </c>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1041</v>
      </c>
      <c r="Q131" s="98" t="s">
        <v>1041</v>
      </c>
      <c r="R131" s="98" t="s">
        <v>1041</v>
      </c>
      <c r="S131" s="98" t="s">
        <v>1041</v>
      </c>
      <c r="T131" s="98" t="s">
        <v>1041</v>
      </c>
      <c r="U131" s="98" t="s">
        <v>90</v>
      </c>
    </row>
    <row r="132" spans="1:22" s="83" customFormat="1" ht="34.5" customHeight="1">
      <c r="A132" s="244" t="s">
        <v>621</v>
      </c>
      <c r="B132" s="84"/>
      <c r="C132" s="295"/>
      <c r="D132" s="297"/>
      <c r="E132" s="319" t="s">
        <v>58</v>
      </c>
      <c r="F132" s="320"/>
      <c r="G132" s="320"/>
      <c r="H132" s="321"/>
      <c r="I132" s="388"/>
      <c r="J132" s="101"/>
      <c r="K132" s="102"/>
      <c r="L132" s="82">
        <v>48</v>
      </c>
      <c r="M132" s="82">
        <v>52</v>
      </c>
      <c r="N132" s="82">
        <v>52</v>
      </c>
      <c r="O132" s="82">
        <v>52</v>
      </c>
      <c r="P132" s="82">
        <v>52</v>
      </c>
      <c r="Q132" s="82">
        <v>52</v>
      </c>
      <c r="R132" s="82">
        <v>52</v>
      </c>
      <c r="S132" s="82">
        <v>20</v>
      </c>
      <c r="T132" s="82">
        <v>22</v>
      </c>
      <c r="U132" s="82">
        <v>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1054</v>
      </c>
      <c r="O143" s="66" t="s">
        <v>1057</v>
      </c>
      <c r="P143" s="66" t="s">
        <v>1059</v>
      </c>
      <c r="Q143" s="66" t="s">
        <v>1061</v>
      </c>
      <c r="R143" s="66" t="s">
        <v>1064</v>
      </c>
      <c r="S143" s="66" t="s">
        <v>1065</v>
      </c>
      <c r="T143" s="66" t="s">
        <v>1066</v>
      </c>
      <c r="U143" s="66" t="s">
        <v>1068</v>
      </c>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1069</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1013</v>
      </c>
      <c r="K145" s="264" t="str">
        <f t="shared" ref="K145:K176" si="3">IF(OR(COUNTIF(L145:U145,"未確認")&gt;0,COUNTIF(L145:U145,"~*")&gt;0),"※","")</f>
        <v>※</v>
      </c>
      <c r="L145" s="117">
        <v>114</v>
      </c>
      <c r="M145" s="117">
        <v>137</v>
      </c>
      <c r="N145" s="117">
        <v>133</v>
      </c>
      <c r="O145" s="117">
        <v>151</v>
      </c>
      <c r="P145" s="117">
        <v>122</v>
      </c>
      <c r="Q145" s="117">
        <v>120</v>
      </c>
      <c r="R145" s="117">
        <v>93</v>
      </c>
      <c r="S145" s="117">
        <v>52</v>
      </c>
      <c r="T145" s="117">
        <v>91</v>
      </c>
      <c r="U145" s="117" t="s">
        <v>541</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39</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39</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1050</v>
      </c>
      <c r="N226" s="66" t="s">
        <v>1054</v>
      </c>
      <c r="O226" s="66" t="s">
        <v>1057</v>
      </c>
      <c r="P226" s="66" t="s">
        <v>1059</v>
      </c>
      <c r="Q226" s="66" t="s">
        <v>1061</v>
      </c>
      <c r="R226" s="66" t="s">
        <v>1064</v>
      </c>
      <c r="S226" s="66" t="s">
        <v>1065</v>
      </c>
      <c r="T226" s="66" t="s">
        <v>1066</v>
      </c>
      <c r="U226" s="66" t="s">
        <v>1068</v>
      </c>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1069</v>
      </c>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1054</v>
      </c>
      <c r="O234" s="66" t="s">
        <v>1057</v>
      </c>
      <c r="P234" s="66" t="s">
        <v>1059</v>
      </c>
      <c r="Q234" s="66" t="s">
        <v>1061</v>
      </c>
      <c r="R234" s="66" t="s">
        <v>1064</v>
      </c>
      <c r="S234" s="66" t="s">
        <v>1065</v>
      </c>
      <c r="T234" s="66" t="s">
        <v>1066</v>
      </c>
      <c r="U234" s="66" t="s">
        <v>1068</v>
      </c>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1069</v>
      </c>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1054</v>
      </c>
      <c r="O244" s="66" t="s">
        <v>1057</v>
      </c>
      <c r="P244" s="66" t="s">
        <v>1059</v>
      </c>
      <c r="Q244" s="66" t="s">
        <v>1061</v>
      </c>
      <c r="R244" s="66" t="s">
        <v>1064</v>
      </c>
      <c r="S244" s="66" t="s">
        <v>1065</v>
      </c>
      <c r="T244" s="66" t="s">
        <v>1066</v>
      </c>
      <c r="U244" s="66" t="s">
        <v>1068</v>
      </c>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1069</v>
      </c>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1043</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1054</v>
      </c>
      <c r="O253" s="66" t="s">
        <v>1057</v>
      </c>
      <c r="P253" s="66" t="s">
        <v>1059</v>
      </c>
      <c r="Q253" s="66" t="s">
        <v>1061</v>
      </c>
      <c r="R253" s="66" t="s">
        <v>1064</v>
      </c>
      <c r="S253" s="66" t="s">
        <v>1065</v>
      </c>
      <c r="T253" s="66" t="s">
        <v>1066</v>
      </c>
      <c r="U253" s="66" t="s">
        <v>1068</v>
      </c>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1069</v>
      </c>
      <c r="V254" s="8"/>
    </row>
    <row r="255" spans="1:22" s="83" customFormat="1" ht="56.1" customHeight="1">
      <c r="A255" s="244" t="s">
        <v>632</v>
      </c>
      <c r="B255" s="119"/>
      <c r="C255" s="319" t="s">
        <v>138</v>
      </c>
      <c r="D255" s="320"/>
      <c r="E255" s="320"/>
      <c r="F255" s="320"/>
      <c r="G255" s="320"/>
      <c r="H255" s="321"/>
      <c r="I255" s="138" t="s">
        <v>139</v>
      </c>
      <c r="J255" s="260" t="s">
        <v>1044</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1054</v>
      </c>
      <c r="O263" s="66" t="s">
        <v>1057</v>
      </c>
      <c r="P263" s="66" t="s">
        <v>1059</v>
      </c>
      <c r="Q263" s="66" t="s">
        <v>1061</v>
      </c>
      <c r="R263" s="66" t="s">
        <v>1064</v>
      </c>
      <c r="S263" s="66" t="s">
        <v>1065</v>
      </c>
      <c r="T263" s="66" t="s">
        <v>1066</v>
      </c>
      <c r="U263" s="66" t="s">
        <v>1068</v>
      </c>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1069</v>
      </c>
      <c r="V264" s="8"/>
    </row>
    <row r="265" spans="1:22" s="83" customFormat="1" ht="34.5" customHeight="1">
      <c r="A265" s="244" t="s">
        <v>723</v>
      </c>
      <c r="B265" s="84"/>
      <c r="C265" s="370" t="s">
        <v>145</v>
      </c>
      <c r="D265" s="373"/>
      <c r="E265" s="373"/>
      <c r="F265" s="373"/>
      <c r="G265" s="370" t="s">
        <v>146</v>
      </c>
      <c r="H265" s="370"/>
      <c r="I265" s="402" t="s">
        <v>147</v>
      </c>
      <c r="J265" s="266">
        <v>80</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29.5</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3</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268</v>
      </c>
      <c r="K269" s="81" t="str">
        <f t="shared" si="8"/>
        <v/>
      </c>
      <c r="L269" s="147">
        <v>12</v>
      </c>
      <c r="M269" s="147">
        <v>26</v>
      </c>
      <c r="N269" s="147">
        <v>31</v>
      </c>
      <c r="O269" s="147">
        <v>30</v>
      </c>
      <c r="P269" s="147">
        <v>32</v>
      </c>
      <c r="Q269" s="147">
        <v>28</v>
      </c>
      <c r="R269" s="147">
        <v>27</v>
      </c>
      <c r="S269" s="147">
        <v>23</v>
      </c>
      <c r="T269" s="147">
        <v>27</v>
      </c>
      <c r="U269" s="147">
        <v>32</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0</v>
      </c>
      <c r="M270" s="148">
        <v>0</v>
      </c>
      <c r="N270" s="148">
        <v>0</v>
      </c>
      <c r="O270" s="148">
        <v>0</v>
      </c>
      <c r="P270" s="148">
        <v>0</v>
      </c>
      <c r="Q270" s="148">
        <v>0</v>
      </c>
      <c r="R270" s="148">
        <v>0</v>
      </c>
      <c r="S270" s="148">
        <v>0</v>
      </c>
      <c r="T270" s="148">
        <v>0.7</v>
      </c>
      <c r="U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1"/>
      <c r="D274" s="371"/>
      <c r="E274" s="371"/>
      <c r="F274" s="371"/>
      <c r="G274" s="370" t="s">
        <v>148</v>
      </c>
      <c r="H274" s="370"/>
      <c r="I274" s="403"/>
      <c r="J274" s="266">
        <f t="shared" si="9"/>
        <v>17.899999999999999</v>
      </c>
      <c r="K274" s="81" t="str">
        <f t="shared" si="8"/>
        <v/>
      </c>
      <c r="L274" s="148">
        <v>1.7</v>
      </c>
      <c r="M274" s="148">
        <v>1.7</v>
      </c>
      <c r="N274" s="148">
        <v>1.7</v>
      </c>
      <c r="O274" s="148">
        <v>2.5</v>
      </c>
      <c r="P274" s="148">
        <v>2.5</v>
      </c>
      <c r="Q274" s="148">
        <v>2.1</v>
      </c>
      <c r="R274" s="148">
        <v>2.5</v>
      </c>
      <c r="S274" s="148">
        <v>0.8</v>
      </c>
      <c r="T274" s="148">
        <v>2.4</v>
      </c>
      <c r="U274" s="148">
        <v>0</v>
      </c>
    </row>
    <row r="275" spans="1:21" s="83" customFormat="1" ht="34.5" customHeight="1">
      <c r="A275" s="249" t="s">
        <v>728</v>
      </c>
      <c r="B275" s="120"/>
      <c r="C275" s="370" t="s">
        <v>153</v>
      </c>
      <c r="D275" s="371"/>
      <c r="E275" s="371"/>
      <c r="F275" s="371"/>
      <c r="G275" s="370" t="s">
        <v>146</v>
      </c>
      <c r="H275" s="370"/>
      <c r="I275" s="403"/>
      <c r="J275" s="266">
        <f t="shared" si="9"/>
        <v>17</v>
      </c>
      <c r="K275" s="81" t="str">
        <f t="shared" si="8"/>
        <v/>
      </c>
      <c r="L275" s="147">
        <v>17</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10</v>
      </c>
      <c r="K283" s="81" t="str">
        <f t="shared" si="8"/>
        <v/>
      </c>
      <c r="L283" s="147">
        <v>1</v>
      </c>
      <c r="M283" s="147">
        <v>1</v>
      </c>
      <c r="N283" s="147">
        <v>1</v>
      </c>
      <c r="O283" s="147">
        <v>1</v>
      </c>
      <c r="P283" s="147">
        <v>1</v>
      </c>
      <c r="Q283" s="147">
        <v>1</v>
      </c>
      <c r="R283" s="147">
        <v>1</v>
      </c>
      <c r="S283" s="147">
        <v>1</v>
      </c>
      <c r="T283" s="147">
        <v>1</v>
      </c>
      <c r="U283" s="147">
        <v>1</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18</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18</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2.5</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26</v>
      </c>
      <c r="M297" s="147">
        <v>27</v>
      </c>
      <c r="N297" s="147">
        <v>45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12.2</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1.7</v>
      </c>
      <c r="M302" s="148">
        <v>0.8</v>
      </c>
      <c r="N302" s="148">
        <v>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1.7</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1054</v>
      </c>
      <c r="O322" s="66" t="s">
        <v>1057</v>
      </c>
      <c r="P322" s="66" t="s">
        <v>1059</v>
      </c>
      <c r="Q322" s="66" t="s">
        <v>1061</v>
      </c>
      <c r="R322" s="66" t="s">
        <v>1064</v>
      </c>
      <c r="S322" s="66" t="s">
        <v>1065</v>
      </c>
      <c r="T322" s="66" t="s">
        <v>1066</v>
      </c>
      <c r="U322" s="66" t="s">
        <v>1068</v>
      </c>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1069</v>
      </c>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3</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6</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6</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1054</v>
      </c>
      <c r="O342" s="66" t="s">
        <v>1057</v>
      </c>
      <c r="P342" s="66" t="s">
        <v>1059</v>
      </c>
      <c r="Q342" s="66" t="s">
        <v>1061</v>
      </c>
      <c r="R342" s="66" t="s">
        <v>1064</v>
      </c>
      <c r="S342" s="66" t="s">
        <v>1065</v>
      </c>
      <c r="T342" s="66" t="s">
        <v>1066</v>
      </c>
      <c r="U342" s="66" t="s">
        <v>1068</v>
      </c>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1069</v>
      </c>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1054</v>
      </c>
      <c r="O367" s="66" t="s">
        <v>1057</v>
      </c>
      <c r="P367" s="66" t="s">
        <v>1059</v>
      </c>
      <c r="Q367" s="66" t="s">
        <v>1061</v>
      </c>
      <c r="R367" s="66" t="s">
        <v>1064</v>
      </c>
      <c r="S367" s="66" t="s">
        <v>1065</v>
      </c>
      <c r="T367" s="66" t="s">
        <v>1066</v>
      </c>
      <c r="U367" s="66" t="s">
        <v>1068</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1069</v>
      </c>
    </row>
    <row r="369" spans="1:21"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1054</v>
      </c>
      <c r="O390" s="66" t="s">
        <v>1057</v>
      </c>
      <c r="P390" s="66" t="s">
        <v>1059</v>
      </c>
      <c r="Q390" s="66" t="s">
        <v>1061</v>
      </c>
      <c r="R390" s="66" t="s">
        <v>1064</v>
      </c>
      <c r="S390" s="66" t="s">
        <v>1065</v>
      </c>
      <c r="T390" s="66" t="s">
        <v>1066</v>
      </c>
      <c r="U390" s="66" t="s">
        <v>1068</v>
      </c>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1069</v>
      </c>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IF(SUM(L392:U392)=0,IF(COUNTIF(L392:U392,"未確認")&gt;0,"未確認",IF(COUNTIF(L392:U392,"~*")&gt;0,"*",SUM(L392:U392))),SUM(L392:U392))</f>
        <v>10780</v>
      </c>
      <c r="K392" s="81" t="str">
        <f t="shared" ref="K392:K397" si="12">IF(OR(COUNTIF(L392:U392,"未確認")&gt;0,COUNTIF(L392:U392,"~*")&gt;0),"※","")</f>
        <v/>
      </c>
      <c r="L392" s="147">
        <v>1627</v>
      </c>
      <c r="M392" s="147">
        <v>1302</v>
      </c>
      <c r="N392" s="147">
        <v>1294</v>
      </c>
      <c r="O392" s="147">
        <v>1294</v>
      </c>
      <c r="P392" s="147">
        <v>1324</v>
      </c>
      <c r="Q392" s="147">
        <v>1101</v>
      </c>
      <c r="R392" s="147">
        <v>597</v>
      </c>
      <c r="S392" s="147">
        <v>488</v>
      </c>
      <c r="T392" s="147">
        <v>1323</v>
      </c>
      <c r="U392" s="147">
        <v>430</v>
      </c>
    </row>
    <row r="393" spans="1:22" s="83" customFormat="1" ht="34.5" customHeight="1">
      <c r="A393" s="249" t="s">
        <v>773</v>
      </c>
      <c r="B393" s="84"/>
      <c r="C393" s="369"/>
      <c r="D393" s="379"/>
      <c r="E393" s="319" t="s">
        <v>224</v>
      </c>
      <c r="F393" s="320"/>
      <c r="G393" s="320"/>
      <c r="H393" s="321"/>
      <c r="I393" s="342"/>
      <c r="J393" s="140">
        <f t="shared" si="11"/>
        <v>7109</v>
      </c>
      <c r="K393" s="81" t="str">
        <f t="shared" si="12"/>
        <v/>
      </c>
      <c r="L393" s="147">
        <v>1182</v>
      </c>
      <c r="M393" s="147">
        <v>926</v>
      </c>
      <c r="N393" s="147">
        <v>1048</v>
      </c>
      <c r="O393" s="147">
        <v>1050</v>
      </c>
      <c r="P393" s="147">
        <v>1116</v>
      </c>
      <c r="Q393" s="147">
        <v>652</v>
      </c>
      <c r="R393" s="147">
        <v>360</v>
      </c>
      <c r="S393" s="147">
        <v>322</v>
      </c>
      <c r="T393" s="147">
        <v>109</v>
      </c>
      <c r="U393" s="147">
        <v>344</v>
      </c>
    </row>
    <row r="394" spans="1:22" s="83" customFormat="1" ht="34.5" customHeight="1">
      <c r="A394" s="250" t="s">
        <v>774</v>
      </c>
      <c r="B394" s="84"/>
      <c r="C394" s="369"/>
      <c r="D394" s="380"/>
      <c r="E394" s="319" t="s">
        <v>225</v>
      </c>
      <c r="F394" s="320"/>
      <c r="G394" s="320"/>
      <c r="H394" s="321"/>
      <c r="I394" s="342"/>
      <c r="J394" s="140">
        <f t="shared" si="11"/>
        <v>298</v>
      </c>
      <c r="K394" s="81" t="str">
        <f t="shared" si="12"/>
        <v/>
      </c>
      <c r="L394" s="147">
        <v>199</v>
      </c>
      <c r="M394" s="147">
        <v>15</v>
      </c>
      <c r="N394" s="147">
        <v>13</v>
      </c>
      <c r="O394" s="147">
        <v>3</v>
      </c>
      <c r="P394" s="147">
        <v>1</v>
      </c>
      <c r="Q394" s="147">
        <v>21</v>
      </c>
      <c r="R394" s="147">
        <v>31</v>
      </c>
      <c r="S394" s="147">
        <v>8</v>
      </c>
      <c r="T394" s="147">
        <v>6</v>
      </c>
      <c r="U394" s="147">
        <v>1</v>
      </c>
    </row>
    <row r="395" spans="1:22" s="83" customFormat="1" ht="34.5" customHeight="1">
      <c r="A395" s="250" t="s">
        <v>775</v>
      </c>
      <c r="B395" s="84"/>
      <c r="C395" s="369"/>
      <c r="D395" s="381"/>
      <c r="E395" s="319" t="s">
        <v>226</v>
      </c>
      <c r="F395" s="320"/>
      <c r="G395" s="320"/>
      <c r="H395" s="321"/>
      <c r="I395" s="342"/>
      <c r="J395" s="140">
        <f t="shared" si="11"/>
        <v>3373</v>
      </c>
      <c r="K395" s="81" t="str">
        <f t="shared" si="12"/>
        <v/>
      </c>
      <c r="L395" s="147">
        <v>246</v>
      </c>
      <c r="M395" s="147">
        <v>361</v>
      </c>
      <c r="N395" s="147">
        <v>233</v>
      </c>
      <c r="O395" s="147">
        <v>241</v>
      </c>
      <c r="P395" s="147">
        <v>207</v>
      </c>
      <c r="Q395" s="147">
        <v>428</v>
      </c>
      <c r="R395" s="147">
        <v>206</v>
      </c>
      <c r="S395" s="147">
        <v>158</v>
      </c>
      <c r="T395" s="147">
        <v>1208</v>
      </c>
      <c r="U395" s="147">
        <v>85</v>
      </c>
    </row>
    <row r="396" spans="1:22" s="83" customFormat="1" ht="34.5" customHeight="1">
      <c r="A396" s="250" t="s">
        <v>776</v>
      </c>
      <c r="B396" s="1"/>
      <c r="C396" s="369"/>
      <c r="D396" s="319" t="s">
        <v>227</v>
      </c>
      <c r="E396" s="320"/>
      <c r="F396" s="320"/>
      <c r="G396" s="320"/>
      <c r="H396" s="321"/>
      <c r="I396" s="342"/>
      <c r="J396" s="140">
        <f t="shared" si="11"/>
        <v>123418</v>
      </c>
      <c r="K396" s="81" t="str">
        <f t="shared" si="12"/>
        <v/>
      </c>
      <c r="L396" s="147">
        <v>11225</v>
      </c>
      <c r="M396" s="147">
        <v>15164</v>
      </c>
      <c r="N396" s="147">
        <v>16965</v>
      </c>
      <c r="O396" s="147">
        <v>14769</v>
      </c>
      <c r="P396" s="147">
        <v>16952</v>
      </c>
      <c r="Q396" s="147">
        <v>17199</v>
      </c>
      <c r="R396" s="147">
        <v>15842</v>
      </c>
      <c r="S396" s="147">
        <v>6115</v>
      </c>
      <c r="T396" s="147">
        <v>7019</v>
      </c>
      <c r="U396" s="147">
        <v>2168</v>
      </c>
    </row>
    <row r="397" spans="1:22" s="83" customFormat="1" ht="34.5" customHeight="1">
      <c r="A397" s="250" t="s">
        <v>777</v>
      </c>
      <c r="B397" s="119"/>
      <c r="C397" s="369"/>
      <c r="D397" s="319" t="s">
        <v>228</v>
      </c>
      <c r="E397" s="320"/>
      <c r="F397" s="320"/>
      <c r="G397" s="320"/>
      <c r="H397" s="321"/>
      <c r="I397" s="343"/>
      <c r="J397" s="140">
        <f t="shared" si="11"/>
        <v>10824</v>
      </c>
      <c r="K397" s="81" t="str">
        <f t="shared" si="12"/>
        <v/>
      </c>
      <c r="L397" s="147">
        <v>1635</v>
      </c>
      <c r="M397" s="147">
        <v>1312</v>
      </c>
      <c r="N397" s="147">
        <v>1292</v>
      </c>
      <c r="O397" s="147">
        <v>1299</v>
      </c>
      <c r="P397" s="147">
        <v>1334</v>
      </c>
      <c r="Q397" s="147">
        <v>1108</v>
      </c>
      <c r="R397" s="147">
        <v>598</v>
      </c>
      <c r="S397" s="147">
        <v>490</v>
      </c>
      <c r="T397" s="147">
        <v>1324</v>
      </c>
      <c r="U397" s="147">
        <v>432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1054</v>
      </c>
      <c r="O403" s="66" t="s">
        <v>1057</v>
      </c>
      <c r="P403" s="66" t="s">
        <v>1059</v>
      </c>
      <c r="Q403" s="66" t="s">
        <v>1061</v>
      </c>
      <c r="R403" s="66" t="s">
        <v>1064</v>
      </c>
      <c r="S403" s="66" t="s">
        <v>1065</v>
      </c>
      <c r="T403" s="66" t="s">
        <v>1066</v>
      </c>
      <c r="U403" s="66" t="s">
        <v>1068</v>
      </c>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1069</v>
      </c>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IF(SUM(L405:U405)=0,IF(COUNTIF(L405:U405,"未確認")&gt;0,"未確認",IF(COUNTIF(L405:U405,"~*")&gt;0,"*",SUM(L405:U405))),SUM(L405:U405))</f>
        <v>10780</v>
      </c>
      <c r="K405" s="81" t="str">
        <f t="shared" ref="K405:K422" si="14">IF(OR(COUNTIF(L405:U405,"未確認")&gt;0,COUNTIF(L405:U405,"~*")&gt;0),"※","")</f>
        <v/>
      </c>
      <c r="L405" s="147">
        <v>1627</v>
      </c>
      <c r="M405" s="147">
        <v>1302</v>
      </c>
      <c r="N405" s="147">
        <v>1294</v>
      </c>
      <c r="O405" s="147">
        <v>1294</v>
      </c>
      <c r="P405" s="147">
        <v>1324</v>
      </c>
      <c r="Q405" s="147">
        <v>1101</v>
      </c>
      <c r="R405" s="147">
        <v>597</v>
      </c>
      <c r="S405" s="147">
        <v>488</v>
      </c>
      <c r="T405" s="147">
        <v>1323</v>
      </c>
      <c r="U405" s="147">
        <v>430</v>
      </c>
    </row>
    <row r="406" spans="1:22" s="83" customFormat="1" ht="34.5" customHeight="1">
      <c r="A406" s="251" t="s">
        <v>779</v>
      </c>
      <c r="B406" s="119"/>
      <c r="C406" s="368"/>
      <c r="D406" s="374" t="s">
        <v>233</v>
      </c>
      <c r="E406" s="376" t="s">
        <v>234</v>
      </c>
      <c r="F406" s="377"/>
      <c r="G406" s="377"/>
      <c r="H406" s="378"/>
      <c r="I406" s="360"/>
      <c r="J406" s="140">
        <f t="shared" si="13"/>
        <v>1834</v>
      </c>
      <c r="K406" s="81" t="str">
        <f t="shared" si="14"/>
        <v/>
      </c>
      <c r="L406" s="147">
        <v>69</v>
      </c>
      <c r="M406" s="147">
        <v>93</v>
      </c>
      <c r="N406" s="147">
        <v>345</v>
      </c>
      <c r="O406" s="147">
        <v>280</v>
      </c>
      <c r="P406" s="147">
        <v>214</v>
      </c>
      <c r="Q406" s="147">
        <v>240</v>
      </c>
      <c r="R406" s="147">
        <v>77</v>
      </c>
      <c r="S406" s="147">
        <v>90</v>
      </c>
      <c r="T406" s="147">
        <v>83</v>
      </c>
      <c r="U406" s="147">
        <v>343</v>
      </c>
    </row>
    <row r="407" spans="1:22" s="83" customFormat="1" ht="34.5" customHeight="1">
      <c r="A407" s="251" t="s">
        <v>780</v>
      </c>
      <c r="B407" s="119"/>
      <c r="C407" s="368"/>
      <c r="D407" s="368"/>
      <c r="E407" s="319" t="s">
        <v>235</v>
      </c>
      <c r="F407" s="320"/>
      <c r="G407" s="320"/>
      <c r="H407" s="321"/>
      <c r="I407" s="360"/>
      <c r="J407" s="140">
        <f t="shared" si="13"/>
        <v>8571</v>
      </c>
      <c r="K407" s="81" t="str">
        <f t="shared" si="14"/>
        <v/>
      </c>
      <c r="L407" s="147">
        <v>1518</v>
      </c>
      <c r="M407" s="147">
        <v>1185</v>
      </c>
      <c r="N407" s="147">
        <v>917</v>
      </c>
      <c r="O407" s="147">
        <v>990</v>
      </c>
      <c r="P407" s="147">
        <v>1081</v>
      </c>
      <c r="Q407" s="147">
        <v>812</v>
      </c>
      <c r="R407" s="147">
        <v>477</v>
      </c>
      <c r="S407" s="147">
        <v>385</v>
      </c>
      <c r="T407" s="147">
        <v>1130</v>
      </c>
      <c r="U407" s="147">
        <v>76</v>
      </c>
    </row>
    <row r="408" spans="1:22" s="83" customFormat="1" ht="34.5" customHeight="1">
      <c r="A408" s="251" t="s">
        <v>781</v>
      </c>
      <c r="B408" s="119"/>
      <c r="C408" s="368"/>
      <c r="D408" s="368"/>
      <c r="E408" s="319" t="s">
        <v>236</v>
      </c>
      <c r="F408" s="320"/>
      <c r="G408" s="320"/>
      <c r="H408" s="321"/>
      <c r="I408" s="360"/>
      <c r="J408" s="140">
        <f t="shared" si="13"/>
        <v>187</v>
      </c>
      <c r="K408" s="81" t="str">
        <f t="shared" si="14"/>
        <v/>
      </c>
      <c r="L408" s="147">
        <v>11</v>
      </c>
      <c r="M408" s="147">
        <v>8</v>
      </c>
      <c r="N408" s="147">
        <v>25</v>
      </c>
      <c r="O408" s="147">
        <v>15</v>
      </c>
      <c r="P408" s="147">
        <v>22</v>
      </c>
      <c r="Q408" s="147">
        <v>20</v>
      </c>
      <c r="R408" s="147">
        <v>27</v>
      </c>
      <c r="S408" s="147">
        <v>5</v>
      </c>
      <c r="T408" s="147">
        <v>46</v>
      </c>
      <c r="U408" s="147">
        <v>8</v>
      </c>
    </row>
    <row r="409" spans="1:22" s="83" customFormat="1" ht="34.5" customHeight="1">
      <c r="A409" s="251" t="s">
        <v>782</v>
      </c>
      <c r="B409" s="119"/>
      <c r="C409" s="368"/>
      <c r="D409" s="368"/>
      <c r="E409" s="316" t="s">
        <v>986</v>
      </c>
      <c r="F409" s="317"/>
      <c r="G409" s="317"/>
      <c r="H409" s="318"/>
      <c r="I409" s="360"/>
      <c r="J409" s="140">
        <f t="shared" si="13"/>
        <v>158</v>
      </c>
      <c r="K409" s="81" t="str">
        <f t="shared" si="14"/>
        <v/>
      </c>
      <c r="L409" s="147">
        <v>5</v>
      </c>
      <c r="M409" s="147">
        <v>14</v>
      </c>
      <c r="N409" s="147">
        <v>7</v>
      </c>
      <c r="O409" s="147">
        <v>9</v>
      </c>
      <c r="P409" s="147">
        <v>7</v>
      </c>
      <c r="Q409" s="147">
        <v>27</v>
      </c>
      <c r="R409" s="147">
        <v>16</v>
      </c>
      <c r="S409" s="147">
        <v>8</v>
      </c>
      <c r="T409" s="147">
        <v>62</v>
      </c>
      <c r="U409" s="147">
        <v>3</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24</v>
      </c>
      <c r="K411" s="81" t="str">
        <f t="shared" si="14"/>
        <v/>
      </c>
      <c r="L411" s="147">
        <v>24</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6</v>
      </c>
      <c r="K412" s="81" t="str">
        <f t="shared" si="14"/>
        <v/>
      </c>
      <c r="L412" s="147">
        <v>0</v>
      </c>
      <c r="M412" s="147">
        <v>2</v>
      </c>
      <c r="N412" s="147">
        <v>0</v>
      </c>
      <c r="O412" s="147">
        <v>0</v>
      </c>
      <c r="P412" s="147">
        <v>0</v>
      </c>
      <c r="Q412" s="147">
        <v>2</v>
      </c>
      <c r="R412" s="147">
        <v>0</v>
      </c>
      <c r="S412" s="147">
        <v>0</v>
      </c>
      <c r="T412" s="147">
        <v>2</v>
      </c>
      <c r="U412" s="147">
        <v>0</v>
      </c>
    </row>
    <row r="413" spans="1:22" s="83" customFormat="1" ht="34.5" customHeight="1">
      <c r="A413" s="251" t="s">
        <v>786</v>
      </c>
      <c r="B413" s="119"/>
      <c r="C413" s="368"/>
      <c r="D413" s="319" t="s">
        <v>251</v>
      </c>
      <c r="E413" s="320"/>
      <c r="F413" s="320"/>
      <c r="G413" s="320"/>
      <c r="H413" s="321"/>
      <c r="I413" s="360"/>
      <c r="J413" s="140">
        <f t="shared" si="13"/>
        <v>10824</v>
      </c>
      <c r="K413" s="81" t="str">
        <f t="shared" si="14"/>
        <v/>
      </c>
      <c r="L413" s="147">
        <v>1635</v>
      </c>
      <c r="M413" s="147">
        <v>1312</v>
      </c>
      <c r="N413" s="147">
        <v>1292</v>
      </c>
      <c r="O413" s="147">
        <v>1299</v>
      </c>
      <c r="P413" s="147">
        <v>1334</v>
      </c>
      <c r="Q413" s="147">
        <v>1108</v>
      </c>
      <c r="R413" s="147">
        <v>598</v>
      </c>
      <c r="S413" s="147">
        <v>490</v>
      </c>
      <c r="T413" s="147">
        <v>1324</v>
      </c>
      <c r="U413" s="147">
        <v>432</v>
      </c>
    </row>
    <row r="414" spans="1:22" s="83" customFormat="1" ht="34.5" customHeight="1">
      <c r="A414" s="251" t="s">
        <v>787</v>
      </c>
      <c r="B414" s="119"/>
      <c r="C414" s="368"/>
      <c r="D414" s="374" t="s">
        <v>240</v>
      </c>
      <c r="E414" s="376" t="s">
        <v>241</v>
      </c>
      <c r="F414" s="377"/>
      <c r="G414" s="377"/>
      <c r="H414" s="378"/>
      <c r="I414" s="360"/>
      <c r="J414" s="140">
        <f t="shared" si="13"/>
        <v>1845</v>
      </c>
      <c r="K414" s="81" t="str">
        <f t="shared" si="14"/>
        <v/>
      </c>
      <c r="L414" s="147">
        <v>20</v>
      </c>
      <c r="M414" s="147">
        <v>28</v>
      </c>
      <c r="N414" s="147">
        <v>205</v>
      </c>
      <c r="O414" s="147">
        <v>57</v>
      </c>
      <c r="P414" s="147">
        <v>97</v>
      </c>
      <c r="Q414" s="147">
        <v>47</v>
      </c>
      <c r="R414" s="147">
        <v>43</v>
      </c>
      <c r="S414" s="147">
        <v>56</v>
      </c>
      <c r="T414" s="147">
        <v>891</v>
      </c>
      <c r="U414" s="147">
        <v>401</v>
      </c>
    </row>
    <row r="415" spans="1:22" s="83" customFormat="1" ht="34.5" customHeight="1">
      <c r="A415" s="251" t="s">
        <v>788</v>
      </c>
      <c r="B415" s="119"/>
      <c r="C415" s="368"/>
      <c r="D415" s="368"/>
      <c r="E415" s="319" t="s">
        <v>242</v>
      </c>
      <c r="F415" s="320"/>
      <c r="G415" s="320"/>
      <c r="H415" s="321"/>
      <c r="I415" s="360"/>
      <c r="J415" s="140">
        <f t="shared" si="13"/>
        <v>7950</v>
      </c>
      <c r="K415" s="81" t="str">
        <f t="shared" si="14"/>
        <v/>
      </c>
      <c r="L415" s="147">
        <v>1563</v>
      </c>
      <c r="M415" s="147">
        <v>1194</v>
      </c>
      <c r="N415" s="147">
        <v>963</v>
      </c>
      <c r="O415" s="147">
        <v>1057</v>
      </c>
      <c r="P415" s="147">
        <v>1169</v>
      </c>
      <c r="Q415" s="147">
        <v>858</v>
      </c>
      <c r="R415" s="147">
        <v>443</v>
      </c>
      <c r="S415" s="147">
        <v>369</v>
      </c>
      <c r="T415" s="147">
        <v>332</v>
      </c>
      <c r="U415" s="147">
        <v>2</v>
      </c>
    </row>
    <row r="416" spans="1:22" s="83" customFormat="1" ht="34.5" customHeight="1">
      <c r="A416" s="251" t="s">
        <v>789</v>
      </c>
      <c r="B416" s="119"/>
      <c r="C416" s="368"/>
      <c r="D416" s="368"/>
      <c r="E416" s="319" t="s">
        <v>243</v>
      </c>
      <c r="F416" s="320"/>
      <c r="G416" s="320"/>
      <c r="H416" s="321"/>
      <c r="I416" s="360"/>
      <c r="J416" s="140">
        <f t="shared" si="13"/>
        <v>409</v>
      </c>
      <c r="K416" s="81" t="str">
        <f t="shared" si="14"/>
        <v/>
      </c>
      <c r="L416" s="147">
        <v>17</v>
      </c>
      <c r="M416" s="147">
        <v>24</v>
      </c>
      <c r="N416" s="147">
        <v>52</v>
      </c>
      <c r="O416" s="147">
        <v>120</v>
      </c>
      <c r="P416" s="147">
        <v>22</v>
      </c>
      <c r="Q416" s="147">
        <v>72</v>
      </c>
      <c r="R416" s="147">
        <v>78</v>
      </c>
      <c r="S416" s="147">
        <v>10</v>
      </c>
      <c r="T416" s="147">
        <v>12</v>
      </c>
      <c r="U416" s="147">
        <v>2</v>
      </c>
    </row>
    <row r="417" spans="1:22" s="83" customFormat="1" ht="34.5" customHeight="1">
      <c r="A417" s="251" t="s">
        <v>790</v>
      </c>
      <c r="B417" s="119"/>
      <c r="C417" s="368"/>
      <c r="D417" s="368"/>
      <c r="E417" s="319" t="s">
        <v>244</v>
      </c>
      <c r="F417" s="320"/>
      <c r="G417" s="320"/>
      <c r="H417" s="321"/>
      <c r="I417" s="360"/>
      <c r="J417" s="140">
        <f t="shared" si="13"/>
        <v>19</v>
      </c>
      <c r="K417" s="81" t="str">
        <f t="shared" si="14"/>
        <v/>
      </c>
      <c r="L417" s="147">
        <v>1</v>
      </c>
      <c r="M417" s="147">
        <v>1</v>
      </c>
      <c r="N417" s="147">
        <v>1</v>
      </c>
      <c r="O417" s="147">
        <v>3</v>
      </c>
      <c r="P417" s="147">
        <v>3</v>
      </c>
      <c r="Q417" s="147">
        <v>5</v>
      </c>
      <c r="R417" s="147">
        <v>2</v>
      </c>
      <c r="S417" s="147">
        <v>2</v>
      </c>
      <c r="T417" s="147">
        <v>1</v>
      </c>
      <c r="U417" s="147">
        <v>0</v>
      </c>
    </row>
    <row r="418" spans="1:22" s="83" customFormat="1" ht="34.5" customHeight="1">
      <c r="A418" s="251" t="s">
        <v>791</v>
      </c>
      <c r="B418" s="119"/>
      <c r="C418" s="368"/>
      <c r="D418" s="368"/>
      <c r="E418" s="319" t="s">
        <v>245</v>
      </c>
      <c r="F418" s="320"/>
      <c r="G418" s="320"/>
      <c r="H418" s="321"/>
      <c r="I418" s="360"/>
      <c r="J418" s="140">
        <f t="shared" si="13"/>
        <v>26</v>
      </c>
      <c r="K418" s="81" t="str">
        <f t="shared" si="14"/>
        <v/>
      </c>
      <c r="L418" s="147">
        <v>1</v>
      </c>
      <c r="M418" s="147">
        <v>3</v>
      </c>
      <c r="N418" s="147">
        <v>0</v>
      </c>
      <c r="O418" s="147">
        <v>4</v>
      </c>
      <c r="P418" s="147">
        <v>0</v>
      </c>
      <c r="Q418" s="147">
        <v>8</v>
      </c>
      <c r="R418" s="147">
        <v>9</v>
      </c>
      <c r="S418" s="147">
        <v>0</v>
      </c>
      <c r="T418" s="147">
        <v>1</v>
      </c>
      <c r="U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108</v>
      </c>
      <c r="K420" s="81" t="str">
        <f t="shared" si="14"/>
        <v/>
      </c>
      <c r="L420" s="147">
        <v>6</v>
      </c>
      <c r="M420" s="147">
        <v>18</v>
      </c>
      <c r="N420" s="147">
        <v>6</v>
      </c>
      <c r="O420" s="147">
        <v>23</v>
      </c>
      <c r="P420" s="147">
        <v>8</v>
      </c>
      <c r="Q420" s="147">
        <v>22</v>
      </c>
      <c r="R420" s="147">
        <v>8</v>
      </c>
      <c r="S420" s="147">
        <v>10</v>
      </c>
      <c r="T420" s="147">
        <v>7</v>
      </c>
      <c r="U420" s="147">
        <v>0</v>
      </c>
    </row>
    <row r="421" spans="1:22" s="83" customFormat="1" ht="34.5" customHeight="1">
      <c r="A421" s="251" t="s">
        <v>794</v>
      </c>
      <c r="B421" s="119"/>
      <c r="C421" s="368"/>
      <c r="D421" s="368"/>
      <c r="E421" s="319" t="s">
        <v>247</v>
      </c>
      <c r="F421" s="320"/>
      <c r="G421" s="320"/>
      <c r="H421" s="321"/>
      <c r="I421" s="360"/>
      <c r="J421" s="140">
        <f t="shared" si="13"/>
        <v>457</v>
      </c>
      <c r="K421" s="81" t="str">
        <f t="shared" si="14"/>
        <v/>
      </c>
      <c r="L421" s="147">
        <v>26</v>
      </c>
      <c r="M421" s="147">
        <v>42</v>
      </c>
      <c r="N421" s="147">
        <v>65</v>
      </c>
      <c r="O421" s="147">
        <v>34</v>
      </c>
      <c r="P421" s="147">
        <v>34</v>
      </c>
      <c r="Q421" s="147">
        <v>93</v>
      </c>
      <c r="R421" s="147">
        <v>15</v>
      </c>
      <c r="S421" s="147">
        <v>42</v>
      </c>
      <c r="T421" s="147">
        <v>79</v>
      </c>
      <c r="U421" s="147">
        <v>27</v>
      </c>
    </row>
    <row r="422" spans="1:22" s="83" customFormat="1" ht="34.5" customHeight="1">
      <c r="A422" s="251" t="s">
        <v>795</v>
      </c>
      <c r="B422" s="119"/>
      <c r="C422" s="368"/>
      <c r="D422" s="368"/>
      <c r="E422" s="319" t="s">
        <v>166</v>
      </c>
      <c r="F422" s="320"/>
      <c r="G422" s="320"/>
      <c r="H422" s="321"/>
      <c r="I422" s="361"/>
      <c r="J422" s="140">
        <f t="shared" si="13"/>
        <v>10</v>
      </c>
      <c r="K422" s="81" t="str">
        <f t="shared" si="14"/>
        <v/>
      </c>
      <c r="L422" s="147">
        <v>1</v>
      </c>
      <c r="M422" s="147">
        <v>2</v>
      </c>
      <c r="N422" s="147">
        <v>0</v>
      </c>
      <c r="O422" s="147">
        <v>1</v>
      </c>
      <c r="P422" s="147">
        <v>1</v>
      </c>
      <c r="Q422" s="147">
        <v>3</v>
      </c>
      <c r="R422" s="147">
        <v>0</v>
      </c>
      <c r="S422" s="147">
        <v>1</v>
      </c>
      <c r="T422" s="147">
        <v>1</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1054</v>
      </c>
      <c r="O428" s="66" t="s">
        <v>1057</v>
      </c>
      <c r="P428" s="66" t="s">
        <v>1059</v>
      </c>
      <c r="Q428" s="66" t="s">
        <v>1061</v>
      </c>
      <c r="R428" s="66" t="s">
        <v>1064</v>
      </c>
      <c r="S428" s="66" t="s">
        <v>1065</v>
      </c>
      <c r="T428" s="66" t="s">
        <v>1066</v>
      </c>
      <c r="U428" s="66" t="s">
        <v>1068</v>
      </c>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1069</v>
      </c>
      <c r="V429" s="8"/>
    </row>
    <row r="430" spans="1:22" s="83" customFormat="1" ht="34.5" customHeight="1">
      <c r="A430" s="251" t="s">
        <v>796</v>
      </c>
      <c r="B430" s="119"/>
      <c r="C430" s="333" t="s">
        <v>259</v>
      </c>
      <c r="D430" s="334"/>
      <c r="E430" s="334"/>
      <c r="F430" s="334"/>
      <c r="G430" s="334"/>
      <c r="H430" s="335"/>
      <c r="I430" s="325" t="s">
        <v>1018</v>
      </c>
      <c r="J430" s="192">
        <f>IF(SUM(L430:U430)=0,IF(COUNTIF(L430:U430,"未確認")&gt;0,"未確認",IF(COUNTIF(L430:U430,"~*")&gt;0,"*",SUM(L430:U430))),SUM(L430:U430))</f>
        <v>8979</v>
      </c>
      <c r="K430" s="193" t="str">
        <f>IF(OR(COUNTIF(L430:U430,"未確認")&gt;0,COUNTIF(L430:U430,"~*")&gt;0),"※","")</f>
        <v/>
      </c>
      <c r="L430" s="147">
        <v>1615</v>
      </c>
      <c r="M430" s="147">
        <v>1284</v>
      </c>
      <c r="N430" s="147">
        <v>1087</v>
      </c>
      <c r="O430" s="147">
        <v>1242</v>
      </c>
      <c r="P430" s="147">
        <v>1237</v>
      </c>
      <c r="Q430" s="147">
        <v>1061</v>
      </c>
      <c r="R430" s="147">
        <v>555</v>
      </c>
      <c r="S430" s="147">
        <v>434</v>
      </c>
      <c r="T430" s="147">
        <v>433</v>
      </c>
      <c r="U430" s="147">
        <v>31</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291</v>
      </c>
      <c r="K432" s="193" t="str">
        <f>IF(OR(COUNTIF(L432:U432,"未確認")&gt;0,COUNTIF(L432:U432,"~*")&gt;0),"※","")</f>
        <v/>
      </c>
      <c r="L432" s="147">
        <v>24</v>
      </c>
      <c r="M432" s="147">
        <v>36</v>
      </c>
      <c r="N432" s="147">
        <v>45</v>
      </c>
      <c r="O432" s="147">
        <v>53</v>
      </c>
      <c r="P432" s="147">
        <v>31</v>
      </c>
      <c r="Q432" s="147">
        <v>60</v>
      </c>
      <c r="R432" s="147">
        <v>19</v>
      </c>
      <c r="S432" s="147">
        <v>17</v>
      </c>
      <c r="T432" s="147">
        <v>6</v>
      </c>
      <c r="U432" s="147">
        <v>0</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8688</v>
      </c>
      <c r="K433" s="193" t="str">
        <f>IF(OR(COUNTIF(L433:U433,"未確認")&gt;0,COUNTIF(L433:U433,"~*")&gt;0),"※","")</f>
        <v/>
      </c>
      <c r="L433" s="147">
        <v>1591</v>
      </c>
      <c r="M433" s="147">
        <v>1248</v>
      </c>
      <c r="N433" s="147">
        <v>1042</v>
      </c>
      <c r="O433" s="147">
        <v>1189</v>
      </c>
      <c r="P433" s="147">
        <v>1206</v>
      </c>
      <c r="Q433" s="147">
        <v>1001</v>
      </c>
      <c r="R433" s="147">
        <v>536</v>
      </c>
      <c r="S433" s="147">
        <v>417</v>
      </c>
      <c r="T433" s="147">
        <v>427</v>
      </c>
      <c r="U433" s="147">
        <v>31</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1054</v>
      </c>
      <c r="O441" s="66" t="s">
        <v>1057</v>
      </c>
      <c r="P441" s="66" t="s">
        <v>1059</v>
      </c>
      <c r="Q441" s="66" t="s">
        <v>1061</v>
      </c>
      <c r="R441" s="66" t="s">
        <v>1064</v>
      </c>
      <c r="S441" s="66" t="s">
        <v>1065</v>
      </c>
      <c r="T441" s="66" t="s">
        <v>1066</v>
      </c>
      <c r="U441" s="66" t="s">
        <v>1068</v>
      </c>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1069</v>
      </c>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1054</v>
      </c>
      <c r="O466" s="66" t="s">
        <v>1057</v>
      </c>
      <c r="P466" s="66" t="s">
        <v>1059</v>
      </c>
      <c r="Q466" s="66" t="s">
        <v>1061</v>
      </c>
      <c r="R466" s="66" t="s">
        <v>1064</v>
      </c>
      <c r="S466" s="66" t="s">
        <v>1065</v>
      </c>
      <c r="T466" s="66" t="s">
        <v>1066</v>
      </c>
      <c r="U466" s="66" t="s">
        <v>1068</v>
      </c>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1069</v>
      </c>
      <c r="V467" s="8"/>
    </row>
    <row r="468" spans="1:22" ht="34.5" customHeight="1">
      <c r="A468" s="252" t="s">
        <v>807</v>
      </c>
      <c r="B468" s="1"/>
      <c r="C468" s="333" t="s">
        <v>282</v>
      </c>
      <c r="D468" s="334"/>
      <c r="E468" s="334"/>
      <c r="F468" s="334"/>
      <c r="G468" s="334"/>
      <c r="H468" s="335"/>
      <c r="I468" s="339" t="s">
        <v>283</v>
      </c>
      <c r="J468" s="116">
        <f>IF(SUM(L468:U468)=0,IF(COUNTIF(L468:U468,"未確認")&gt;0,"未確認",IF(COUNTIF(L468:U468,"*")&gt;0,"*",SUM(L468:U468))),SUM(L468:U468))</f>
        <v>373</v>
      </c>
      <c r="K468" s="201" t="str">
        <f t="shared" ref="K468:K475" si="16">IF(OR(COUNTIF(L468:U468,"未確認")&gt;0,COUNTIF(L468:U468,"*")&gt;0),"※","")</f>
        <v>※</v>
      </c>
      <c r="L468" s="117">
        <v>71</v>
      </c>
      <c r="M468" s="117">
        <v>60</v>
      </c>
      <c r="N468" s="117" t="s">
        <v>541</v>
      </c>
      <c r="O468" s="117">
        <v>66</v>
      </c>
      <c r="P468" s="117">
        <v>53</v>
      </c>
      <c r="Q468" s="117">
        <v>24</v>
      </c>
      <c r="R468" s="117">
        <v>33</v>
      </c>
      <c r="S468" s="117">
        <v>16</v>
      </c>
      <c r="T468" s="117">
        <v>20</v>
      </c>
      <c r="U468" s="117">
        <v>30</v>
      </c>
      <c r="V468" s="8"/>
    </row>
    <row r="469" spans="1:22" ht="34.5" customHeight="1">
      <c r="A469" s="252" t="s">
        <v>812</v>
      </c>
      <c r="B469" s="1"/>
      <c r="C469" s="202"/>
      <c r="D469" s="354" t="s">
        <v>284</v>
      </c>
      <c r="E469" s="319" t="s">
        <v>285</v>
      </c>
      <c r="F469" s="320"/>
      <c r="G469" s="320"/>
      <c r="H469" s="321"/>
      <c r="I469" s="353"/>
      <c r="J469" s="116" t="str">
        <f t="shared" ref="J469:J480" si="17">IF(SUM(L469:U469)=0,IF(COUNTIF(L469:U469,"未確認")&gt;0,"未確認",IF(COUNTIF(L469:U469,"~*")&gt;0,"*",SUM(L469:U469))),SUM(L469:U469))</f>
        <v>*</v>
      </c>
      <c r="K469" s="201" t="str">
        <f t="shared" si="16"/>
        <v>※</v>
      </c>
      <c r="L469" s="117">
        <v>0</v>
      </c>
      <c r="M469" s="117" t="s">
        <v>541</v>
      </c>
      <c r="N469" s="117">
        <v>0</v>
      </c>
      <c r="O469" s="117" t="s">
        <v>541</v>
      </c>
      <c r="P469" s="117" t="s">
        <v>541</v>
      </c>
      <c r="Q469" s="117">
        <v>0</v>
      </c>
      <c r="R469" s="117" t="s">
        <v>541</v>
      </c>
      <c r="S469" s="117" t="s">
        <v>541</v>
      </c>
      <c r="T469" s="117" t="s">
        <v>541</v>
      </c>
      <c r="U469" s="117">
        <v>0</v>
      </c>
      <c r="V469" s="8"/>
    </row>
    <row r="470" spans="1:22" ht="34.5" customHeight="1">
      <c r="A470" s="252" t="s">
        <v>813</v>
      </c>
      <c r="B470" s="1"/>
      <c r="C470" s="202"/>
      <c r="D470" s="355"/>
      <c r="E470" s="319" t="s">
        <v>286</v>
      </c>
      <c r="F470" s="320"/>
      <c r="G470" s="320"/>
      <c r="H470" s="321"/>
      <c r="I470" s="353"/>
      <c r="J470" s="116">
        <f t="shared" si="17"/>
        <v>42</v>
      </c>
      <c r="K470" s="201" t="str">
        <f t="shared" si="16"/>
        <v>※</v>
      </c>
      <c r="L470" s="117">
        <v>0</v>
      </c>
      <c r="M470" s="117">
        <v>0</v>
      </c>
      <c r="N470" s="117">
        <v>0</v>
      </c>
      <c r="O470" s="117">
        <v>0</v>
      </c>
      <c r="P470" s="117">
        <v>0</v>
      </c>
      <c r="Q470" s="117">
        <v>0</v>
      </c>
      <c r="R470" s="117">
        <v>42</v>
      </c>
      <c r="S470" s="117" t="s">
        <v>541</v>
      </c>
      <c r="T470" s="117">
        <v>0</v>
      </c>
      <c r="U470" s="117">
        <v>0</v>
      </c>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v>0</v>
      </c>
      <c r="Q471" s="117">
        <v>0</v>
      </c>
      <c r="R471" s="117">
        <v>0</v>
      </c>
      <c r="S471" s="117">
        <v>0</v>
      </c>
      <c r="T471" s="117" t="s">
        <v>541</v>
      </c>
      <c r="U471" s="117" t="s">
        <v>541</v>
      </c>
      <c r="V471" s="8"/>
    </row>
    <row r="472" spans="1:22" ht="34.5" customHeight="1">
      <c r="A472" s="252" t="s">
        <v>815</v>
      </c>
      <c r="B472" s="1"/>
      <c r="C472" s="202"/>
      <c r="D472" s="355"/>
      <c r="E472" s="319" t="s">
        <v>288</v>
      </c>
      <c r="F472" s="320"/>
      <c r="G472" s="320"/>
      <c r="H472" s="321"/>
      <c r="I472" s="353"/>
      <c r="J472" s="116">
        <f t="shared" si="17"/>
        <v>89</v>
      </c>
      <c r="K472" s="201" t="str">
        <f t="shared" si="16"/>
        <v>※</v>
      </c>
      <c r="L472" s="117">
        <v>24</v>
      </c>
      <c r="M472" s="117">
        <v>0</v>
      </c>
      <c r="N472" s="117">
        <v>0</v>
      </c>
      <c r="O472" s="117">
        <v>65</v>
      </c>
      <c r="P472" s="117">
        <v>0</v>
      </c>
      <c r="Q472" s="117">
        <v>0</v>
      </c>
      <c r="R472" s="117" t="s">
        <v>541</v>
      </c>
      <c r="S472" s="117" t="s">
        <v>541</v>
      </c>
      <c r="T472" s="117">
        <v>0</v>
      </c>
      <c r="U472" s="117">
        <v>0</v>
      </c>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v>0</v>
      </c>
      <c r="P473" s="117">
        <v>0</v>
      </c>
      <c r="Q473" s="117">
        <v>0</v>
      </c>
      <c r="R473" s="117">
        <v>0</v>
      </c>
      <c r="S473" s="117">
        <v>0</v>
      </c>
      <c r="T473" s="117">
        <v>0</v>
      </c>
      <c r="U473" s="117">
        <v>0</v>
      </c>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8"/>
    </row>
    <row r="475" spans="1:22" ht="34.5" customHeight="1">
      <c r="A475" s="252" t="s">
        <v>818</v>
      </c>
      <c r="B475" s="1"/>
      <c r="C475" s="202"/>
      <c r="D475" s="355"/>
      <c r="E475" s="319" t="s">
        <v>291</v>
      </c>
      <c r="F475" s="320"/>
      <c r="G475" s="320"/>
      <c r="H475" s="321"/>
      <c r="I475" s="353"/>
      <c r="J475" s="116">
        <f t="shared" si="17"/>
        <v>10</v>
      </c>
      <c r="K475" s="201" t="str">
        <f t="shared" si="16"/>
        <v>※</v>
      </c>
      <c r="L475" s="117" t="s">
        <v>541</v>
      </c>
      <c r="M475" s="117" t="s">
        <v>541</v>
      </c>
      <c r="N475" s="117" t="s">
        <v>541</v>
      </c>
      <c r="O475" s="117">
        <v>0</v>
      </c>
      <c r="P475" s="117" t="s">
        <v>541</v>
      </c>
      <c r="Q475" s="117" t="s">
        <v>541</v>
      </c>
      <c r="R475" s="117">
        <v>0</v>
      </c>
      <c r="S475" s="117">
        <v>0</v>
      </c>
      <c r="T475" s="117" t="s">
        <v>541</v>
      </c>
      <c r="U475" s="117">
        <v>10</v>
      </c>
      <c r="V475" s="8"/>
    </row>
    <row r="476" spans="1:22" ht="34.5" customHeight="1">
      <c r="A476" s="252" t="s">
        <v>819</v>
      </c>
      <c r="B476" s="1"/>
      <c r="C476" s="202"/>
      <c r="D476" s="355"/>
      <c r="E476" s="319" t="s">
        <v>292</v>
      </c>
      <c r="F476" s="320"/>
      <c r="G476" s="320"/>
      <c r="H476" s="321"/>
      <c r="I476" s="353"/>
      <c r="J476" s="116">
        <f t="shared" si="17"/>
        <v>13</v>
      </c>
      <c r="K476" s="201" t="str">
        <f>IF(OR(COUNTIF(L476:U476,"未確認")&gt;0,COUNTIF(L476:U476,"~")&gt;0),"※","")</f>
        <v/>
      </c>
      <c r="L476" s="117" t="s">
        <v>541</v>
      </c>
      <c r="M476" s="117" t="s">
        <v>541</v>
      </c>
      <c r="N476" s="117" t="s">
        <v>541</v>
      </c>
      <c r="O476" s="117">
        <v>0</v>
      </c>
      <c r="P476" s="117" t="s">
        <v>541</v>
      </c>
      <c r="Q476" s="117">
        <v>0</v>
      </c>
      <c r="R476" s="117">
        <v>0</v>
      </c>
      <c r="S476" s="117" t="s">
        <v>541</v>
      </c>
      <c r="T476" s="117" t="s">
        <v>541</v>
      </c>
      <c r="U476" s="117">
        <v>13</v>
      </c>
      <c r="V476" s="8"/>
    </row>
    <row r="477" spans="1:22" ht="34.5" customHeight="1">
      <c r="A477" s="252" t="s">
        <v>820</v>
      </c>
      <c r="B477" s="1"/>
      <c r="C477" s="202"/>
      <c r="D477" s="355"/>
      <c r="E477" s="319" t="s">
        <v>293</v>
      </c>
      <c r="F477" s="320"/>
      <c r="G477" s="320"/>
      <c r="H477" s="321"/>
      <c r="I477" s="353"/>
      <c r="J477" s="116">
        <f t="shared" si="17"/>
        <v>137</v>
      </c>
      <c r="K477" s="201" t="str">
        <f t="shared" ref="K477:K496" si="18">IF(OR(COUNTIF(L477:U477,"未確認")&gt;0,COUNTIF(L477:U477,"*")&gt;0),"※","")</f>
        <v>※</v>
      </c>
      <c r="L477" s="117">
        <v>18</v>
      </c>
      <c r="M477" s="117">
        <v>30</v>
      </c>
      <c r="N477" s="117" t="s">
        <v>541</v>
      </c>
      <c r="O477" s="117" t="s">
        <v>541</v>
      </c>
      <c r="P477" s="117">
        <v>50</v>
      </c>
      <c r="Q477" s="117">
        <v>22</v>
      </c>
      <c r="R477" s="117">
        <v>0</v>
      </c>
      <c r="S477" s="117" t="s">
        <v>541</v>
      </c>
      <c r="T477" s="117">
        <v>17</v>
      </c>
      <c r="U477" s="117" t="s">
        <v>541</v>
      </c>
      <c r="V477" s="8"/>
    </row>
    <row r="478" spans="1:22" ht="34.5" customHeight="1">
      <c r="A478" s="252" t="s">
        <v>821</v>
      </c>
      <c r="B478" s="1"/>
      <c r="C478" s="202"/>
      <c r="D478" s="355"/>
      <c r="E478" s="319" t="s">
        <v>294</v>
      </c>
      <c r="F478" s="320"/>
      <c r="G478" s="320"/>
      <c r="H478" s="321"/>
      <c r="I478" s="353"/>
      <c r="J478" s="116">
        <f t="shared" si="17"/>
        <v>10</v>
      </c>
      <c r="K478" s="201" t="str">
        <f t="shared" si="18"/>
        <v>※</v>
      </c>
      <c r="L478" s="117" t="s">
        <v>541</v>
      </c>
      <c r="M478" s="117">
        <v>10</v>
      </c>
      <c r="N478" s="117">
        <v>0</v>
      </c>
      <c r="O478" s="117">
        <v>0</v>
      </c>
      <c r="P478" s="117">
        <v>0</v>
      </c>
      <c r="Q478" s="117">
        <v>0</v>
      </c>
      <c r="R478" s="117">
        <v>0</v>
      </c>
      <c r="S478" s="117" t="s">
        <v>541</v>
      </c>
      <c r="T478" s="117">
        <v>0</v>
      </c>
      <c r="U478" s="117" t="s">
        <v>541</v>
      </c>
      <c r="V478" s="8"/>
    </row>
    <row r="479" spans="1:22" ht="34.5" customHeight="1">
      <c r="A479" s="252" t="s">
        <v>822</v>
      </c>
      <c r="B479" s="1"/>
      <c r="C479" s="202"/>
      <c r="D479" s="355"/>
      <c r="E479" s="319" t="s">
        <v>295</v>
      </c>
      <c r="F479" s="320"/>
      <c r="G479" s="320"/>
      <c r="H479" s="321"/>
      <c r="I479" s="353"/>
      <c r="J479" s="116">
        <f t="shared" si="17"/>
        <v>19</v>
      </c>
      <c r="K479" s="201" t="str">
        <f t="shared" si="18"/>
        <v>※</v>
      </c>
      <c r="L479" s="117">
        <v>19</v>
      </c>
      <c r="M479" s="117" t="s">
        <v>541</v>
      </c>
      <c r="N479" s="117">
        <v>0</v>
      </c>
      <c r="O479" s="117">
        <v>0</v>
      </c>
      <c r="P479" s="117">
        <v>0</v>
      </c>
      <c r="Q479" s="117">
        <v>0</v>
      </c>
      <c r="R479" s="117">
        <v>0</v>
      </c>
      <c r="S479" s="117" t="s">
        <v>541</v>
      </c>
      <c r="T479" s="117">
        <v>0</v>
      </c>
      <c r="U479" s="117" t="s">
        <v>541</v>
      </c>
      <c r="V479" s="8"/>
    </row>
    <row r="480" spans="1:22" ht="34.5" customHeight="1">
      <c r="A480" s="252" t="s">
        <v>823</v>
      </c>
      <c r="B480" s="1"/>
      <c r="C480" s="202"/>
      <c r="D480" s="356"/>
      <c r="E480" s="319" t="s">
        <v>296</v>
      </c>
      <c r="F480" s="320"/>
      <c r="G480" s="320"/>
      <c r="H480" s="321"/>
      <c r="I480" s="340"/>
      <c r="J480" s="116" t="str">
        <f t="shared" si="17"/>
        <v>*</v>
      </c>
      <c r="K480" s="201" t="str">
        <f t="shared" si="18"/>
        <v>※</v>
      </c>
      <c r="L480" s="117">
        <v>0</v>
      </c>
      <c r="M480" s="117" t="s">
        <v>541</v>
      </c>
      <c r="N480" s="117">
        <v>0</v>
      </c>
      <c r="O480" s="117">
        <v>0</v>
      </c>
      <c r="P480" s="117">
        <v>0</v>
      </c>
      <c r="Q480" s="117">
        <v>0</v>
      </c>
      <c r="R480" s="117">
        <v>0</v>
      </c>
      <c r="S480" s="117">
        <v>0</v>
      </c>
      <c r="T480" s="117">
        <v>0</v>
      </c>
      <c r="U480" s="117">
        <v>0</v>
      </c>
      <c r="V480" s="8"/>
    </row>
    <row r="481" spans="1:22" ht="34.5" customHeight="1">
      <c r="A481" s="252" t="s">
        <v>808</v>
      </c>
      <c r="B481" s="159"/>
      <c r="C481" s="333" t="s">
        <v>297</v>
      </c>
      <c r="D481" s="334"/>
      <c r="E481" s="334"/>
      <c r="F481" s="334"/>
      <c r="G481" s="334"/>
      <c r="H481" s="335"/>
      <c r="I481" s="339" t="s">
        <v>298</v>
      </c>
      <c r="J481" s="116">
        <f>IF(SUM(L481:U481)=0,IF(COUNTIF(L481:U481,"未確認")&gt;0,"未確認",IF(COUNTIF(L481:U481,"*")&gt;0,"*",SUM(L481:U481))),SUM(L481:U481))</f>
        <v>138</v>
      </c>
      <c r="K481" s="201" t="str">
        <f t="shared" si="18"/>
        <v>※</v>
      </c>
      <c r="L481" s="117">
        <v>33</v>
      </c>
      <c r="M481" s="117">
        <v>16</v>
      </c>
      <c r="N481" s="117" t="s">
        <v>541</v>
      </c>
      <c r="O481" s="117" t="s">
        <v>541</v>
      </c>
      <c r="P481" s="117">
        <v>37</v>
      </c>
      <c r="Q481" s="117">
        <v>0</v>
      </c>
      <c r="R481" s="117">
        <v>25</v>
      </c>
      <c r="S481" s="117" t="s">
        <v>541</v>
      </c>
      <c r="T481" s="117" t="s">
        <v>541</v>
      </c>
      <c r="U481" s="117">
        <v>27</v>
      </c>
      <c r="V481" s="8"/>
    </row>
    <row r="482" spans="1:22" ht="34.5" customHeight="1">
      <c r="A482" s="252" t="s">
        <v>824</v>
      </c>
      <c r="B482" s="1"/>
      <c r="C482" s="202"/>
      <c r="D482" s="354" t="s">
        <v>299</v>
      </c>
      <c r="E482" s="319" t="s">
        <v>285</v>
      </c>
      <c r="F482" s="320"/>
      <c r="G482" s="320"/>
      <c r="H482" s="321"/>
      <c r="I482" s="353"/>
      <c r="J482" s="116" t="str">
        <f t="shared" ref="J482:J496" si="19">IF(SUM(L482:U482)=0,IF(COUNTIF(L482:U482,"未確認")&gt;0,"未確認",IF(COUNTIF(L482:U482,"~*")&gt;0,"*",SUM(L482:U482))),SUM(L482:U482))</f>
        <v>*</v>
      </c>
      <c r="K482" s="201" t="str">
        <f t="shared" si="18"/>
        <v>※</v>
      </c>
      <c r="L482" s="117">
        <v>0</v>
      </c>
      <c r="M482" s="117">
        <v>0</v>
      </c>
      <c r="N482" s="117">
        <v>0</v>
      </c>
      <c r="O482" s="117">
        <v>0</v>
      </c>
      <c r="P482" s="117" t="s">
        <v>541</v>
      </c>
      <c r="Q482" s="117">
        <v>0</v>
      </c>
      <c r="R482" s="117" t="s">
        <v>541</v>
      </c>
      <c r="S482" s="117">
        <v>0</v>
      </c>
      <c r="T482" s="117">
        <v>0</v>
      </c>
      <c r="U482" s="117">
        <v>0</v>
      </c>
      <c r="V482" s="8"/>
    </row>
    <row r="483" spans="1:22" ht="34.5" customHeight="1">
      <c r="A483" s="252" t="s">
        <v>825</v>
      </c>
      <c r="B483" s="1"/>
      <c r="C483" s="202"/>
      <c r="D483" s="355"/>
      <c r="E483" s="319" t="s">
        <v>286</v>
      </c>
      <c r="F483" s="320"/>
      <c r="G483" s="320"/>
      <c r="H483" s="321"/>
      <c r="I483" s="353"/>
      <c r="J483" s="116">
        <f t="shared" si="19"/>
        <v>42</v>
      </c>
      <c r="K483" s="201" t="str">
        <f t="shared" si="18"/>
        <v>※</v>
      </c>
      <c r="L483" s="117">
        <v>0</v>
      </c>
      <c r="M483" s="117">
        <v>0</v>
      </c>
      <c r="N483" s="117">
        <v>0</v>
      </c>
      <c r="O483" s="117">
        <v>0</v>
      </c>
      <c r="P483" s="117">
        <v>0</v>
      </c>
      <c r="Q483" s="117">
        <v>0</v>
      </c>
      <c r="R483" s="117">
        <v>42</v>
      </c>
      <c r="S483" s="117" t="s">
        <v>541</v>
      </c>
      <c r="T483" s="117">
        <v>0</v>
      </c>
      <c r="U483" s="117">
        <v>0</v>
      </c>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t="s">
        <v>541</v>
      </c>
      <c r="P485" s="117">
        <v>0</v>
      </c>
      <c r="Q485" s="117">
        <v>0</v>
      </c>
      <c r="R485" s="117">
        <v>0</v>
      </c>
      <c r="S485" s="117">
        <v>0</v>
      </c>
      <c r="T485" s="117">
        <v>0</v>
      </c>
      <c r="U485" s="117">
        <v>0</v>
      </c>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t="s">
        <v>541</v>
      </c>
      <c r="N486" s="117">
        <v>0</v>
      </c>
      <c r="O486" s="117">
        <v>0</v>
      </c>
      <c r="P486" s="117">
        <v>0</v>
      </c>
      <c r="Q486" s="117">
        <v>0</v>
      </c>
      <c r="R486" s="117">
        <v>0</v>
      </c>
      <c r="S486" s="117">
        <v>0</v>
      </c>
      <c r="T486" s="117">
        <v>0</v>
      </c>
      <c r="U486" s="117">
        <v>0</v>
      </c>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8"/>
    </row>
    <row r="488" spans="1:22" ht="34.5" customHeight="1">
      <c r="A488" s="252" t="s">
        <v>830</v>
      </c>
      <c r="B488" s="1"/>
      <c r="C488" s="202"/>
      <c r="D488" s="355"/>
      <c r="E488" s="319" t="s">
        <v>291</v>
      </c>
      <c r="F488" s="320"/>
      <c r="G488" s="320"/>
      <c r="H488" s="321"/>
      <c r="I488" s="353"/>
      <c r="J488" s="116">
        <f t="shared" si="19"/>
        <v>10</v>
      </c>
      <c r="K488" s="201" t="str">
        <f t="shared" si="18"/>
        <v>※</v>
      </c>
      <c r="L488" s="117" t="s">
        <v>541</v>
      </c>
      <c r="M488" s="117">
        <v>0</v>
      </c>
      <c r="N488" s="117" t="s">
        <v>541</v>
      </c>
      <c r="O488" s="117">
        <v>0</v>
      </c>
      <c r="P488" s="117">
        <v>0</v>
      </c>
      <c r="Q488" s="117">
        <v>0</v>
      </c>
      <c r="R488" s="117">
        <v>0</v>
      </c>
      <c r="S488" s="117">
        <v>0</v>
      </c>
      <c r="T488" s="117">
        <v>0</v>
      </c>
      <c r="U488" s="117">
        <v>10</v>
      </c>
      <c r="V488" s="8"/>
    </row>
    <row r="489" spans="1:22" ht="34.5" customHeight="1">
      <c r="A489" s="252" t="s">
        <v>831</v>
      </c>
      <c r="B489" s="1"/>
      <c r="C489" s="202"/>
      <c r="D489" s="355"/>
      <c r="E489" s="319" t="s">
        <v>292</v>
      </c>
      <c r="F489" s="320"/>
      <c r="G489" s="320"/>
      <c r="H489" s="321"/>
      <c r="I489" s="353"/>
      <c r="J489" s="116">
        <f t="shared" si="19"/>
        <v>11</v>
      </c>
      <c r="K489" s="201" t="str">
        <f t="shared" si="18"/>
        <v/>
      </c>
      <c r="L489" s="117">
        <v>0</v>
      </c>
      <c r="M489" s="117">
        <v>0</v>
      </c>
      <c r="N489" s="117">
        <v>0</v>
      </c>
      <c r="O489" s="117">
        <v>0</v>
      </c>
      <c r="P489" s="117">
        <v>0</v>
      </c>
      <c r="Q489" s="117">
        <v>0</v>
      </c>
      <c r="R489" s="117">
        <v>0</v>
      </c>
      <c r="S489" s="117">
        <v>0</v>
      </c>
      <c r="T489" s="117">
        <v>0</v>
      </c>
      <c r="U489" s="117">
        <v>11</v>
      </c>
      <c r="V489" s="8"/>
    </row>
    <row r="490" spans="1:22" ht="34.5" customHeight="1">
      <c r="A490" s="252" t="s">
        <v>832</v>
      </c>
      <c r="B490" s="1"/>
      <c r="C490" s="202"/>
      <c r="D490" s="355"/>
      <c r="E490" s="319" t="s">
        <v>293</v>
      </c>
      <c r="F490" s="320"/>
      <c r="G490" s="320"/>
      <c r="H490" s="321"/>
      <c r="I490" s="353"/>
      <c r="J490" s="116">
        <f t="shared" si="19"/>
        <v>37</v>
      </c>
      <c r="K490" s="201" t="str">
        <f t="shared" si="18"/>
        <v>※</v>
      </c>
      <c r="L490" s="117" t="s">
        <v>541</v>
      </c>
      <c r="M490" s="117" t="s">
        <v>541</v>
      </c>
      <c r="N490" s="117">
        <v>0</v>
      </c>
      <c r="O490" s="117">
        <v>0</v>
      </c>
      <c r="P490" s="117">
        <v>37</v>
      </c>
      <c r="Q490" s="117">
        <v>0</v>
      </c>
      <c r="R490" s="117">
        <v>0</v>
      </c>
      <c r="S490" s="117" t="s">
        <v>541</v>
      </c>
      <c r="T490" s="117" t="s">
        <v>541</v>
      </c>
      <c r="U490" s="117" t="s">
        <v>541</v>
      </c>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t="s">
        <v>541</v>
      </c>
      <c r="N491" s="117">
        <v>0</v>
      </c>
      <c r="O491" s="117">
        <v>0</v>
      </c>
      <c r="P491" s="117">
        <v>0</v>
      </c>
      <c r="Q491" s="117">
        <v>0</v>
      </c>
      <c r="R491" s="117">
        <v>0</v>
      </c>
      <c r="S491" s="117" t="s">
        <v>541</v>
      </c>
      <c r="T491" s="117">
        <v>0</v>
      </c>
      <c r="U491" s="117">
        <v>0</v>
      </c>
      <c r="V491" s="8"/>
    </row>
    <row r="492" spans="1:22" ht="34.5" customHeight="1">
      <c r="A492" s="252" t="s">
        <v>834</v>
      </c>
      <c r="B492" s="1"/>
      <c r="C492" s="202"/>
      <c r="D492" s="355"/>
      <c r="E492" s="319" t="s">
        <v>295</v>
      </c>
      <c r="F492" s="320"/>
      <c r="G492" s="320"/>
      <c r="H492" s="321"/>
      <c r="I492" s="353"/>
      <c r="J492" s="116">
        <f t="shared" si="19"/>
        <v>15</v>
      </c>
      <c r="K492" s="201" t="str">
        <f t="shared" si="18"/>
        <v>※</v>
      </c>
      <c r="L492" s="117">
        <v>15</v>
      </c>
      <c r="M492" s="117" t="s">
        <v>541</v>
      </c>
      <c r="N492" s="117">
        <v>0</v>
      </c>
      <c r="O492" s="117">
        <v>0</v>
      </c>
      <c r="P492" s="117">
        <v>0</v>
      </c>
      <c r="Q492" s="117">
        <v>0</v>
      </c>
      <c r="R492" s="117">
        <v>0</v>
      </c>
      <c r="S492" s="117" t="s">
        <v>541</v>
      </c>
      <c r="T492" s="117">
        <v>0</v>
      </c>
      <c r="U492" s="117" t="s">
        <v>541</v>
      </c>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t="s">
        <v>541</v>
      </c>
      <c r="V494" s="8"/>
    </row>
    <row r="495" spans="1:22" ht="69.95" customHeight="1">
      <c r="A495" s="252" t="s">
        <v>810</v>
      </c>
      <c r="B495" s="159"/>
      <c r="C495" s="319" t="s">
        <v>302</v>
      </c>
      <c r="D495" s="320"/>
      <c r="E495" s="320"/>
      <c r="F495" s="320"/>
      <c r="G495" s="320"/>
      <c r="H495" s="321"/>
      <c r="I495" s="122" t="s">
        <v>303</v>
      </c>
      <c r="J495" s="116">
        <f t="shared" si="19"/>
        <v>10</v>
      </c>
      <c r="K495" s="201" t="str">
        <f t="shared" si="18"/>
        <v>※</v>
      </c>
      <c r="L495" s="117">
        <v>0</v>
      </c>
      <c r="M495" s="117">
        <v>0</v>
      </c>
      <c r="N495" s="117" t="s">
        <v>541</v>
      </c>
      <c r="O495" s="117">
        <v>0</v>
      </c>
      <c r="P495" s="117">
        <v>0</v>
      </c>
      <c r="Q495" s="117">
        <v>0</v>
      </c>
      <c r="R495" s="117">
        <v>0</v>
      </c>
      <c r="S495" s="117">
        <v>0</v>
      </c>
      <c r="T495" s="117">
        <v>0</v>
      </c>
      <c r="U495" s="117">
        <v>10</v>
      </c>
      <c r="V495" s="8"/>
    </row>
    <row r="496" spans="1:22" ht="69.95" customHeight="1">
      <c r="A496" s="252" t="s">
        <v>811</v>
      </c>
      <c r="B496" s="159"/>
      <c r="C496" s="319" t="s">
        <v>304</v>
      </c>
      <c r="D496" s="320"/>
      <c r="E496" s="320"/>
      <c r="F496" s="320"/>
      <c r="G496" s="320"/>
      <c r="H496" s="321"/>
      <c r="I496" s="122" t="s">
        <v>305</v>
      </c>
      <c r="J496" s="116">
        <f t="shared" si="19"/>
        <v>28</v>
      </c>
      <c r="K496" s="201" t="str">
        <f t="shared" si="18"/>
        <v>※</v>
      </c>
      <c r="L496" s="117">
        <v>10</v>
      </c>
      <c r="M496" s="117" t="s">
        <v>541</v>
      </c>
      <c r="N496" s="117">
        <v>0</v>
      </c>
      <c r="O496" s="117">
        <v>0</v>
      </c>
      <c r="P496" s="117">
        <v>18</v>
      </c>
      <c r="Q496" s="117">
        <v>0</v>
      </c>
      <c r="R496" s="117">
        <v>0</v>
      </c>
      <c r="S496" s="117" t="s">
        <v>541</v>
      </c>
      <c r="T496" s="117" t="s">
        <v>541</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1054</v>
      </c>
      <c r="O502" s="66" t="s">
        <v>1057</v>
      </c>
      <c r="P502" s="66" t="s">
        <v>1059</v>
      </c>
      <c r="Q502" s="66" t="s">
        <v>1061</v>
      </c>
      <c r="R502" s="66" t="s">
        <v>1064</v>
      </c>
      <c r="S502" s="66" t="s">
        <v>1065</v>
      </c>
      <c r="T502" s="66" t="s">
        <v>1066</v>
      </c>
      <c r="U502" s="66" t="s">
        <v>1068</v>
      </c>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1069</v>
      </c>
      <c r="V503" s="8"/>
    </row>
    <row r="504" spans="1:22" ht="42" customHeight="1">
      <c r="A504" s="252" t="s">
        <v>836</v>
      </c>
      <c r="B504" s="1"/>
      <c r="C504" s="319" t="s">
        <v>308</v>
      </c>
      <c r="D504" s="320"/>
      <c r="E504" s="320"/>
      <c r="F504" s="320"/>
      <c r="G504" s="320"/>
      <c r="H504" s="321"/>
      <c r="I504" s="134" t="s">
        <v>309</v>
      </c>
      <c r="J504" s="116">
        <f t="shared" ref="J504:J511" si="20">IF(SUM(L504:U504)=0,IF(COUNTIF(L504:U504,"未確認")&gt;0,"未確認",IF(COUNTIF(L504:U504,"~*")&gt;0,"*",SUM(L504:U504))),SUM(L504:U504))</f>
        <v>11</v>
      </c>
      <c r="K504" s="201" t="str">
        <f t="shared" ref="K504:K511" si="21">IF(OR(COUNTIF(L504:U504,"未確認")&gt;0,COUNTIF(L504:U504,"*")&gt;0),"※","")</f>
        <v>※</v>
      </c>
      <c r="L504" s="117" t="s">
        <v>541</v>
      </c>
      <c r="M504" s="117" t="s">
        <v>541</v>
      </c>
      <c r="N504" s="117">
        <v>0</v>
      </c>
      <c r="O504" s="117">
        <v>0</v>
      </c>
      <c r="P504" s="117">
        <v>11</v>
      </c>
      <c r="Q504" s="117" t="s">
        <v>541</v>
      </c>
      <c r="R504" s="117" t="s">
        <v>541</v>
      </c>
      <c r="S504" s="117" t="s">
        <v>541</v>
      </c>
      <c r="T504" s="117">
        <v>0</v>
      </c>
      <c r="U504" s="117" t="s">
        <v>541</v>
      </c>
      <c r="V504" s="8"/>
    </row>
    <row r="505" spans="1:22" ht="84" customHeight="1">
      <c r="A505" s="252" t="s">
        <v>837</v>
      </c>
      <c r="B505" s="204"/>
      <c r="C505" s="319" t="s">
        <v>310</v>
      </c>
      <c r="D505" s="320"/>
      <c r="E505" s="320"/>
      <c r="F505" s="320"/>
      <c r="G505" s="320"/>
      <c r="H505" s="321"/>
      <c r="I505" s="122" t="s">
        <v>311</v>
      </c>
      <c r="J505" s="116">
        <f t="shared" si="20"/>
        <v>152</v>
      </c>
      <c r="K505" s="201" t="str">
        <f t="shared" si="21"/>
        <v>※</v>
      </c>
      <c r="L505" s="117">
        <v>38</v>
      </c>
      <c r="M505" s="117">
        <v>53</v>
      </c>
      <c r="N505" s="117">
        <v>16</v>
      </c>
      <c r="O505" s="117" t="s">
        <v>541</v>
      </c>
      <c r="P505" s="117">
        <v>27</v>
      </c>
      <c r="Q505" s="117">
        <v>18</v>
      </c>
      <c r="R505" s="117" t="s">
        <v>541</v>
      </c>
      <c r="S505" s="117" t="s">
        <v>541</v>
      </c>
      <c r="T505" s="117" t="s">
        <v>541</v>
      </c>
      <c r="U505" s="117">
        <v>0</v>
      </c>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t="s">
        <v>541</v>
      </c>
      <c r="N506" s="117" t="s">
        <v>541</v>
      </c>
      <c r="O506" s="117">
        <v>0</v>
      </c>
      <c r="P506" s="117">
        <v>0</v>
      </c>
      <c r="Q506" s="117">
        <v>0</v>
      </c>
      <c r="R506" s="117">
        <v>0</v>
      </c>
      <c r="S506" s="117" t="s">
        <v>541</v>
      </c>
      <c r="T506" s="117">
        <v>0</v>
      </c>
      <c r="U506" s="117" t="s">
        <v>541</v>
      </c>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v>0</v>
      </c>
      <c r="P507" s="117" t="s">
        <v>541</v>
      </c>
      <c r="Q507" s="117" t="s">
        <v>541</v>
      </c>
      <c r="R507" s="117">
        <v>0</v>
      </c>
      <c r="S507" s="117" t="s">
        <v>541</v>
      </c>
      <c r="T507" s="117">
        <v>0</v>
      </c>
      <c r="U507" s="117">
        <v>0</v>
      </c>
      <c r="V507" s="8"/>
    </row>
    <row r="508" spans="1:22" ht="71.25">
      <c r="A508" s="252" t="s">
        <v>839</v>
      </c>
      <c r="B508" s="204"/>
      <c r="C508" s="319" t="s">
        <v>316</v>
      </c>
      <c r="D508" s="320"/>
      <c r="E508" s="320"/>
      <c r="F508" s="320"/>
      <c r="G508" s="320"/>
      <c r="H508" s="321"/>
      <c r="I508" s="122" t="s">
        <v>317</v>
      </c>
      <c r="J508" s="116">
        <f t="shared" si="20"/>
        <v>53</v>
      </c>
      <c r="K508" s="201" t="str">
        <f t="shared" si="21"/>
        <v>※</v>
      </c>
      <c r="L508" s="117" t="s">
        <v>541</v>
      </c>
      <c r="M508" s="117">
        <v>14</v>
      </c>
      <c r="N508" s="117">
        <v>18</v>
      </c>
      <c r="O508" s="117" t="s">
        <v>541</v>
      </c>
      <c r="P508" s="117">
        <v>21</v>
      </c>
      <c r="Q508" s="117" t="s">
        <v>541</v>
      </c>
      <c r="R508" s="117" t="s">
        <v>541</v>
      </c>
      <c r="S508" s="117" t="s">
        <v>541</v>
      </c>
      <c r="T508" s="117">
        <v>0</v>
      </c>
      <c r="U508" s="117">
        <v>0</v>
      </c>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t="s">
        <v>541</v>
      </c>
      <c r="M509" s="117">
        <v>0</v>
      </c>
      <c r="N509" s="117">
        <v>0</v>
      </c>
      <c r="O509" s="117">
        <v>0</v>
      </c>
      <c r="P509" s="117" t="s">
        <v>541</v>
      </c>
      <c r="Q509" s="117">
        <v>0</v>
      </c>
      <c r="R509" s="117">
        <v>0</v>
      </c>
      <c r="S509" s="117">
        <v>0</v>
      </c>
      <c r="T509" s="117">
        <v>0</v>
      </c>
      <c r="U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t="s">
        <v>541</v>
      </c>
      <c r="N510" s="117">
        <v>0</v>
      </c>
      <c r="O510" s="117">
        <v>0</v>
      </c>
      <c r="P510" s="117" t="s">
        <v>541</v>
      </c>
      <c r="Q510" s="117">
        <v>0</v>
      </c>
      <c r="R510" s="117">
        <v>0</v>
      </c>
      <c r="S510" s="117" t="s">
        <v>541</v>
      </c>
      <c r="T510" s="117">
        <v>0</v>
      </c>
      <c r="U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1054</v>
      </c>
      <c r="O514" s="66" t="s">
        <v>1057</v>
      </c>
      <c r="P514" s="66" t="s">
        <v>1059</v>
      </c>
      <c r="Q514" s="66" t="s">
        <v>1061</v>
      </c>
      <c r="R514" s="66" t="s">
        <v>1064</v>
      </c>
      <c r="S514" s="66" t="s">
        <v>1065</v>
      </c>
      <c r="T514" s="66" t="s">
        <v>1066</v>
      </c>
      <c r="U514" s="66" t="s">
        <v>1068</v>
      </c>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1069</v>
      </c>
      <c r="V515" s="8"/>
    </row>
    <row r="516" spans="1:22" s="115" customFormat="1" ht="57">
      <c r="A516" s="252" t="s">
        <v>843</v>
      </c>
      <c r="B516" s="204"/>
      <c r="C516" s="346" t="s">
        <v>325</v>
      </c>
      <c r="D516" s="347"/>
      <c r="E516" s="347"/>
      <c r="F516" s="347"/>
      <c r="G516" s="347"/>
      <c r="H516" s="348"/>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6" t="s">
        <v>327</v>
      </c>
      <c r="D517" s="347"/>
      <c r="E517" s="347"/>
      <c r="F517" s="347"/>
      <c r="G517" s="347"/>
      <c r="H517" s="348"/>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1054</v>
      </c>
      <c r="O520" s="66" t="s">
        <v>1057</v>
      </c>
      <c r="P520" s="66" t="s">
        <v>1059</v>
      </c>
      <c r="Q520" s="66" t="s">
        <v>1061</v>
      </c>
      <c r="R520" s="66" t="s">
        <v>1064</v>
      </c>
      <c r="S520" s="66" t="s">
        <v>1065</v>
      </c>
      <c r="T520" s="66" t="s">
        <v>1066</v>
      </c>
      <c r="U520" s="66" t="s">
        <v>1068</v>
      </c>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1069</v>
      </c>
      <c r="V521" s="8"/>
    </row>
    <row r="522" spans="1:22" s="115" customFormat="1" ht="71.25">
      <c r="A522" s="252" t="s">
        <v>845</v>
      </c>
      <c r="B522" s="204"/>
      <c r="C522" s="346" t="s">
        <v>330</v>
      </c>
      <c r="D522" s="347"/>
      <c r="E522" s="347"/>
      <c r="F522" s="347"/>
      <c r="G522" s="347"/>
      <c r="H522" s="348"/>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v>0</v>
      </c>
      <c r="P522" s="117">
        <v>0</v>
      </c>
      <c r="Q522" s="117">
        <v>0</v>
      </c>
      <c r="R522" s="117">
        <v>0</v>
      </c>
      <c r="S522" s="117">
        <v>0</v>
      </c>
      <c r="T522" s="117">
        <v>0</v>
      </c>
      <c r="U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1054</v>
      </c>
      <c r="O525" s="66" t="s">
        <v>1057</v>
      </c>
      <c r="P525" s="66" t="s">
        <v>1059</v>
      </c>
      <c r="Q525" s="66" t="s">
        <v>1061</v>
      </c>
      <c r="R525" s="66" t="s">
        <v>1064</v>
      </c>
      <c r="S525" s="66" t="s">
        <v>1065</v>
      </c>
      <c r="T525" s="66" t="s">
        <v>1066</v>
      </c>
      <c r="U525" s="66" t="s">
        <v>1068</v>
      </c>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1069</v>
      </c>
      <c r="V526" s="8"/>
    </row>
    <row r="527" spans="1:22" s="91" customFormat="1" ht="34.5" customHeight="1">
      <c r="A527" s="251" t="s">
        <v>846</v>
      </c>
      <c r="B527" s="204"/>
      <c r="C527" s="319" t="s">
        <v>333</v>
      </c>
      <c r="D527" s="320"/>
      <c r="E527" s="320"/>
      <c r="F527" s="320"/>
      <c r="G527" s="320"/>
      <c r="H527" s="321"/>
      <c r="I527" s="122" t="s">
        <v>334</v>
      </c>
      <c r="J527" s="116" t="str">
        <f>IF(SUM(L527:U527)=0,IF(COUNTIF(L527:U527,"未確認")&gt;0,"未確認",IF(COUNTIF(L527:U527,"~*")&gt;0,"*",SUM(L527:U527))),SUM(L527:U527))</f>
        <v>*</v>
      </c>
      <c r="K527" s="201" t="str">
        <f>IF(OR(COUNTIF(L527:U527,"未確認")&gt;0,COUNTIF(L527:U527,"*")&gt;0),"※","")</f>
        <v>※</v>
      </c>
      <c r="L527" s="117" t="s">
        <v>540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1054</v>
      </c>
      <c r="O530" s="66" t="s">
        <v>1057</v>
      </c>
      <c r="P530" s="66" t="s">
        <v>1059</v>
      </c>
      <c r="Q530" s="66" t="s">
        <v>1061</v>
      </c>
      <c r="R530" s="66" t="s">
        <v>1064</v>
      </c>
      <c r="S530" s="66" t="s">
        <v>1065</v>
      </c>
      <c r="T530" s="66" t="s">
        <v>1066</v>
      </c>
      <c r="U530" s="66" t="s">
        <v>1068</v>
      </c>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1069</v>
      </c>
      <c r="V531" s="8"/>
    </row>
    <row r="532" spans="1:22" s="115" customFormat="1" ht="56.1" customHeight="1">
      <c r="A532" s="252" t="s">
        <v>847</v>
      </c>
      <c r="B532" s="204"/>
      <c r="C532" s="319" t="s">
        <v>336</v>
      </c>
      <c r="D532" s="320"/>
      <c r="E532" s="320"/>
      <c r="F532" s="320"/>
      <c r="G532" s="320"/>
      <c r="H532" s="321"/>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v>0</v>
      </c>
      <c r="M532" s="117">
        <v>0</v>
      </c>
      <c r="N532" s="117">
        <v>0</v>
      </c>
      <c r="O532" s="117">
        <v>0</v>
      </c>
      <c r="P532" s="117">
        <v>0</v>
      </c>
      <c r="Q532" s="117" t="s">
        <v>541</v>
      </c>
      <c r="R532" s="117">
        <v>0</v>
      </c>
      <c r="S532" s="117" t="s">
        <v>541</v>
      </c>
      <c r="T532" s="117" t="s">
        <v>541</v>
      </c>
      <c r="U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1054</v>
      </c>
      <c r="O543" s="66" t="s">
        <v>1057</v>
      </c>
      <c r="P543" s="66" t="s">
        <v>1059</v>
      </c>
      <c r="Q543" s="66" t="s">
        <v>1061</v>
      </c>
      <c r="R543" s="66" t="s">
        <v>1064</v>
      </c>
      <c r="S543" s="66" t="s">
        <v>1065</v>
      </c>
      <c r="T543" s="66" t="s">
        <v>1066</v>
      </c>
      <c r="U543" s="66" t="s">
        <v>1068</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1069</v>
      </c>
    </row>
    <row r="545" spans="1:21" s="115" customFormat="1" ht="69.95" customHeight="1">
      <c r="A545" s="252" t="s">
        <v>853</v>
      </c>
      <c r="C545" s="319" t="s">
        <v>348</v>
      </c>
      <c r="D545" s="320"/>
      <c r="E545" s="320"/>
      <c r="F545" s="320"/>
      <c r="G545" s="320"/>
      <c r="H545" s="321"/>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t="s">
        <v>541</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row>
    <row r="550" spans="1:21"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t="s">
        <v>541</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1067</v>
      </c>
    </row>
    <row r="559" spans="1:21"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v>29.1</v>
      </c>
      <c r="M560" s="211">
        <v>50</v>
      </c>
      <c r="N560" s="211">
        <v>59.7</v>
      </c>
      <c r="O560" s="211">
        <v>45.8</v>
      </c>
      <c r="P560" s="211">
        <v>57.9</v>
      </c>
      <c r="Q560" s="211">
        <v>52.6</v>
      </c>
      <c r="R560" s="211">
        <v>34.9</v>
      </c>
      <c r="S560" s="211">
        <v>49.5</v>
      </c>
      <c r="T560" s="211">
        <v>74.5</v>
      </c>
      <c r="U560" s="211" t="s">
        <v>533</v>
      </c>
    </row>
    <row r="561" spans="1:21" s="91" customFormat="1" ht="34.5" customHeight="1">
      <c r="A561" s="251" t="s">
        <v>871</v>
      </c>
      <c r="B561" s="119"/>
      <c r="C561" s="209"/>
      <c r="D561" s="330" t="s">
        <v>377</v>
      </c>
      <c r="E561" s="341"/>
      <c r="F561" s="341"/>
      <c r="G561" s="341"/>
      <c r="H561" s="331"/>
      <c r="I561" s="342"/>
      <c r="J561" s="207"/>
      <c r="K561" s="210"/>
      <c r="L561" s="211">
        <v>24.8</v>
      </c>
      <c r="M561" s="211">
        <v>42.4</v>
      </c>
      <c r="N561" s="211">
        <v>38.700000000000003</v>
      </c>
      <c r="O561" s="211">
        <v>25.8</v>
      </c>
      <c r="P561" s="211">
        <v>43.4</v>
      </c>
      <c r="Q561" s="211">
        <v>32.6</v>
      </c>
      <c r="R561" s="211">
        <v>20.8</v>
      </c>
      <c r="S561" s="211">
        <v>43.1</v>
      </c>
      <c r="T561" s="211">
        <v>58.7</v>
      </c>
      <c r="U561" s="211" t="s">
        <v>533</v>
      </c>
    </row>
    <row r="562" spans="1:21" s="91" customFormat="1" ht="34.5" customHeight="1">
      <c r="A562" s="251" t="s">
        <v>872</v>
      </c>
      <c r="B562" s="119"/>
      <c r="C562" s="209"/>
      <c r="D562" s="330" t="s">
        <v>989</v>
      </c>
      <c r="E562" s="341"/>
      <c r="F562" s="341"/>
      <c r="G562" s="341"/>
      <c r="H562" s="331"/>
      <c r="I562" s="342"/>
      <c r="J562" s="207"/>
      <c r="K562" s="210"/>
      <c r="L562" s="211">
        <v>8.9</v>
      </c>
      <c r="M562" s="211">
        <v>14.5</v>
      </c>
      <c r="N562" s="211">
        <v>18.5</v>
      </c>
      <c r="O562" s="211">
        <v>19.100000000000001</v>
      </c>
      <c r="P562" s="211">
        <v>25</v>
      </c>
      <c r="Q562" s="211">
        <v>25.7</v>
      </c>
      <c r="R562" s="211">
        <v>17.399999999999999</v>
      </c>
      <c r="S562" s="211">
        <v>17.600000000000001</v>
      </c>
      <c r="T562" s="211">
        <v>52.4</v>
      </c>
      <c r="U562" s="211" t="s">
        <v>533</v>
      </c>
    </row>
    <row r="563" spans="1:21" s="91" customFormat="1" ht="34.5" customHeight="1">
      <c r="A563" s="251" t="s">
        <v>873</v>
      </c>
      <c r="B563" s="119"/>
      <c r="C563" s="209"/>
      <c r="D563" s="330" t="s">
        <v>379</v>
      </c>
      <c r="E563" s="341"/>
      <c r="F563" s="341"/>
      <c r="G563" s="341"/>
      <c r="H563" s="331"/>
      <c r="I563" s="342"/>
      <c r="J563" s="207"/>
      <c r="K563" s="210"/>
      <c r="L563" s="211">
        <v>10.1</v>
      </c>
      <c r="M563" s="211">
        <v>11.5</v>
      </c>
      <c r="N563" s="211">
        <v>16.8</v>
      </c>
      <c r="O563" s="211">
        <v>12.4</v>
      </c>
      <c r="P563" s="211">
        <v>23.6</v>
      </c>
      <c r="Q563" s="211">
        <v>16.7</v>
      </c>
      <c r="R563" s="211">
        <v>9.6999999999999993</v>
      </c>
      <c r="S563" s="211">
        <v>9.5</v>
      </c>
      <c r="T563" s="211">
        <v>34.200000000000003</v>
      </c>
      <c r="U563" s="211" t="s">
        <v>533</v>
      </c>
    </row>
    <row r="564" spans="1:21" s="91" customFormat="1" ht="34.5" customHeight="1">
      <c r="A564" s="251" t="s">
        <v>874</v>
      </c>
      <c r="B564" s="119"/>
      <c r="C564" s="209"/>
      <c r="D564" s="330" t="s">
        <v>380</v>
      </c>
      <c r="E564" s="341"/>
      <c r="F564" s="341"/>
      <c r="G564" s="341"/>
      <c r="H564" s="331"/>
      <c r="I564" s="342"/>
      <c r="J564" s="207"/>
      <c r="K564" s="210"/>
      <c r="L564" s="211">
        <v>13.3</v>
      </c>
      <c r="M564" s="211">
        <v>7</v>
      </c>
      <c r="N564" s="211">
        <v>6.1</v>
      </c>
      <c r="O564" s="211">
        <v>0.2</v>
      </c>
      <c r="P564" s="211">
        <v>12.6</v>
      </c>
      <c r="Q564" s="211">
        <v>3.9</v>
      </c>
      <c r="R564" s="211">
        <v>9.1</v>
      </c>
      <c r="S564" s="211">
        <v>6.9</v>
      </c>
      <c r="T564" s="211">
        <v>6.5</v>
      </c>
      <c r="U564" s="211" t="s">
        <v>533</v>
      </c>
    </row>
    <row r="565" spans="1:21" s="91" customFormat="1" ht="34.5" customHeight="1">
      <c r="A565" s="251" t="s">
        <v>875</v>
      </c>
      <c r="B565" s="119"/>
      <c r="C565" s="280"/>
      <c r="D565" s="330" t="s">
        <v>869</v>
      </c>
      <c r="E565" s="341"/>
      <c r="F565" s="341"/>
      <c r="G565" s="341"/>
      <c r="H565" s="331"/>
      <c r="I565" s="342"/>
      <c r="J565" s="207"/>
      <c r="K565" s="210"/>
      <c r="L565" s="211">
        <v>0.7</v>
      </c>
      <c r="M565" s="211">
        <v>4.2</v>
      </c>
      <c r="N565" s="211">
        <v>9.6999999999999993</v>
      </c>
      <c r="O565" s="211">
        <v>12.3</v>
      </c>
      <c r="P565" s="211">
        <v>4.4000000000000004</v>
      </c>
      <c r="Q565" s="211">
        <v>7.7</v>
      </c>
      <c r="R565" s="211">
        <v>6.2</v>
      </c>
      <c r="S565" s="211">
        <v>11.6</v>
      </c>
      <c r="T565" s="211">
        <v>14.8</v>
      </c>
      <c r="U565" s="211" t="s">
        <v>533</v>
      </c>
    </row>
    <row r="566" spans="1:21" s="91" customFormat="1" ht="34.5" customHeight="1">
      <c r="A566" s="251" t="s">
        <v>876</v>
      </c>
      <c r="B566" s="119"/>
      <c r="C566" s="285"/>
      <c r="D566" s="330" t="s">
        <v>990</v>
      </c>
      <c r="E566" s="341"/>
      <c r="F566" s="341"/>
      <c r="G566" s="341"/>
      <c r="H566" s="331"/>
      <c r="I566" s="342"/>
      <c r="J566" s="213"/>
      <c r="K566" s="214"/>
      <c r="L566" s="211">
        <v>9.6</v>
      </c>
      <c r="M566" s="211">
        <v>14.8</v>
      </c>
      <c r="N566" s="211">
        <v>18.5</v>
      </c>
      <c r="O566" s="211">
        <v>19.100000000000001</v>
      </c>
      <c r="P566" s="211">
        <v>26.7</v>
      </c>
      <c r="Q566" s="211">
        <v>26.6</v>
      </c>
      <c r="R566" s="211">
        <v>19</v>
      </c>
      <c r="S566" s="211">
        <v>34</v>
      </c>
      <c r="T566" s="211">
        <v>53.4</v>
      </c>
      <c r="U566" s="211" t="s">
        <v>533</v>
      </c>
    </row>
    <row r="567" spans="1:21"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v>29.1</v>
      </c>
      <c r="M576" s="211">
        <v>50</v>
      </c>
      <c r="N576" s="211">
        <v>59.7</v>
      </c>
      <c r="O576" s="211">
        <v>45.8</v>
      </c>
      <c r="P576" s="211">
        <v>57.9</v>
      </c>
      <c r="Q576" s="211">
        <v>52.6</v>
      </c>
      <c r="R576" s="211">
        <v>34.9</v>
      </c>
      <c r="S576" s="211">
        <v>49.5</v>
      </c>
      <c r="T576" s="211">
        <v>74.5</v>
      </c>
      <c r="U576" s="211">
        <v>0</v>
      </c>
    </row>
    <row r="577" spans="1:22" s="91" customFormat="1" ht="34.5" customHeight="1">
      <c r="A577" s="251" t="s">
        <v>885</v>
      </c>
      <c r="B577" s="119"/>
      <c r="C577" s="209"/>
      <c r="D577" s="330" t="s">
        <v>377</v>
      </c>
      <c r="E577" s="341"/>
      <c r="F577" s="341"/>
      <c r="G577" s="341"/>
      <c r="H577" s="331"/>
      <c r="I577" s="342"/>
      <c r="J577" s="207"/>
      <c r="K577" s="210"/>
      <c r="L577" s="211">
        <v>24.8</v>
      </c>
      <c r="M577" s="211">
        <v>42.4</v>
      </c>
      <c r="N577" s="211">
        <v>38.700000000000003</v>
      </c>
      <c r="O577" s="211">
        <v>25.8</v>
      </c>
      <c r="P577" s="211">
        <v>43.4</v>
      </c>
      <c r="Q577" s="211">
        <v>32.6</v>
      </c>
      <c r="R577" s="211">
        <v>20.8</v>
      </c>
      <c r="S577" s="211">
        <v>43.1</v>
      </c>
      <c r="T577" s="211">
        <v>58.7</v>
      </c>
      <c r="U577" s="211">
        <v>0</v>
      </c>
    </row>
    <row r="578" spans="1:22" s="91" customFormat="1" ht="34.5" customHeight="1">
      <c r="A578" s="251" t="s">
        <v>886</v>
      </c>
      <c r="B578" s="119"/>
      <c r="C578" s="209"/>
      <c r="D578" s="330" t="s">
        <v>989</v>
      </c>
      <c r="E578" s="341"/>
      <c r="F578" s="341"/>
      <c r="G578" s="341"/>
      <c r="H578" s="331"/>
      <c r="I578" s="342"/>
      <c r="J578" s="207"/>
      <c r="K578" s="210"/>
      <c r="L578" s="211">
        <v>8.9</v>
      </c>
      <c r="M578" s="211">
        <v>14.5</v>
      </c>
      <c r="N578" s="211">
        <v>18.5</v>
      </c>
      <c r="O578" s="211">
        <v>19.100000000000001</v>
      </c>
      <c r="P578" s="211">
        <v>25</v>
      </c>
      <c r="Q578" s="211">
        <v>25.7</v>
      </c>
      <c r="R578" s="211">
        <v>17.399999999999999</v>
      </c>
      <c r="S578" s="211">
        <v>17.600000000000001</v>
      </c>
      <c r="T578" s="211">
        <v>52.4</v>
      </c>
      <c r="U578" s="211">
        <v>0</v>
      </c>
    </row>
    <row r="579" spans="1:22" s="91" customFormat="1" ht="34.5" customHeight="1">
      <c r="A579" s="251" t="s">
        <v>887</v>
      </c>
      <c r="B579" s="119"/>
      <c r="C579" s="209"/>
      <c r="D579" s="330" t="s">
        <v>379</v>
      </c>
      <c r="E579" s="341"/>
      <c r="F579" s="341"/>
      <c r="G579" s="341"/>
      <c r="H579" s="331"/>
      <c r="I579" s="342"/>
      <c r="J579" s="207"/>
      <c r="K579" s="210"/>
      <c r="L579" s="211">
        <v>10.1</v>
      </c>
      <c r="M579" s="211">
        <v>11.5</v>
      </c>
      <c r="N579" s="211">
        <v>16.8</v>
      </c>
      <c r="O579" s="211">
        <v>12.4</v>
      </c>
      <c r="P579" s="211">
        <v>23.6</v>
      </c>
      <c r="Q579" s="211">
        <v>16.7</v>
      </c>
      <c r="R579" s="211">
        <v>9.6999999999999993</v>
      </c>
      <c r="S579" s="211">
        <v>9.5</v>
      </c>
      <c r="T579" s="211">
        <v>34.200000000000003</v>
      </c>
      <c r="U579" s="211">
        <v>0</v>
      </c>
    </row>
    <row r="580" spans="1:22" s="91" customFormat="1" ht="34.5" customHeight="1">
      <c r="A580" s="251" t="s">
        <v>888</v>
      </c>
      <c r="B580" s="119"/>
      <c r="C580" s="209"/>
      <c r="D580" s="330" t="s">
        <v>380</v>
      </c>
      <c r="E580" s="341"/>
      <c r="F580" s="341"/>
      <c r="G580" s="341"/>
      <c r="H580" s="331"/>
      <c r="I580" s="342"/>
      <c r="J580" s="207"/>
      <c r="K580" s="210"/>
      <c r="L580" s="211">
        <v>13.3</v>
      </c>
      <c r="M580" s="211">
        <v>7</v>
      </c>
      <c r="N580" s="211">
        <v>6.1</v>
      </c>
      <c r="O580" s="211">
        <v>0.2</v>
      </c>
      <c r="P580" s="211">
        <v>12.6</v>
      </c>
      <c r="Q580" s="211">
        <v>3.9</v>
      </c>
      <c r="R580" s="211">
        <v>9.1</v>
      </c>
      <c r="S580" s="211">
        <v>6.9</v>
      </c>
      <c r="T580" s="211">
        <v>6.5</v>
      </c>
      <c r="U580" s="211">
        <v>0</v>
      </c>
    </row>
    <row r="581" spans="1:22" s="91" customFormat="1" ht="34.5" customHeight="1">
      <c r="A581" s="251" t="s">
        <v>889</v>
      </c>
      <c r="B581" s="119"/>
      <c r="C581" s="209"/>
      <c r="D581" s="330" t="s">
        <v>869</v>
      </c>
      <c r="E581" s="341"/>
      <c r="F581" s="341"/>
      <c r="G581" s="341"/>
      <c r="H581" s="331"/>
      <c r="I581" s="342"/>
      <c r="J581" s="207"/>
      <c r="K581" s="210"/>
      <c r="L581" s="211">
        <v>0.7</v>
      </c>
      <c r="M581" s="211">
        <v>4.2</v>
      </c>
      <c r="N581" s="211">
        <v>9.6999999999999993</v>
      </c>
      <c r="O581" s="211">
        <v>12.3</v>
      </c>
      <c r="P581" s="211">
        <v>4.4000000000000004</v>
      </c>
      <c r="Q581" s="211">
        <v>7.7</v>
      </c>
      <c r="R581" s="211">
        <v>6.2</v>
      </c>
      <c r="S581" s="211">
        <v>11.6</v>
      </c>
      <c r="T581" s="211">
        <v>14.8</v>
      </c>
      <c r="U581" s="211">
        <v>0</v>
      </c>
    </row>
    <row r="582" spans="1:22" s="91" customFormat="1" ht="34.5" customHeight="1">
      <c r="A582" s="251" t="s">
        <v>890</v>
      </c>
      <c r="B582" s="119"/>
      <c r="C582" s="212"/>
      <c r="D582" s="330" t="s">
        <v>990</v>
      </c>
      <c r="E582" s="341"/>
      <c r="F582" s="341"/>
      <c r="G582" s="341"/>
      <c r="H582" s="331"/>
      <c r="I582" s="343"/>
      <c r="J582" s="213"/>
      <c r="K582" s="214"/>
      <c r="L582" s="211">
        <v>9.6</v>
      </c>
      <c r="M582" s="211">
        <v>14.8</v>
      </c>
      <c r="N582" s="211">
        <v>18.5</v>
      </c>
      <c r="O582" s="211">
        <v>19.100000000000001</v>
      </c>
      <c r="P582" s="211">
        <v>26.7</v>
      </c>
      <c r="Q582" s="211">
        <v>26.6</v>
      </c>
      <c r="R582" s="211">
        <v>19</v>
      </c>
      <c r="S582" s="211">
        <v>34</v>
      </c>
      <c r="T582" s="211">
        <v>53.4</v>
      </c>
      <c r="U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1054</v>
      </c>
      <c r="O588" s="66" t="s">
        <v>1057</v>
      </c>
      <c r="P588" s="66" t="s">
        <v>1059</v>
      </c>
      <c r="Q588" s="66" t="s">
        <v>1061</v>
      </c>
      <c r="R588" s="66" t="s">
        <v>1064</v>
      </c>
      <c r="S588" s="66" t="s">
        <v>1065</v>
      </c>
      <c r="T588" s="66" t="s">
        <v>1066</v>
      </c>
      <c r="U588" s="66" t="s">
        <v>1068</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1069</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21</v>
      </c>
      <c r="K591" s="201" t="str">
        <f>IF(OR(COUNTIF(L591:U591,"未確認")&gt;0,COUNTIF(L591:U591,"*")&gt;0),"※","")</f>
        <v>※</v>
      </c>
      <c r="L591" s="117">
        <v>0</v>
      </c>
      <c r="M591" s="117" t="s">
        <v>541</v>
      </c>
      <c r="N591" s="117">
        <v>0</v>
      </c>
      <c r="O591" s="117">
        <v>0</v>
      </c>
      <c r="P591" s="117">
        <v>0</v>
      </c>
      <c r="Q591" s="117" t="s">
        <v>541</v>
      </c>
      <c r="R591" s="117" t="s">
        <v>541</v>
      </c>
      <c r="S591" s="117">
        <v>0</v>
      </c>
      <c r="T591" s="117">
        <v>21</v>
      </c>
      <c r="U591" s="117" t="s">
        <v>541</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297</v>
      </c>
      <c r="K593" s="201" t="str">
        <f>IF(OR(COUNTIF(L593:U593,"未確認")&gt;0,COUNTIF(L593:U593,"*")&gt;0),"※","")</f>
        <v/>
      </c>
      <c r="L593" s="117">
        <v>20</v>
      </c>
      <c r="M593" s="117">
        <v>33</v>
      </c>
      <c r="N593" s="117">
        <v>23</v>
      </c>
      <c r="O593" s="117">
        <v>29</v>
      </c>
      <c r="P593" s="117">
        <v>18</v>
      </c>
      <c r="Q593" s="117">
        <v>49</v>
      </c>
      <c r="R593" s="117">
        <v>23</v>
      </c>
      <c r="S593" s="117">
        <v>19</v>
      </c>
      <c r="T593" s="117">
        <v>83</v>
      </c>
      <c r="U593" s="117">
        <v>0</v>
      </c>
    </row>
    <row r="594" spans="1:21" s="115" customFormat="1" ht="84" customHeight="1">
      <c r="A594" s="252" t="s">
        <v>894</v>
      </c>
      <c r="B594" s="84"/>
      <c r="C594" s="319" t="s">
        <v>394</v>
      </c>
      <c r="D594" s="320"/>
      <c r="E594" s="320"/>
      <c r="F594" s="320"/>
      <c r="G594" s="320"/>
      <c r="H594" s="321"/>
      <c r="I594" s="134" t="s">
        <v>395</v>
      </c>
      <c r="J594" s="116" t="str">
        <f>IF(SUM(L594:U594)=0,IF(COUNTIF(L594:U594,"未確認")&gt;0,"未確認",IF(COUNTIF(L594:U594,"~*")&gt;0,"*",SUM(L594:U594))),SUM(L594:U594))</f>
        <v>*</v>
      </c>
      <c r="K594" s="201" t="str">
        <f>IF(OR(COUNTIF(L594:U594,"未確認")&gt;0,COUNTIF(L594:U594,"*")&gt;0),"※","")</f>
        <v>※</v>
      </c>
      <c r="L594" s="117">
        <v>0</v>
      </c>
      <c r="M594" s="117">
        <v>0</v>
      </c>
      <c r="N594" s="117">
        <v>0</v>
      </c>
      <c r="O594" s="117">
        <v>0</v>
      </c>
      <c r="P594" s="117">
        <v>0</v>
      </c>
      <c r="Q594" s="117" t="s">
        <v>541</v>
      </c>
      <c r="R594" s="117">
        <v>0</v>
      </c>
      <c r="S594" s="117">
        <v>0</v>
      </c>
      <c r="T594" s="117" t="s">
        <v>541</v>
      </c>
      <c r="U594" s="117">
        <v>0</v>
      </c>
    </row>
    <row r="595" spans="1:21" s="115" customFormat="1" ht="35.1" customHeight="1">
      <c r="A595" s="251" t="s">
        <v>895</v>
      </c>
      <c r="B595" s="84"/>
      <c r="C595" s="322" t="s">
        <v>991</v>
      </c>
      <c r="D595" s="323"/>
      <c r="E595" s="323"/>
      <c r="F595" s="323"/>
      <c r="G595" s="323"/>
      <c r="H595" s="324"/>
      <c r="I595" s="339" t="s">
        <v>397</v>
      </c>
      <c r="J595" s="140">
        <v>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992</v>
      </c>
      <c r="D597" s="323"/>
      <c r="E597" s="323"/>
      <c r="F597" s="323"/>
      <c r="G597" s="323"/>
      <c r="H597" s="324"/>
      <c r="I597" s="325" t="s">
        <v>400</v>
      </c>
      <c r="J597" s="140">
        <v>0</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0</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993</v>
      </c>
      <c r="D599" s="317"/>
      <c r="E599" s="317"/>
      <c r="F599" s="317"/>
      <c r="G599" s="317"/>
      <c r="H599" s="318"/>
      <c r="I599" s="122" t="s">
        <v>402</v>
      </c>
      <c r="J599" s="116">
        <v>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v>0</v>
      </c>
      <c r="P600" s="117">
        <v>0</v>
      </c>
      <c r="Q600" s="117">
        <v>0</v>
      </c>
      <c r="R600" s="117">
        <v>0</v>
      </c>
      <c r="S600" s="117">
        <v>0</v>
      </c>
      <c r="T600" s="117" t="s">
        <v>541</v>
      </c>
      <c r="U600" s="117" t="s">
        <v>541</v>
      </c>
    </row>
    <row r="601" spans="1:21" s="115" customFormat="1" ht="56.1" customHeight="1">
      <c r="A601" s="252" t="s">
        <v>901</v>
      </c>
      <c r="B601" s="84"/>
      <c r="C601" s="319" t="s">
        <v>405</v>
      </c>
      <c r="D601" s="320"/>
      <c r="E601" s="320"/>
      <c r="F601" s="320"/>
      <c r="G601" s="320"/>
      <c r="H601" s="321"/>
      <c r="I601" s="122" t="s">
        <v>406</v>
      </c>
      <c r="J601" s="116" t="str">
        <f t="shared" si="26"/>
        <v>*</v>
      </c>
      <c r="K601" s="201" t="str">
        <f t="shared" si="27"/>
        <v>※</v>
      </c>
      <c r="L601" s="117">
        <v>0</v>
      </c>
      <c r="M601" s="117">
        <v>0</v>
      </c>
      <c r="N601" s="117">
        <v>0</v>
      </c>
      <c r="O601" s="117">
        <v>0</v>
      </c>
      <c r="P601" s="117">
        <v>0</v>
      </c>
      <c r="Q601" s="117">
        <v>0</v>
      </c>
      <c r="R601" s="117">
        <v>0</v>
      </c>
      <c r="S601" s="117">
        <v>0</v>
      </c>
      <c r="T601" s="117" t="s">
        <v>541</v>
      </c>
      <c r="U601" s="117">
        <v>0</v>
      </c>
    </row>
    <row r="602" spans="1:21"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row>
    <row r="603" spans="1:21"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1054</v>
      </c>
      <c r="O611" s="66" t="s">
        <v>1057</v>
      </c>
      <c r="P611" s="66" t="s">
        <v>1059</v>
      </c>
      <c r="Q611" s="66" t="s">
        <v>1061</v>
      </c>
      <c r="R611" s="66" t="s">
        <v>1064</v>
      </c>
      <c r="S611" s="66" t="s">
        <v>1065</v>
      </c>
      <c r="T611" s="66" t="s">
        <v>1066</v>
      </c>
      <c r="U611" s="66" t="s">
        <v>1068</v>
      </c>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1069</v>
      </c>
      <c r="V612" s="8"/>
    </row>
    <row r="613" spans="1:22" s="118" customFormat="1" ht="71.25" customHeight="1">
      <c r="A613" s="252" t="s">
        <v>906</v>
      </c>
      <c r="B613" s="115"/>
      <c r="C613" s="316" t="s">
        <v>994</v>
      </c>
      <c r="D613" s="317"/>
      <c r="E613" s="317"/>
      <c r="F613" s="317"/>
      <c r="G613" s="317"/>
      <c r="H613" s="318"/>
      <c r="I613" s="336" t="s">
        <v>1031</v>
      </c>
      <c r="J613" s="116">
        <f t="shared" ref="J613:J623" si="28">IF(SUM(L613:U613)=0,IF(COUNTIF(L613:U613,"未確認")&gt;0,"未確認",IF(COUNTIF(L613:U613,"~*")&gt;0,"*",SUM(L613:U613))),SUM(L613:U613))</f>
        <v>59</v>
      </c>
      <c r="K613" s="201" t="str">
        <f t="shared" ref="K613:K623" si="29">IF(OR(COUNTIF(L613:U613,"未確認")&gt;0,COUNTIF(L613:U613,"*")&gt;0),"※","")</f>
        <v>※</v>
      </c>
      <c r="L613" s="117" t="s">
        <v>541</v>
      </c>
      <c r="M613" s="117" t="s">
        <v>541</v>
      </c>
      <c r="N613" s="117" t="s">
        <v>541</v>
      </c>
      <c r="O613" s="117">
        <v>16</v>
      </c>
      <c r="P613" s="117">
        <v>12</v>
      </c>
      <c r="Q613" s="117">
        <v>18</v>
      </c>
      <c r="R613" s="117">
        <v>13</v>
      </c>
      <c r="S613" s="117" t="s">
        <v>541</v>
      </c>
      <c r="T613" s="117" t="s">
        <v>541</v>
      </c>
      <c r="U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v>0</v>
      </c>
      <c r="O616" s="117">
        <v>0</v>
      </c>
      <c r="P616" s="117" t="s">
        <v>541</v>
      </c>
      <c r="Q616" s="117">
        <v>0</v>
      </c>
      <c r="R616" s="117">
        <v>0</v>
      </c>
      <c r="S616" s="117" t="s">
        <v>541</v>
      </c>
      <c r="T616" s="117">
        <v>0</v>
      </c>
      <c r="U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v>0</v>
      </c>
      <c r="N619" s="117">
        <v>0</v>
      </c>
      <c r="O619" s="117" t="s">
        <v>541</v>
      </c>
      <c r="P619" s="117">
        <v>0</v>
      </c>
      <c r="Q619" s="117">
        <v>0</v>
      </c>
      <c r="R619" s="117" t="s">
        <v>541</v>
      </c>
      <c r="S619" s="117">
        <v>0</v>
      </c>
      <c r="T619" s="117">
        <v>0</v>
      </c>
      <c r="U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t="s">
        <v>541</v>
      </c>
      <c r="P620" s="117">
        <v>0</v>
      </c>
      <c r="Q620" s="117" t="s">
        <v>541</v>
      </c>
      <c r="R620" s="117">
        <v>0</v>
      </c>
      <c r="S620" s="117" t="s">
        <v>541</v>
      </c>
      <c r="T620" s="117">
        <v>0</v>
      </c>
      <c r="U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t="s">
        <v>541</v>
      </c>
      <c r="O621" s="117" t="s">
        <v>541</v>
      </c>
      <c r="P621" s="117" t="s">
        <v>541</v>
      </c>
      <c r="Q621" s="117" t="s">
        <v>541</v>
      </c>
      <c r="R621" s="117">
        <v>0</v>
      </c>
      <c r="S621" s="117" t="s">
        <v>541</v>
      </c>
      <c r="T621" s="117" t="s">
        <v>541</v>
      </c>
      <c r="U621" s="117" t="s">
        <v>541</v>
      </c>
    </row>
    <row r="622" spans="1:22" s="118" customFormat="1" ht="69.95" customHeight="1">
      <c r="A622" s="252" t="s">
        <v>915</v>
      </c>
      <c r="B622" s="119"/>
      <c r="C622" s="319" t="s">
        <v>427</v>
      </c>
      <c r="D622" s="320"/>
      <c r="E622" s="320"/>
      <c r="F622" s="320"/>
      <c r="G622" s="320"/>
      <c r="H622" s="321"/>
      <c r="I622" s="122" t="s">
        <v>428</v>
      </c>
      <c r="J622" s="116">
        <f t="shared" si="28"/>
        <v>23</v>
      </c>
      <c r="K622" s="201" t="str">
        <f t="shared" si="29"/>
        <v>※</v>
      </c>
      <c r="L622" s="117" t="s">
        <v>541</v>
      </c>
      <c r="M622" s="117" t="s">
        <v>541</v>
      </c>
      <c r="N622" s="117" t="s">
        <v>541</v>
      </c>
      <c r="O622" s="117" t="s">
        <v>541</v>
      </c>
      <c r="P622" s="117" t="s">
        <v>541</v>
      </c>
      <c r="Q622" s="117" t="s">
        <v>541</v>
      </c>
      <c r="R622" s="117">
        <v>23</v>
      </c>
      <c r="S622" s="117" t="s">
        <v>541</v>
      </c>
      <c r="T622" s="117" t="s">
        <v>541</v>
      </c>
      <c r="U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1054</v>
      </c>
      <c r="O629" s="66" t="s">
        <v>1057</v>
      </c>
      <c r="P629" s="66" t="s">
        <v>1059</v>
      </c>
      <c r="Q629" s="66" t="s">
        <v>1061</v>
      </c>
      <c r="R629" s="66" t="s">
        <v>1064</v>
      </c>
      <c r="S629" s="66" t="s">
        <v>1065</v>
      </c>
      <c r="T629" s="66" t="s">
        <v>1066</v>
      </c>
      <c r="U629" s="66" t="s">
        <v>1068</v>
      </c>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1069</v>
      </c>
      <c r="V630" s="8"/>
    </row>
    <row r="631" spans="1:22" s="118" customFormat="1" ht="69.95" customHeight="1">
      <c r="A631" s="252" t="s">
        <v>917</v>
      </c>
      <c r="B631" s="115"/>
      <c r="C631" s="319" t="s">
        <v>432</v>
      </c>
      <c r="D631" s="320"/>
      <c r="E631" s="320"/>
      <c r="F631" s="320"/>
      <c r="G631" s="320"/>
      <c r="H631" s="321"/>
      <c r="I631" s="122" t="s">
        <v>433</v>
      </c>
      <c r="J631" s="116">
        <f t="shared" ref="J631:J638" si="30">IF(SUM(L631:U631)=0,IF(COUNTIF(L631:U631,"未確認")&gt;0,"未確認",IF(COUNTIF(L631:U631,"~*")&gt;0,"*",SUM(L631:U631))),SUM(L631:U631))</f>
        <v>10</v>
      </c>
      <c r="K631" s="201" t="str">
        <f t="shared" ref="K631:K638" si="31">IF(OR(COUNTIF(L631:U631,"未確認")&gt;0,COUNTIF(L631:U631,"*")&gt;0),"※","")</f>
        <v>※</v>
      </c>
      <c r="L631" s="117" t="s">
        <v>541</v>
      </c>
      <c r="M631" s="117" t="s">
        <v>541</v>
      </c>
      <c r="N631" s="117" t="s">
        <v>541</v>
      </c>
      <c r="O631" s="117" t="s">
        <v>541</v>
      </c>
      <c r="P631" s="117">
        <v>10</v>
      </c>
      <c r="Q631" s="117" t="s">
        <v>541</v>
      </c>
      <c r="R631" s="117">
        <v>0</v>
      </c>
      <c r="S631" s="117" t="s">
        <v>541</v>
      </c>
      <c r="T631" s="117" t="s">
        <v>541</v>
      </c>
      <c r="U631" s="117" t="s">
        <v>541</v>
      </c>
    </row>
    <row r="632" spans="1:22" s="118" customFormat="1" ht="56.1" customHeight="1">
      <c r="A632" s="252" t="s">
        <v>918</v>
      </c>
      <c r="B632" s="119"/>
      <c r="C632" s="319" t="s">
        <v>434</v>
      </c>
      <c r="D632" s="320"/>
      <c r="E632" s="320"/>
      <c r="F632" s="320"/>
      <c r="G632" s="320"/>
      <c r="H632" s="321"/>
      <c r="I632" s="122" t="s">
        <v>435</v>
      </c>
      <c r="J632" s="116">
        <f t="shared" si="30"/>
        <v>362</v>
      </c>
      <c r="K632" s="201" t="str">
        <f t="shared" si="31"/>
        <v>※</v>
      </c>
      <c r="L632" s="117">
        <v>50</v>
      </c>
      <c r="M632" s="117">
        <v>32</v>
      </c>
      <c r="N632" s="117">
        <v>65</v>
      </c>
      <c r="O632" s="117">
        <v>89</v>
      </c>
      <c r="P632" s="117">
        <v>22</v>
      </c>
      <c r="Q632" s="117">
        <v>23</v>
      </c>
      <c r="R632" s="117">
        <v>31</v>
      </c>
      <c r="S632" s="117">
        <v>14</v>
      </c>
      <c r="T632" s="117">
        <v>36</v>
      </c>
      <c r="U632" s="117" t="s">
        <v>541</v>
      </c>
    </row>
    <row r="633" spans="1:22" s="118" customFormat="1" ht="57">
      <c r="A633" s="252" t="s">
        <v>919</v>
      </c>
      <c r="B633" s="119"/>
      <c r="C633" s="319" t="s">
        <v>436</v>
      </c>
      <c r="D633" s="320"/>
      <c r="E633" s="320"/>
      <c r="F633" s="320"/>
      <c r="G633" s="320"/>
      <c r="H633" s="321"/>
      <c r="I633" s="122" t="s">
        <v>437</v>
      </c>
      <c r="J633" s="116">
        <f t="shared" si="30"/>
        <v>216</v>
      </c>
      <c r="K633" s="201" t="str">
        <f t="shared" si="31"/>
        <v>※</v>
      </c>
      <c r="L633" s="117">
        <v>10</v>
      </c>
      <c r="M633" s="117">
        <v>13</v>
      </c>
      <c r="N633" s="117">
        <v>50</v>
      </c>
      <c r="O633" s="117">
        <v>20</v>
      </c>
      <c r="P633" s="117">
        <v>34</v>
      </c>
      <c r="Q633" s="117">
        <v>27</v>
      </c>
      <c r="R633" s="117">
        <v>25</v>
      </c>
      <c r="S633" s="117">
        <v>11</v>
      </c>
      <c r="T633" s="117">
        <v>26</v>
      </c>
      <c r="U633" s="117" t="s">
        <v>541</v>
      </c>
    </row>
    <row r="634" spans="1:22" s="118" customFormat="1" ht="56.1" customHeight="1">
      <c r="A634" s="252" t="s">
        <v>920</v>
      </c>
      <c r="B634" s="119"/>
      <c r="C634" s="316" t="s">
        <v>1023</v>
      </c>
      <c r="D634" s="317"/>
      <c r="E634" s="317"/>
      <c r="F634" s="317"/>
      <c r="G634" s="317"/>
      <c r="H634" s="318"/>
      <c r="I634" s="122" t="s">
        <v>439</v>
      </c>
      <c r="J634" s="116">
        <f t="shared" si="30"/>
        <v>16</v>
      </c>
      <c r="K634" s="201" t="str">
        <f t="shared" si="31"/>
        <v>※</v>
      </c>
      <c r="L634" s="117">
        <v>0</v>
      </c>
      <c r="M634" s="117" t="s">
        <v>541</v>
      </c>
      <c r="N634" s="117">
        <v>16</v>
      </c>
      <c r="O634" s="117" t="s">
        <v>541</v>
      </c>
      <c r="P634" s="117" t="s">
        <v>541</v>
      </c>
      <c r="Q634" s="117" t="s">
        <v>541</v>
      </c>
      <c r="R634" s="117" t="s">
        <v>541</v>
      </c>
      <c r="S634" s="117">
        <v>0</v>
      </c>
      <c r="T634" s="117" t="s">
        <v>541</v>
      </c>
      <c r="U634" s="117" t="s">
        <v>541</v>
      </c>
    </row>
    <row r="635" spans="1:22" s="118" customFormat="1" ht="84" customHeight="1">
      <c r="A635" s="252" t="s">
        <v>921</v>
      </c>
      <c r="B635" s="119"/>
      <c r="C635" s="319" t="s">
        <v>440</v>
      </c>
      <c r="D635" s="320"/>
      <c r="E635" s="320"/>
      <c r="F635" s="320"/>
      <c r="G635" s="320"/>
      <c r="H635" s="321"/>
      <c r="I635" s="122" t="s">
        <v>441</v>
      </c>
      <c r="J635" s="116">
        <f t="shared" si="30"/>
        <v>124</v>
      </c>
      <c r="K635" s="201" t="str">
        <f t="shared" si="31"/>
        <v>※</v>
      </c>
      <c r="L635" s="117">
        <v>18</v>
      </c>
      <c r="M635" s="117">
        <v>15</v>
      </c>
      <c r="N635" s="117">
        <v>25</v>
      </c>
      <c r="O635" s="117" t="s">
        <v>541</v>
      </c>
      <c r="P635" s="117">
        <v>41</v>
      </c>
      <c r="Q635" s="117">
        <v>10</v>
      </c>
      <c r="R635" s="117">
        <v>15</v>
      </c>
      <c r="S635" s="117" t="s">
        <v>541</v>
      </c>
      <c r="T635" s="117" t="s">
        <v>541</v>
      </c>
      <c r="U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v>0</v>
      </c>
      <c r="Q636" s="117">
        <v>0</v>
      </c>
      <c r="R636" s="117" t="s">
        <v>541</v>
      </c>
      <c r="S636" s="117">
        <v>0</v>
      </c>
      <c r="T636" s="117" t="s">
        <v>541</v>
      </c>
      <c r="U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1054</v>
      </c>
      <c r="O644" s="66" t="s">
        <v>1057</v>
      </c>
      <c r="P644" s="66" t="s">
        <v>1059</v>
      </c>
      <c r="Q644" s="66" t="s">
        <v>1061</v>
      </c>
      <c r="R644" s="66" t="s">
        <v>1064</v>
      </c>
      <c r="S644" s="66" t="s">
        <v>1065</v>
      </c>
      <c r="T644" s="66" t="s">
        <v>1066</v>
      </c>
      <c r="U644" s="66" t="s">
        <v>1068</v>
      </c>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1069</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214</v>
      </c>
      <c r="K646" s="201" t="str">
        <f t="shared" ref="K646:K660" si="33">IF(OR(COUNTIF(L646:U646,"未確認")&gt;0,COUNTIF(L646:U646,"*")&gt;0),"※","")</f>
        <v>※</v>
      </c>
      <c r="L646" s="117">
        <v>10</v>
      </c>
      <c r="M646" s="117">
        <v>12</v>
      </c>
      <c r="N646" s="117">
        <v>28</v>
      </c>
      <c r="O646" s="117">
        <v>36</v>
      </c>
      <c r="P646" s="117">
        <v>16</v>
      </c>
      <c r="Q646" s="117">
        <v>33</v>
      </c>
      <c r="R646" s="117">
        <v>62</v>
      </c>
      <c r="S646" s="117" t="s">
        <v>541</v>
      </c>
      <c r="T646" s="117">
        <v>17</v>
      </c>
      <c r="U646" s="117" t="s">
        <v>541</v>
      </c>
    </row>
    <row r="647" spans="1:22" s="118" customFormat="1" ht="69.95" customHeight="1">
      <c r="A647" s="252" t="s">
        <v>926</v>
      </c>
      <c r="B647" s="84"/>
      <c r="C647" s="188"/>
      <c r="D647" s="221"/>
      <c r="E647" s="319" t="s">
        <v>938</v>
      </c>
      <c r="F647" s="320"/>
      <c r="G647" s="320"/>
      <c r="H647" s="321"/>
      <c r="I647" s="122" t="s">
        <v>452</v>
      </c>
      <c r="J647" s="116" t="str">
        <f t="shared" si="32"/>
        <v>*</v>
      </c>
      <c r="K647" s="201" t="str">
        <f t="shared" si="33"/>
        <v>※</v>
      </c>
      <c r="L647" s="117">
        <v>0</v>
      </c>
      <c r="M647" s="117">
        <v>0</v>
      </c>
      <c r="N647" s="117" t="s">
        <v>541</v>
      </c>
      <c r="O647" s="117" t="s">
        <v>541</v>
      </c>
      <c r="P647" s="117">
        <v>0</v>
      </c>
      <c r="Q647" s="117">
        <v>0</v>
      </c>
      <c r="R647" s="117">
        <v>0</v>
      </c>
      <c r="S647" s="117">
        <v>0</v>
      </c>
      <c r="T647" s="117" t="s">
        <v>541</v>
      </c>
      <c r="U647" s="117">
        <v>0</v>
      </c>
    </row>
    <row r="648" spans="1:22" s="118" customFormat="1" ht="69.95" customHeight="1">
      <c r="A648" s="252" t="s">
        <v>927</v>
      </c>
      <c r="B648" s="84"/>
      <c r="C648" s="188"/>
      <c r="D648" s="221"/>
      <c r="E648" s="319" t="s">
        <v>939</v>
      </c>
      <c r="F648" s="320"/>
      <c r="G648" s="320"/>
      <c r="H648" s="321"/>
      <c r="I648" s="122" t="s">
        <v>454</v>
      </c>
      <c r="J648" s="116">
        <f t="shared" si="32"/>
        <v>39</v>
      </c>
      <c r="K648" s="201" t="str">
        <f t="shared" si="33"/>
        <v>※</v>
      </c>
      <c r="L648" s="117" t="s">
        <v>541</v>
      </c>
      <c r="M648" s="117" t="s">
        <v>541</v>
      </c>
      <c r="N648" s="117" t="s">
        <v>541</v>
      </c>
      <c r="O648" s="117">
        <v>23</v>
      </c>
      <c r="P648" s="117" t="s">
        <v>541</v>
      </c>
      <c r="Q648" s="117" t="s">
        <v>541</v>
      </c>
      <c r="R648" s="117">
        <v>16</v>
      </c>
      <c r="S648" s="117" t="s">
        <v>541</v>
      </c>
      <c r="T648" s="117" t="s">
        <v>541</v>
      </c>
      <c r="U648" s="117" t="s">
        <v>541</v>
      </c>
    </row>
    <row r="649" spans="1:22" s="118" customFormat="1" ht="69.95" customHeight="1">
      <c r="A649" s="252" t="s">
        <v>928</v>
      </c>
      <c r="B649" s="84"/>
      <c r="C649" s="295"/>
      <c r="D649" s="297"/>
      <c r="E649" s="319" t="s">
        <v>940</v>
      </c>
      <c r="F649" s="320"/>
      <c r="G649" s="320"/>
      <c r="H649" s="321"/>
      <c r="I649" s="122" t="s">
        <v>456</v>
      </c>
      <c r="J649" s="116">
        <f t="shared" si="32"/>
        <v>31</v>
      </c>
      <c r="K649" s="201" t="str">
        <f t="shared" si="33"/>
        <v>※</v>
      </c>
      <c r="L649" s="117" t="s">
        <v>541</v>
      </c>
      <c r="M649" s="117" t="s">
        <v>541</v>
      </c>
      <c r="N649" s="117">
        <v>11</v>
      </c>
      <c r="O649" s="117" t="s">
        <v>541</v>
      </c>
      <c r="P649" s="117" t="s">
        <v>541</v>
      </c>
      <c r="Q649" s="117">
        <v>20</v>
      </c>
      <c r="R649" s="117" t="s">
        <v>541</v>
      </c>
      <c r="S649" s="117" t="s">
        <v>541</v>
      </c>
      <c r="T649" s="117" t="s">
        <v>541</v>
      </c>
      <c r="U649" s="117" t="s">
        <v>541</v>
      </c>
    </row>
    <row r="650" spans="1:22" s="118" customFormat="1" ht="84" customHeight="1">
      <c r="A650" s="252" t="s">
        <v>929</v>
      </c>
      <c r="B650" s="84"/>
      <c r="C650" s="295"/>
      <c r="D650" s="297"/>
      <c r="E650" s="319" t="s">
        <v>941</v>
      </c>
      <c r="F650" s="320"/>
      <c r="G650" s="320"/>
      <c r="H650" s="321"/>
      <c r="I650" s="122" t="s">
        <v>458</v>
      </c>
      <c r="J650" s="116">
        <f t="shared" si="32"/>
        <v>42</v>
      </c>
      <c r="K650" s="201" t="str">
        <f t="shared" si="33"/>
        <v>※</v>
      </c>
      <c r="L650" s="117">
        <v>0</v>
      </c>
      <c r="M650" s="117" t="s">
        <v>541</v>
      </c>
      <c r="N650" s="117" t="s">
        <v>541</v>
      </c>
      <c r="O650" s="117">
        <v>0</v>
      </c>
      <c r="P650" s="117">
        <v>0</v>
      </c>
      <c r="Q650" s="117" t="s">
        <v>541</v>
      </c>
      <c r="R650" s="117">
        <v>42</v>
      </c>
      <c r="S650" s="117">
        <v>0</v>
      </c>
      <c r="T650" s="117">
        <v>0</v>
      </c>
      <c r="U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t="s">
        <v>541</v>
      </c>
      <c r="P651" s="117">
        <v>0</v>
      </c>
      <c r="Q651" s="117" t="s">
        <v>541</v>
      </c>
      <c r="R651" s="117">
        <v>0</v>
      </c>
      <c r="S651" s="117" t="s">
        <v>541</v>
      </c>
      <c r="T651" s="117" t="s">
        <v>541</v>
      </c>
      <c r="U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19" t="s">
        <v>944</v>
      </c>
      <c r="F653" s="320"/>
      <c r="G653" s="320"/>
      <c r="H653" s="321"/>
      <c r="I653" s="122" t="s">
        <v>464</v>
      </c>
      <c r="J653" s="116">
        <f t="shared" si="32"/>
        <v>11</v>
      </c>
      <c r="K653" s="201" t="str">
        <f t="shared" si="33"/>
        <v>※</v>
      </c>
      <c r="L653" s="117" t="s">
        <v>541</v>
      </c>
      <c r="M653" s="117" t="s">
        <v>541</v>
      </c>
      <c r="N653" s="117" t="s">
        <v>541</v>
      </c>
      <c r="O653" s="117" t="s">
        <v>541</v>
      </c>
      <c r="P653" s="117">
        <v>11</v>
      </c>
      <c r="Q653" s="117" t="s">
        <v>541</v>
      </c>
      <c r="R653" s="117">
        <v>0</v>
      </c>
      <c r="S653" s="117" t="s">
        <v>541</v>
      </c>
      <c r="T653" s="117" t="s">
        <v>541</v>
      </c>
      <c r="U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19" t="s">
        <v>937</v>
      </c>
      <c r="D655" s="320"/>
      <c r="E655" s="320"/>
      <c r="F655" s="320"/>
      <c r="G655" s="320"/>
      <c r="H655" s="321"/>
      <c r="I655" s="122" t="s">
        <v>468</v>
      </c>
      <c r="J655" s="116">
        <f t="shared" si="32"/>
        <v>134</v>
      </c>
      <c r="K655" s="201" t="str">
        <f t="shared" si="33"/>
        <v>※</v>
      </c>
      <c r="L655" s="117" t="s">
        <v>541</v>
      </c>
      <c r="M655" s="117" t="s">
        <v>541</v>
      </c>
      <c r="N655" s="117">
        <v>17</v>
      </c>
      <c r="O655" s="117">
        <v>27</v>
      </c>
      <c r="P655" s="117" t="s">
        <v>541</v>
      </c>
      <c r="Q655" s="117">
        <v>23</v>
      </c>
      <c r="R655" s="117">
        <v>52</v>
      </c>
      <c r="S655" s="117" t="s">
        <v>541</v>
      </c>
      <c r="T655" s="117">
        <v>15</v>
      </c>
      <c r="U655" s="117" t="s">
        <v>541</v>
      </c>
    </row>
    <row r="656" spans="1:22" s="118" customFormat="1" ht="72" customHeight="1">
      <c r="A656" s="252" t="s">
        <v>935</v>
      </c>
      <c r="B656" s="84"/>
      <c r="C656" s="316" t="s">
        <v>977</v>
      </c>
      <c r="D656" s="317"/>
      <c r="E656" s="317"/>
      <c r="F656" s="317"/>
      <c r="G656" s="317"/>
      <c r="H656" s="318"/>
      <c r="I656" s="138" t="s">
        <v>1033</v>
      </c>
      <c r="J656" s="116">
        <f t="shared" si="32"/>
        <v>15</v>
      </c>
      <c r="K656" s="201" t="str">
        <f t="shared" si="33"/>
        <v/>
      </c>
      <c r="L656" s="117">
        <v>0</v>
      </c>
      <c r="M656" s="117">
        <v>0</v>
      </c>
      <c r="N656" s="117">
        <v>0</v>
      </c>
      <c r="O656" s="117">
        <v>0</v>
      </c>
      <c r="P656" s="117">
        <v>0</v>
      </c>
      <c r="Q656" s="117">
        <v>0</v>
      </c>
      <c r="R656" s="117">
        <v>0</v>
      </c>
      <c r="S656" s="117">
        <v>0</v>
      </c>
      <c r="T656" s="117">
        <v>0</v>
      </c>
      <c r="U656" s="117">
        <v>15</v>
      </c>
    </row>
    <row r="657" spans="1:22" s="118" customFormat="1" ht="69.95" customHeight="1">
      <c r="A657" s="252" t="s">
        <v>936</v>
      </c>
      <c r="B657" s="84"/>
      <c r="C657" s="319" t="s">
        <v>469</v>
      </c>
      <c r="D657" s="320"/>
      <c r="E657" s="320"/>
      <c r="F657" s="320"/>
      <c r="G657" s="320"/>
      <c r="H657" s="321"/>
      <c r="I657" s="122" t="s">
        <v>470</v>
      </c>
      <c r="J657" s="116">
        <f t="shared" si="32"/>
        <v>108</v>
      </c>
      <c r="K657" s="201" t="str">
        <f t="shared" si="33"/>
        <v>※</v>
      </c>
      <c r="L657" s="117" t="s">
        <v>541</v>
      </c>
      <c r="M657" s="117" t="s">
        <v>541</v>
      </c>
      <c r="N657" s="117">
        <v>12</v>
      </c>
      <c r="O657" s="117">
        <v>20</v>
      </c>
      <c r="P657" s="117">
        <v>0</v>
      </c>
      <c r="Q657" s="117">
        <v>18</v>
      </c>
      <c r="R657" s="117">
        <v>44</v>
      </c>
      <c r="S657" s="117" t="s">
        <v>541</v>
      </c>
      <c r="T657" s="117">
        <v>14</v>
      </c>
      <c r="U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t="s">
        <v>541</v>
      </c>
      <c r="O658" s="117">
        <v>0</v>
      </c>
      <c r="P658" s="117" t="s">
        <v>541</v>
      </c>
      <c r="Q658" s="117" t="s">
        <v>541</v>
      </c>
      <c r="R658" s="117">
        <v>0</v>
      </c>
      <c r="S658" s="117" t="s">
        <v>541</v>
      </c>
      <c r="T658" s="117" t="s">
        <v>541</v>
      </c>
      <c r="U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1054</v>
      </c>
      <c r="O665" s="66" t="s">
        <v>1057</v>
      </c>
      <c r="P665" s="66" t="s">
        <v>1059</v>
      </c>
      <c r="Q665" s="66" t="s">
        <v>1061</v>
      </c>
      <c r="R665" s="66" t="s">
        <v>1064</v>
      </c>
      <c r="S665" s="66" t="s">
        <v>1065</v>
      </c>
      <c r="T665" s="66" t="s">
        <v>1066</v>
      </c>
      <c r="U665" s="66" t="s">
        <v>1068</v>
      </c>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1069</v>
      </c>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1054</v>
      </c>
      <c r="O681" s="66" t="s">
        <v>1057</v>
      </c>
      <c r="P681" s="66" t="s">
        <v>1059</v>
      </c>
      <c r="Q681" s="66" t="s">
        <v>1061</v>
      </c>
      <c r="R681" s="66" t="s">
        <v>1064</v>
      </c>
      <c r="S681" s="66" t="s">
        <v>1065</v>
      </c>
      <c r="T681" s="66" t="s">
        <v>1066</v>
      </c>
      <c r="U681" s="66" t="s">
        <v>1068</v>
      </c>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1069</v>
      </c>
      <c r="V682" s="8"/>
    </row>
    <row r="683" spans="1:22" s="118" customFormat="1" ht="111.95" customHeight="1">
      <c r="A683" s="252" t="s">
        <v>962</v>
      </c>
      <c r="B683" s="119"/>
      <c r="C683" s="316" t="s">
        <v>961</v>
      </c>
      <c r="D683" s="317"/>
      <c r="E683" s="317"/>
      <c r="F683" s="317"/>
      <c r="G683" s="317"/>
      <c r="H683" s="318"/>
      <c r="I683" s="138" t="s">
        <v>1029</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19" t="s">
        <v>498</v>
      </c>
      <c r="D684" s="320"/>
      <c r="E684" s="320"/>
      <c r="F684" s="320"/>
      <c r="G684" s="320"/>
      <c r="H684" s="321"/>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t="s">
        <v>541</v>
      </c>
      <c r="P684" s="117">
        <v>0</v>
      </c>
      <c r="Q684" s="117">
        <v>0</v>
      </c>
      <c r="R684" s="117">
        <v>0</v>
      </c>
      <c r="S684" s="117">
        <v>0</v>
      </c>
      <c r="T684" s="117">
        <v>0</v>
      </c>
      <c r="U684" s="117">
        <v>0</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1054</v>
      </c>
      <c r="O691" s="66" t="s">
        <v>1057</v>
      </c>
      <c r="P691" s="66" t="s">
        <v>1059</v>
      </c>
      <c r="Q691" s="66" t="s">
        <v>1061</v>
      </c>
      <c r="R691" s="66" t="s">
        <v>1064</v>
      </c>
      <c r="S691" s="66" t="s">
        <v>1065</v>
      </c>
      <c r="T691" s="66" t="s">
        <v>1066</v>
      </c>
      <c r="U691" s="66" t="s">
        <v>1068</v>
      </c>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1069</v>
      </c>
      <c r="V692" s="8"/>
    </row>
    <row r="693" spans="1:22" s="118" customFormat="1" ht="56.1" customHeight="1">
      <c r="A693" s="252" t="s">
        <v>963</v>
      </c>
      <c r="B693" s="115"/>
      <c r="C693" s="319" t="s">
        <v>503</v>
      </c>
      <c r="D693" s="320"/>
      <c r="E693" s="320"/>
      <c r="F693" s="320"/>
      <c r="G693" s="320"/>
      <c r="H693" s="321"/>
      <c r="I693" s="122" t="s">
        <v>504</v>
      </c>
      <c r="J693" s="116" t="str">
        <f>IF(SUM(L693:U693)=0,IF(COUNTIF(L693:U693,"未確認")&gt;0,"未確認",IF(COUNTIF(L693:U693,"~*")&gt;0,"*",SUM(L693:U693))),SUM(L693:U693))</f>
        <v>*</v>
      </c>
      <c r="K693" s="201" t="str">
        <f>IF(OR(COUNTIF(L693:U693,"未確認")&gt;0,COUNTIF(L693:U693,"*")&gt;0),"※","")</f>
        <v>※</v>
      </c>
      <c r="L693" s="117">
        <v>0</v>
      </c>
      <c r="M693" s="117">
        <v>0</v>
      </c>
      <c r="N693" s="117" t="s">
        <v>541</v>
      </c>
      <c r="O693" s="117">
        <v>0</v>
      </c>
      <c r="P693" s="117">
        <v>0</v>
      </c>
      <c r="Q693" s="117">
        <v>0</v>
      </c>
      <c r="R693" s="117" t="s">
        <v>541</v>
      </c>
      <c r="S693" s="117">
        <v>0</v>
      </c>
      <c r="T693" s="117">
        <v>0</v>
      </c>
      <c r="U693" s="117">
        <v>0</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6" t="s">
        <v>1003</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1054</v>
      </c>
      <c r="O704" s="66" t="s">
        <v>1057</v>
      </c>
      <c r="P704" s="66" t="s">
        <v>1059</v>
      </c>
      <c r="Q704" s="66" t="s">
        <v>1061</v>
      </c>
      <c r="R704" s="66" t="s">
        <v>1064</v>
      </c>
      <c r="S704" s="66" t="s">
        <v>1065</v>
      </c>
      <c r="T704" s="66" t="s">
        <v>1066</v>
      </c>
      <c r="U704" s="66" t="s">
        <v>1068</v>
      </c>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1069</v>
      </c>
      <c r="V705" s="8"/>
    </row>
    <row r="706" spans="1:23" s="118" customFormat="1" ht="56.1" customHeight="1">
      <c r="A706" s="252" t="s">
        <v>968</v>
      </c>
      <c r="B706" s="115"/>
      <c r="C706" s="319" t="s">
        <v>514</v>
      </c>
      <c r="D706" s="320"/>
      <c r="E706" s="320"/>
      <c r="F706" s="320"/>
      <c r="G706" s="320"/>
      <c r="H706" s="321"/>
      <c r="I706" s="122" t="s">
        <v>515</v>
      </c>
      <c r="J706" s="116" t="str">
        <f>IF(SUM(L706:U706)=0,IF(COUNTIF(L706:U706,"未確認")&gt;0,"未確認",IF(COUNTIF(L706:U706,"~*")&gt;0,"*",SUM(L706:U706))),SUM(L706:U706))</f>
        <v>*</v>
      </c>
      <c r="K706" s="201" t="str">
        <f>IF(OR(COUNTIF(L706:U706,"未確認")&gt;0,COUNTIF(L706:U706,"*")&gt;0),"※","")</f>
        <v>※</v>
      </c>
      <c r="L706" s="117">
        <v>0</v>
      </c>
      <c r="M706" s="117" t="s">
        <v>541</v>
      </c>
      <c r="N706" s="117" t="s">
        <v>541</v>
      </c>
      <c r="O706" s="117" t="s">
        <v>541</v>
      </c>
      <c r="P706" s="117" t="s">
        <v>541</v>
      </c>
      <c r="Q706" s="117" t="s">
        <v>541</v>
      </c>
      <c r="R706" s="117" t="s">
        <v>541</v>
      </c>
      <c r="S706" s="117" t="s">
        <v>541</v>
      </c>
      <c r="T706" s="117" t="s">
        <v>541</v>
      </c>
      <c r="U706" s="117">
        <v>0</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16</v>
      </c>
      <c r="K707" s="201" t="str">
        <f>IF(OR(COUNTIF(L707:U707,"未確認")&gt;0,COUNTIF(L707:U707,"*")&gt;0),"※","")</f>
        <v>※</v>
      </c>
      <c r="L707" s="117" t="s">
        <v>541</v>
      </c>
      <c r="M707" s="117" t="s">
        <v>541</v>
      </c>
      <c r="N707" s="117">
        <v>0</v>
      </c>
      <c r="O707" s="117">
        <v>0</v>
      </c>
      <c r="P707" s="117" t="s">
        <v>541</v>
      </c>
      <c r="Q707" s="117">
        <v>0</v>
      </c>
      <c r="R707" s="117" t="s">
        <v>541</v>
      </c>
      <c r="S707" s="117">
        <v>0</v>
      </c>
      <c r="T707" s="117">
        <v>0</v>
      </c>
      <c r="U707" s="117">
        <v>16</v>
      </c>
    </row>
    <row r="708" spans="1:23" s="118" customFormat="1" ht="69.95" customHeight="1">
      <c r="A708" s="252" t="s">
        <v>970</v>
      </c>
      <c r="B708" s="119"/>
      <c r="C708" s="316" t="s">
        <v>1004</v>
      </c>
      <c r="D708" s="317"/>
      <c r="E708" s="317"/>
      <c r="F708" s="317"/>
      <c r="G708" s="317"/>
      <c r="H708" s="318"/>
      <c r="I708" s="122" t="s">
        <v>519</v>
      </c>
      <c r="J708" s="116" t="str">
        <f>IF(SUM(L708:U708)=0,IF(COUNTIF(L708:U708,"未確認")&gt;0,"未確認",IF(COUNTIF(L708:U708,"~*")&gt;0,"*",SUM(L708:U708))),SUM(L708:U708))</f>
        <v>*</v>
      </c>
      <c r="K708" s="201" t="str">
        <f>IF(OR(COUNTIF(L708:U708,"未確認")&gt;0,COUNTIF(L708:U708,"*")&gt;0),"※","")</f>
        <v>※</v>
      </c>
      <c r="L708" s="117">
        <v>0</v>
      </c>
      <c r="M708" s="117" t="s">
        <v>541</v>
      </c>
      <c r="N708" s="117">
        <v>0</v>
      </c>
      <c r="O708" s="117">
        <v>0</v>
      </c>
      <c r="P708" s="117">
        <v>0</v>
      </c>
      <c r="Q708" s="117">
        <v>0</v>
      </c>
      <c r="R708" s="117">
        <v>0</v>
      </c>
      <c r="S708" s="117">
        <v>0</v>
      </c>
      <c r="T708" s="117">
        <v>0</v>
      </c>
      <c r="U708" s="117">
        <v>0</v>
      </c>
    </row>
    <row r="709" spans="1:23" s="118" customFormat="1" ht="69.95" customHeight="1">
      <c r="A709" s="252" t="s">
        <v>971</v>
      </c>
      <c r="B709" s="119"/>
      <c r="C709" s="316" t="s">
        <v>1005</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AF37F92-5F82-4493-A354-E6343F5414A9}"/>
    <hyperlink ref="J71:L71" location="病院!B464" display="・手術の状況" xr:uid="{B1BD1CF3-84CB-4A35-9B9B-95109E5C7784}"/>
    <hyperlink ref="J72:L72" location="病院!B500" display="・がん、脳卒中、心筋梗塞、分娩、精神医療への対応状況" xr:uid="{3CAE81D0-F879-46D6-A529-E169F30B14E0}"/>
    <hyperlink ref="J73:L73" location="病院!B541" display="・重症患者への対応状況" xr:uid="{418D7F35-7E8D-4A3C-A0F6-B79403635C75}"/>
    <hyperlink ref="J74:L74" location="病院!B586" display="・救急医療の実施状況" xr:uid="{BE12541E-D5CE-4141-B6F6-76F09AAAD7B6}"/>
    <hyperlink ref="J75:L75" location="病院!B609" display="・急性期後の支援、在宅復帰の支援の状況" xr:uid="{8211E04C-0F75-40D9-9189-5F55FC9FD92A}"/>
    <hyperlink ref="J76:L76" location="病院!B627" display="・全身管理の状況" xr:uid="{1024C919-688B-4093-854E-943B84595A14}"/>
    <hyperlink ref="J78:L78" location="病院!B679" display="・長期療養患者の受入状況" xr:uid="{365AE869-57A3-44FD-91CA-5C582A6D3737}"/>
    <hyperlink ref="J77:L77" location="病院!B642" display="・リハビリテーションの実施状況" xr:uid="{8A9776E3-0DDE-4525-8AD7-118339C89B3B}"/>
    <hyperlink ref="J79:L79" location="病院!B689" display="・重度の障害児等の受入状況" xr:uid="{A046FE08-5AE3-478B-A2BF-57A2DD178847}"/>
    <hyperlink ref="J80:L80" location="病院!B702" display="・医科歯科の連携状況" xr:uid="{108082DD-654E-4BC9-B314-478530F118DD}"/>
    <hyperlink ref="M71:N71" location="'病院(H30案)'!B448" display="・手術の状況" xr:uid="{5AAD4B4A-3427-4F17-9CCC-D8707094B076}"/>
    <hyperlink ref="M72:N72" location="'病院(H30案)'!B484" display="・がん、脳卒中、心筋梗塞、分娩、精神医療への対応状況" xr:uid="{3005B392-8ED6-47EA-827D-5DD518034148}"/>
    <hyperlink ref="M73:N73" location="'病院(H30案)'!B525" display="・重症患者への対応状況" xr:uid="{6616B8FD-02D9-43B7-9A31-463CD04CCB90}"/>
    <hyperlink ref="M74:N74" location="'病院(H30案)'!B570" display="・救急医療の実施状況" xr:uid="{301F47A5-03CA-4CA7-A746-86397928C6A9}"/>
    <hyperlink ref="M75:N75" location="'病院(H30案)'!B593" display="・急性期後の支援、在宅復帰の支援の状況" xr:uid="{EB32B8B6-D74D-4BC2-AC32-09DD0270C46B}"/>
    <hyperlink ref="C71:G71" location="病院!B87" display="・設置主体" xr:uid="{B14078F8-2F92-4E58-A2CF-007CDAB07346}"/>
    <hyperlink ref="C72:G72" location="病院!B95" display="・病床の状況" xr:uid="{90B1A8C7-827E-47FF-B7EE-57CCB7564149}"/>
    <hyperlink ref="C73:G73" location="病院!B116" display="・診療科" xr:uid="{FA7341C8-D9D9-44A8-8675-3C377739EE1B}"/>
    <hyperlink ref="C74:G74" location="病院!B127" display="・入院基本料・特定入院料及び届出病床数" xr:uid="{CBF5232E-2FD3-43F6-AAB3-C16FDD860216}"/>
    <hyperlink ref="C75:G75" location="病院!B141" display="・算定する入院基本用・特定入院料等の状況" xr:uid="{38AB4DAC-5361-424C-A761-278C6BB7E27A}"/>
    <hyperlink ref="C76:G76" location="病院!B224" display="・DPC医療機関群の種類" xr:uid="{31D3A74B-559E-44BF-8E23-627183B7EA3F}"/>
    <hyperlink ref="C77:G77" location="病院!B232" display="・救急告示病院、二次救急医療施設、三次救急医療施設の告示・認定の有無" xr:uid="{839D88C8-72D3-46E6-8C82-06456876FCAA}"/>
    <hyperlink ref="C78:F78" location="病院!B242" display="・承認の有無" xr:uid="{3CF019DA-B4A8-4933-B779-D7720EC7F322}"/>
    <hyperlink ref="C79:F79" location="病院!B251" display="・診療報酬の届出の有無" xr:uid="{9F9CD5A1-711D-4486-BD61-68C0D1A2F624}"/>
    <hyperlink ref="C80:F80" location="病院!B261" display="・職員数の状況" xr:uid="{38B45481-1572-437C-98AC-81D413F979CE}"/>
    <hyperlink ref="C81:F81" location="病院!B320" display="・退院調整部門の設置状況" xr:uid="{0CF8CE10-A053-432A-ABEE-F86851C199D7}"/>
    <hyperlink ref="C82:F82" location="病院!B340" display="・医療機器の台数" xr:uid="{A23DDDFD-947A-4CC0-B0AE-4074D4133FE2}"/>
    <hyperlink ref="C83:G83" location="病院!B365" display="・過去1年間の間に病棟の再編・見直しがあった場合の報告対象期間" xr:uid="{BDAAD269-D290-4066-AC42-52A9CF89F3C4}"/>
    <hyperlink ref="H71:I71" location="病院!B388" display="・入院患者の状況（年間）" xr:uid="{3E583565-E0D0-42E3-9E5E-DAB83927D5A6}"/>
    <hyperlink ref="H72:I72" location="病院!B401" display="・入院患者の状況（年間／入棟前の場所・退棟先の場所の状況）" xr:uid="{D0780272-C1F7-441F-B0E4-967E5C4BE7EF}"/>
    <hyperlink ref="H73:I73" location="病院!B426" display="・退院後に在宅医療を必要とする患者の状況" xr:uid="{B02C35D0-CE88-4AA7-B017-FE3E734126D6}"/>
    <hyperlink ref="H74:I74" location="病院!B438" display="・看取りを行った患者数" xr:uid="{FF0D3F1D-384D-43AD-A44A-FEA43A18DA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2019-11-15T06:23:12Z</dcterms:modified>
</cp:coreProperties>
</file>