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8要覧\kenseiyouran(HPアップデータ)\県勢編\"/>
    </mc:Choice>
  </mc:AlternateContent>
  <workbookProtection workbookPassword="DFA0" lockStructure="1"/>
  <bookViews>
    <workbookView xWindow="180" yWindow="-300" windowWidth="15135" windowHeight="6570" firstSheet="2" activeTab="2"/>
  </bookViews>
  <sheets>
    <sheet name="098Y・入力" sheetId="4" state="hidden" r:id="rId1"/>
    <sheet name="098Y・入1力" sheetId="6" state="hidden" r:id="rId2"/>
    <sheet name="098Y" sheetId="5" r:id="rId3"/>
  </sheets>
  <externalReferences>
    <externalReference r:id="rId4"/>
    <externalReference r:id="rId5"/>
    <externalReference r:id="rId6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\a" localSheetId="1">'098Y・入1力'!#REF!</definedName>
    <definedName name="\a" localSheetId="0">'098Y・入力'!#REF!</definedName>
    <definedName name="\b" localSheetId="1">'098Y・入1力'!#REF!</definedName>
    <definedName name="\b" localSheetId="0">'098Y・入力'!#REF!</definedName>
    <definedName name="\c" localSheetId="1">'098Y・入1力'!#REF!</definedName>
    <definedName name="\c" localSheetId="0">'098Y・入力'!#REF!</definedName>
    <definedName name="_xlnm.Print_Area" localSheetId="2">'098Y'!$A$1:$P$26</definedName>
    <definedName name="_xlnm.Print_Area" localSheetId="1">'098Y・入1力'!$A$1:$N$37</definedName>
    <definedName name="_xlnm.Print_Area" localSheetId="0">'098Y・入力'!$A$1:$N$37</definedName>
    <definedName name="Print_Area_MI" localSheetId="2">'098Y'!$A$3:$N$26</definedName>
    <definedName name="Print_Area_MI" localSheetId="1">'098Y・入1力'!$A$1:$N$12</definedName>
    <definedName name="Print_Area_MI" localSheetId="0">'098Y・入力'!$A$1:$N$12</definedName>
  </definedNames>
  <calcPr calcId="162913"/>
</workbook>
</file>

<file path=xl/calcChain.xml><?xml version="1.0" encoding="utf-8"?>
<calcChain xmlns="http://schemas.openxmlformats.org/spreadsheetml/2006/main">
  <c r="L18" i="6" l="1"/>
  <c r="N10" i="6"/>
  <c r="M10" i="6"/>
  <c r="K18" i="6" s="1"/>
  <c r="L10" i="6"/>
  <c r="H18" i="6" s="1"/>
  <c r="H17" i="6" s="1"/>
  <c r="K10" i="6"/>
  <c r="J10" i="6"/>
  <c r="J18" i="6" s="1"/>
  <c r="I10" i="6"/>
  <c r="I18" i="6" s="1"/>
  <c r="H10" i="6"/>
  <c r="G18" i="6" s="1"/>
  <c r="G10" i="6"/>
  <c r="F10" i="6"/>
  <c r="N9" i="6"/>
  <c r="M9" i="6"/>
  <c r="L9" i="6"/>
  <c r="K9" i="6"/>
  <c r="J9" i="6"/>
  <c r="I9" i="6"/>
  <c r="H9" i="6"/>
  <c r="G9" i="6"/>
  <c r="F9" i="6"/>
  <c r="N8" i="6"/>
  <c r="M8" i="6"/>
  <c r="L8" i="6"/>
  <c r="K8" i="6"/>
  <c r="J8" i="6"/>
  <c r="I8" i="6"/>
  <c r="H8" i="6"/>
  <c r="G8" i="6"/>
  <c r="F8" i="6"/>
  <c r="N7" i="6"/>
  <c r="M7" i="6"/>
  <c r="L7" i="6"/>
  <c r="K7" i="6"/>
  <c r="J7" i="6"/>
  <c r="I7" i="6"/>
  <c r="H7" i="6"/>
  <c r="G7" i="6"/>
  <c r="F7" i="6"/>
  <c r="N6" i="6"/>
  <c r="M6" i="6"/>
  <c r="L6" i="6"/>
  <c r="K6" i="6"/>
  <c r="J6" i="6"/>
  <c r="I6" i="6"/>
  <c r="H6" i="6"/>
  <c r="G6" i="6"/>
  <c r="F6" i="6"/>
  <c r="G17" i="6" l="1"/>
  <c r="M18" i="6"/>
  <c r="M17" i="6" s="1"/>
  <c r="K17" i="6"/>
  <c r="J17" i="6"/>
  <c r="I17" i="6"/>
  <c r="O17" i="6" s="1"/>
  <c r="L17" i="6"/>
</calcChain>
</file>

<file path=xl/sharedStrings.xml><?xml version="1.0" encoding="utf-8"?>
<sst xmlns="http://schemas.openxmlformats.org/spreadsheetml/2006/main" count="108" uniqueCount="51">
  <si>
    <t>被保護</t>
  </si>
  <si>
    <t>計</t>
  </si>
  <si>
    <t>（うち）</t>
  </si>
  <si>
    <t>世帯数</t>
  </si>
  <si>
    <t>実人員</t>
  </si>
  <si>
    <t>生活扶助</t>
  </si>
  <si>
    <t>医療扶助</t>
  </si>
  <si>
    <t>住宅扶助</t>
    <rPh sb="0" eb="2">
      <t>ジュウタク</t>
    </rPh>
    <phoneticPr fontId="1"/>
  </si>
  <si>
    <t>教育扶助</t>
    <rPh sb="0" eb="2">
      <t>キョウイク</t>
    </rPh>
    <phoneticPr fontId="1"/>
  </si>
  <si>
    <t>その他</t>
    <rPh sb="0" eb="3">
      <t>ソノタ</t>
    </rPh>
    <phoneticPr fontId="1"/>
  </si>
  <si>
    <t>総額</t>
    <rPh sb="0" eb="2">
      <t>ソウガク</t>
    </rPh>
    <phoneticPr fontId="1"/>
  </si>
  <si>
    <t>生活扶助</t>
    <rPh sb="0" eb="2">
      <t>セイカツ</t>
    </rPh>
    <rPh sb="2" eb="4">
      <t>フジョ</t>
    </rPh>
    <phoneticPr fontId="1"/>
  </si>
  <si>
    <t>介護扶助</t>
    <rPh sb="0" eb="2">
      <t>カイゴ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</si>
  <si>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</si>
  <si>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住宅扶助</t>
    <rPh sb="0" eb="2">
      <t>ジュウタク</t>
    </rPh>
    <phoneticPr fontId="1"/>
  </si>
  <si>
    <t>につき)</t>
    <phoneticPr fontId="1"/>
  </si>
  <si>
    <t>(人口千人</t>
    <phoneticPr fontId="1"/>
  </si>
  <si>
    <t>保 護 費 （百万円）</t>
    <phoneticPr fontId="1"/>
  </si>
  <si>
    <t>保 護 率</t>
    <phoneticPr fontId="1"/>
  </si>
  <si>
    <t>98．生活保護法による保護状況</t>
    <phoneticPr fontId="1"/>
  </si>
  <si>
    <t>98．生活保護法による保護状況</t>
    <phoneticPr fontId="1"/>
  </si>
  <si>
    <t>確認</t>
    <rPh sb="0" eb="2">
      <t>カクニン</t>
    </rPh>
    <phoneticPr fontId="1"/>
  </si>
  <si>
    <t>平成</t>
    <phoneticPr fontId="1"/>
  </si>
  <si>
    <t>年度</t>
    <phoneticPr fontId="1"/>
  </si>
  <si>
    <t>資料：健康福祉指導課</t>
    <rPh sb="3" eb="5">
      <t>ケンコウ</t>
    </rPh>
    <rPh sb="5" eb="7">
      <t>フクシ</t>
    </rPh>
    <rPh sb="7" eb="9">
      <t>シドウ</t>
    </rPh>
    <phoneticPr fontId="1"/>
  </si>
  <si>
    <t>注)</t>
    <rPh sb="0" eb="1">
      <t>チュウ</t>
    </rPh>
    <phoneticPr fontId="1"/>
  </si>
  <si>
    <t xml:space="preserve">   </t>
    <phoneticPr fontId="1"/>
  </si>
  <si>
    <t>2.月平均値のため、個々の数値の合計と年度計は一致しません。</t>
    <phoneticPr fontId="1"/>
  </si>
  <si>
    <t xml:space="preserve">   </t>
    <phoneticPr fontId="1"/>
  </si>
  <si>
    <t>3.保護率：人口1000対被保護実人員</t>
    <phoneticPr fontId="1"/>
  </si>
  <si>
    <t>年　　度</t>
    <phoneticPr fontId="1"/>
  </si>
  <si>
    <t>1.被保護世帯数・実人員は各年度間月平均です。</t>
    <phoneticPr fontId="1"/>
  </si>
  <si>
    <t>社会保障　６３</t>
    <rPh sb="0" eb="2">
      <t>シャカイ</t>
    </rPh>
    <rPh sb="2" eb="4">
      <t>ホショウ</t>
    </rPh>
    <phoneticPr fontId="1"/>
  </si>
  <si>
    <t>保 護 費 （百万円）</t>
    <phoneticPr fontId="1"/>
  </si>
  <si>
    <t>保 護 率</t>
    <phoneticPr fontId="1"/>
  </si>
  <si>
    <t>年　　度</t>
    <phoneticPr fontId="1"/>
  </si>
  <si>
    <t>(人口千人</t>
    <phoneticPr fontId="1"/>
  </si>
  <si>
    <t>につき)</t>
    <phoneticPr fontId="1"/>
  </si>
  <si>
    <t>平成</t>
    <phoneticPr fontId="1"/>
  </si>
  <si>
    <t>年度</t>
    <phoneticPr fontId="1"/>
  </si>
  <si>
    <t>1.被保護世帯数・実人員は各年度間月平均です。</t>
    <phoneticPr fontId="1"/>
  </si>
  <si>
    <t xml:space="preserve">   </t>
    <phoneticPr fontId="1"/>
  </si>
  <si>
    <t>2.月平均値のため、個々の数値の合計と年度計は一致しません。</t>
    <phoneticPr fontId="1"/>
  </si>
  <si>
    <t>3.保護率：人口1000対被保護実人員</t>
    <phoneticPr fontId="1"/>
  </si>
  <si>
    <t>総額</t>
    <rPh sb="0" eb="2">
      <t>ソウガク</t>
    </rPh>
    <phoneticPr fontId="1"/>
  </si>
  <si>
    <t>生活扶助</t>
    <rPh sb="0" eb="2">
      <t>セイカツ</t>
    </rPh>
    <rPh sb="2" eb="4">
      <t>フジョ</t>
    </rPh>
    <phoneticPr fontId="1"/>
  </si>
  <si>
    <t>教育扶助</t>
    <rPh sb="0" eb="2">
      <t>キョウイク</t>
    </rPh>
    <phoneticPr fontId="1"/>
  </si>
  <si>
    <t>その他</t>
    <rPh sb="0" eb="3">
      <t>ソノタ</t>
    </rPh>
    <phoneticPr fontId="1"/>
  </si>
  <si>
    <t>　平成27年度の生活保護法による被保護世帯は63,066世帯、
被保護実人員は83,091人で、前年度と比較すると、それぞれ3.2％増、
1.0％増となっています。
　保護費は143,228百万円で、内訳をみると医療扶助が最も高く
62,666百万円(43.8％)、次いで生活扶助47,949百万円（33.5％)と
なっています。</t>
    <phoneticPr fontId="1"/>
  </si>
  <si>
    <t>平成</t>
  </si>
  <si>
    <t>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</si>
</sst>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_);[Red]\(0.0\)"/>
    <numFmt numFmtId="182" formatCode="_ * #,##0.0_ ;_ * \-#,##0.0_ ;_ * &quot;-&quot;?_ ;_ @_ "/>
    <numFmt numFmtId="184" formatCode="0.00_);[Red]\(0.00\)"/>
  </numFmts>
  <fonts count="17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sz val="19"/>
      <name val="ＭＳ 明朝"/>
      <family val="1"/>
      <charset val="128"/>
    </font>
    <font>
      <sz val="15"/>
      <color indexed="12"/>
      <name val="ＭＳ 明朝"/>
      <family val="1"/>
      <charset val="128"/>
    </font>
    <font>
      <sz val="15"/>
      <color indexed="12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3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3"/>
      <color rgb="FF0000FF"/>
      <name val="ＭＳ 明朝"/>
      <family val="1"/>
      <charset val="128"/>
    </font>
    <font>
      <sz val="13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63">
    <xf numFmtId="37" fontId="0" fillId="0" borderId="0" xfId="0"/>
    <xf numFmtId="37" fontId="4" fillId="0" borderId="0" xfId="0" applyFont="1"/>
    <xf numFmtId="37" fontId="0" fillId="0" borderId="0" xfId="0" applyAlignment="1">
      <alignment vertical="center"/>
    </xf>
    <xf numFmtId="37" fontId="4" fillId="0" borderId="0" xfId="0" applyFont="1" applyAlignment="1">
      <alignment vertical="center"/>
    </xf>
    <xf numFmtId="37" fontId="4" fillId="0" borderId="0" xfId="0" applyFont="1" applyAlignment="1">
      <alignment horizontal="left" vertical="center"/>
    </xf>
    <xf numFmtId="37" fontId="7" fillId="0" borderId="0" xfId="0" applyFont="1"/>
    <xf numFmtId="37" fontId="4" fillId="0" borderId="1" xfId="0" applyFont="1" applyBorder="1" applyAlignment="1" applyProtection="1">
      <alignment horizontal="center" vertical="center"/>
    </xf>
    <xf numFmtId="37" fontId="8" fillId="0" borderId="0" xfId="0" applyFont="1" applyAlignment="1"/>
    <xf numFmtId="178" fontId="3" fillId="0" borderId="0" xfId="0" applyNumberFormat="1" applyFont="1" applyFill="1"/>
    <xf numFmtId="37" fontId="2" fillId="0" borderId="2" xfId="0" applyFont="1" applyBorder="1" applyAlignment="1" applyProtection="1">
      <alignment horizontal="center" vertical="center"/>
    </xf>
    <xf numFmtId="37" fontId="0" fillId="0" borderId="2" xfId="0" applyBorder="1" applyAlignment="1">
      <alignment horizontal="center" vertical="center"/>
    </xf>
    <xf numFmtId="37" fontId="0" fillId="0" borderId="1" xfId="0" applyBorder="1" applyAlignment="1">
      <alignment horizontal="center"/>
    </xf>
    <xf numFmtId="37" fontId="9" fillId="0" borderId="0" xfId="0" applyFont="1" applyFill="1"/>
    <xf numFmtId="37" fontId="9" fillId="0" borderId="0" xfId="0" applyFont="1" applyAlignment="1" applyProtection="1">
      <alignment horizontal="center" vertical="center"/>
    </xf>
    <xf numFmtId="37" fontId="9" fillId="0" borderId="0" xfId="0" applyFont="1" applyAlignment="1">
      <alignment vertical="center"/>
    </xf>
    <xf numFmtId="37" fontId="9" fillId="0" borderId="3" xfId="0" applyFont="1" applyBorder="1" applyAlignment="1">
      <alignment vertical="center"/>
    </xf>
    <xf numFmtId="37" fontId="9" fillId="0" borderId="4" xfId="0" applyFont="1" applyBorder="1" applyAlignment="1" applyProtection="1">
      <alignment horizontal="center" vertical="center"/>
    </xf>
    <xf numFmtId="37" fontId="9" fillId="0" borderId="4" xfId="0" applyFont="1" applyBorder="1" applyAlignment="1">
      <alignment vertical="center"/>
    </xf>
    <xf numFmtId="37" fontId="9" fillId="0" borderId="5" xfId="0" applyFont="1" applyBorder="1" applyAlignment="1" applyProtection="1">
      <alignment horizontal="centerContinuous" vertical="center"/>
    </xf>
    <xf numFmtId="37" fontId="9" fillId="0" borderId="3" xfId="0" applyFont="1" applyBorder="1" applyAlignment="1">
      <alignment horizontal="centerContinuous" vertical="center"/>
    </xf>
    <xf numFmtId="37" fontId="9" fillId="0" borderId="4" xfId="0" applyFont="1" applyBorder="1" applyAlignment="1" applyProtection="1">
      <alignment horizontal="center"/>
    </xf>
    <xf numFmtId="37" fontId="9" fillId="0" borderId="5" xfId="0" applyFont="1" applyBorder="1" applyAlignment="1" applyProtection="1">
      <alignment horizontal="center" vertical="top"/>
    </xf>
    <xf numFmtId="37" fontId="9" fillId="0" borderId="5" xfId="0" applyFont="1" applyBorder="1" applyAlignment="1" applyProtection="1">
      <alignment horizontal="right" vertical="top"/>
    </xf>
    <xf numFmtId="37" fontId="9" fillId="0" borderId="4" xfId="0" applyFont="1" applyBorder="1" applyAlignment="1" applyProtection="1">
      <alignment vertical="center"/>
    </xf>
    <xf numFmtId="37" fontId="9" fillId="0" borderId="0" xfId="0" applyFont="1" applyAlignment="1" applyProtection="1">
      <alignment vertical="center"/>
    </xf>
    <xf numFmtId="37" fontId="9" fillId="0" borderId="0" xfId="0" applyFont="1" applyBorder="1" applyAlignment="1" applyProtection="1">
      <alignment horizontal="center" vertical="center"/>
    </xf>
    <xf numFmtId="37" fontId="9" fillId="0" borderId="4" xfId="0" applyFont="1" applyBorder="1" applyAlignment="1" applyProtection="1">
      <alignment horizontal="right" vertical="center"/>
    </xf>
    <xf numFmtId="37" fontId="9" fillId="0" borderId="0" xfId="0" applyFont="1" applyAlignment="1" applyProtection="1">
      <alignment horizontal="right" vertical="center"/>
    </xf>
    <xf numFmtId="37" fontId="10" fillId="0" borderId="3" xfId="0" applyFont="1" applyBorder="1" applyAlignment="1" applyProtection="1">
      <alignment horizontal="center" vertical="center"/>
    </xf>
    <xf numFmtId="37" fontId="10" fillId="0" borderId="5" xfId="0" applyFont="1" applyBorder="1" applyAlignment="1" applyProtection="1">
      <alignment vertical="center"/>
    </xf>
    <xf numFmtId="37" fontId="10" fillId="0" borderId="3" xfId="0" applyFont="1" applyBorder="1" applyAlignment="1" applyProtection="1">
      <alignment vertical="center"/>
    </xf>
    <xf numFmtId="37" fontId="9" fillId="0" borderId="0" xfId="0" applyFont="1" applyAlignment="1">
      <alignment horizontal="left" vertical="center"/>
    </xf>
    <xf numFmtId="37" fontId="9" fillId="0" borderId="0" xfId="0" applyFont="1" applyAlignment="1" applyProtection="1">
      <alignment horizontal="left" vertical="center"/>
    </xf>
    <xf numFmtId="37" fontId="11" fillId="0" borderId="4" xfId="0" quotePrefix="1" applyFont="1" applyBorder="1" applyAlignment="1" applyProtection="1">
      <alignment horizontal="left"/>
    </xf>
    <xf numFmtId="37" fontId="5" fillId="0" borderId="0" xfId="0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182" fontId="9" fillId="0" borderId="0" xfId="0" applyNumberFormat="1" applyFont="1" applyAlignment="1" applyProtection="1">
      <alignment vertical="center"/>
    </xf>
    <xf numFmtId="182" fontId="10" fillId="0" borderId="3" xfId="0" applyNumberFormat="1" applyFont="1" applyBorder="1" applyAlignment="1" applyProtection="1">
      <alignment vertical="center"/>
    </xf>
    <xf numFmtId="37" fontId="11" fillId="0" borderId="5" xfId="0" applyFont="1" applyBorder="1" applyAlignment="1" applyProtection="1">
      <alignment horizontal="center" vertical="top"/>
    </xf>
    <xf numFmtId="37" fontId="5" fillId="0" borderId="0" xfId="0" quotePrefix="1" applyFont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0" fillId="0" borderId="0" xfId="0" applyAlignment="1">
      <alignment horizontal="centerContinuous"/>
    </xf>
    <xf numFmtId="37" fontId="12" fillId="0" borderId="0" xfId="0" applyFont="1" applyFill="1" applyBorder="1" applyAlignment="1" applyProtection="1">
      <alignment horizontal="center" vertical="center"/>
    </xf>
    <xf numFmtId="37" fontId="12" fillId="0" borderId="0" xfId="0" applyFont="1" applyBorder="1"/>
    <xf numFmtId="184" fontId="3" fillId="0" borderId="0" xfId="0" applyNumberFormat="1" applyFont="1" applyFill="1"/>
    <xf numFmtId="37" fontId="9" fillId="0" borderId="0" xfId="0" quotePrefix="1" applyFont="1" applyAlignment="1" applyProtection="1">
      <alignment horizontal="center" vertical="center"/>
    </xf>
    <xf numFmtId="37" fontId="9" fillId="0" borderId="0" xfId="0" quotePrefix="1" applyFont="1" applyAlignment="1" applyProtection="1">
      <alignment horizontal="left" vertical="center"/>
    </xf>
    <xf numFmtId="37" fontId="9" fillId="0" borderId="0" xfId="0" applyFont="1" applyAlignment="1">
      <alignment horizontal="right" vertical="center"/>
    </xf>
    <xf numFmtId="37" fontId="9" fillId="0" borderId="0" xfId="0" quotePrefix="1" applyFont="1" applyAlignment="1">
      <alignment vertical="center"/>
    </xf>
    <xf numFmtId="37" fontId="9" fillId="0" borderId="8" xfId="0" applyFont="1" applyBorder="1" applyAlignment="1">
      <alignment vertical="center"/>
    </xf>
    <xf numFmtId="37" fontId="9" fillId="0" borderId="9" xfId="0" applyFont="1" applyBorder="1" applyAlignment="1" applyProtection="1">
      <alignment horizontal="center" vertical="center"/>
    </xf>
    <xf numFmtId="37" fontId="9" fillId="0" borderId="10" xfId="0" applyFont="1" applyBorder="1" applyAlignment="1" applyProtection="1">
      <alignment horizontal="centerContinuous" vertical="center"/>
    </xf>
    <xf numFmtId="37" fontId="9" fillId="0" borderId="11" xfId="0" applyFont="1" applyBorder="1" applyAlignment="1">
      <alignment horizontal="centerContinuous" vertical="center"/>
    </xf>
    <xf numFmtId="37" fontId="9" fillId="0" borderId="0" xfId="0" applyFont="1" applyBorder="1" applyAlignment="1">
      <alignment vertical="center"/>
    </xf>
    <xf numFmtId="37" fontId="13" fillId="0" borderId="0" xfId="0" applyFont="1" applyAlignment="1">
      <alignment horizontal="right"/>
    </xf>
    <xf numFmtId="37" fontId="5" fillId="0" borderId="0" xfId="0" quotePrefix="1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9" fillId="0" borderId="6" xfId="0" applyFont="1" applyBorder="1" applyAlignment="1" applyProtection="1">
      <alignment horizontal="center" vertical="center"/>
    </xf>
    <xf numFmtId="37" fontId="9" fillId="0" borderId="7" xfId="0" applyFont="1" applyBorder="1" applyAlignment="1" applyProtection="1">
      <alignment horizontal="center" vertical="center"/>
    </xf>
    <xf numFmtId="37" fontId="9" fillId="0" borderId="0" xfId="0" applyFont="1" applyFill="1" applyAlignment="1">
      <alignment horizontal="left" vertical="center" wrapText="1"/>
    </xf>
    <xf numFmtId="37" fontId="15" fillId="0" borderId="0" xfId="0" quotePrefix="1" applyFont="1" applyAlignment="1" applyProtection="1">
      <alignment horizontal="center" vertical="center"/>
    </xf>
    <xf numFmtId="37" fontId="15" fillId="0" borderId="0" xfId="0" applyFont="1" applyBorder="1" applyAlignment="1" applyProtection="1">
      <alignment horizontal="center" vertical="center"/>
    </xf>
    <xf numFmtId="37" fontId="16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60100881432626"/>
          <c:y val="0.21136434003575566"/>
          <c:w val="0.44222608536959762"/>
          <c:h val="0.704547800119185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85-4D55-8609-841C7C3F86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85-4D55-8609-841C7C3F86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85-4D55-8609-841C7C3F86E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385-4D55-8609-841C7C3F86E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385-4D55-8609-841C7C3F86E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385-4D55-8609-841C7C3F86E4}"/>
              </c:ext>
            </c:extLst>
          </c:dPt>
          <c:dLbls>
            <c:dLbl>
              <c:idx val="0"/>
              <c:layout>
                <c:manualLayout>
                  <c:x val="-1.4265335235378032E-2"/>
                  <c:y val="-4.16666666666666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85-4D55-8609-841C7C3F86E4}"/>
                </c:ext>
              </c:extLst>
            </c:dLbl>
            <c:dLbl>
              <c:idx val="1"/>
              <c:layout>
                <c:manualLayout>
                  <c:x val="4.3588020797785993E-17"/>
                  <c:y val="7.575757575757576E-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生活扶助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34.5%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85-4D55-8609-841C7C3F86E4}"/>
                </c:ext>
              </c:extLst>
            </c:dLbl>
            <c:dLbl>
              <c:idx val="2"/>
              <c:layout>
                <c:manualLayout>
                  <c:x val="-3.7919779258361935E-3"/>
                  <c:y val="-7.836908317494796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85-4D55-8609-841C7C3F86E4}"/>
                </c:ext>
              </c:extLst>
            </c:dLbl>
            <c:dLbl>
              <c:idx val="3"/>
              <c:layout>
                <c:manualLayout>
                  <c:x val="-3.635843596473126E-4"/>
                  <c:y val="7.712251485805653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85-4D55-8609-841C7C3F86E4}"/>
                </c:ext>
              </c:extLst>
            </c:dLbl>
            <c:dLbl>
              <c:idx val="4"/>
              <c:layout>
                <c:manualLayout>
                  <c:x val="-1.6319019323725762E-2"/>
                  <c:y val="-0.179475662133142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85-4D55-8609-841C7C3F86E4}"/>
                </c:ext>
              </c:extLst>
            </c:dLbl>
            <c:dLbl>
              <c:idx val="5"/>
              <c:layout>
                <c:manualLayout>
                  <c:x val="0.12827509496585968"/>
                  <c:y val="-0.148411487710700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85-4D55-8609-841C7C3F86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'098Y・入力'!$H$17:$M$17</c:f>
              <c:numCache>
                <c:formatCode>0.00_);[Red]\(0.00\)</c:formatCode>
                <c:ptCount val="6"/>
                <c:pt idx="0">
                  <c:v>42.423458942688562</c:v>
                </c:pt>
                <c:pt idx="1">
                  <c:v>34.644668331775009</c:v>
                </c:pt>
                <c:pt idx="2">
                  <c:v>18.978521077006132</c:v>
                </c:pt>
                <c:pt idx="3">
                  <c:v>2.501060814690832</c:v>
                </c:pt>
                <c:pt idx="4">
                  <c:v>0.54425681547802029</c:v>
                </c:pt>
                <c:pt idx="5">
                  <c:v>0.90803401836145137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85-4D55-8609-841C7C3F86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60100881432626"/>
          <c:y val="0.21136434003575566"/>
          <c:w val="0.44222608536959762"/>
          <c:h val="0.704547800119185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EC-4953-B705-B9A74E40A6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EC-4953-B705-B9A74E40A6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0EC-4953-B705-B9A74E40A6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0EC-4953-B705-B9A74E40A6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0EC-4953-B705-B9A74E40A6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0EC-4953-B705-B9A74E40A677}"/>
              </c:ext>
            </c:extLst>
          </c:dPt>
          <c:dLbls>
            <c:dLbl>
              <c:idx val="0"/>
              <c:layout>
                <c:manualLayout>
                  <c:x val="-1.4265335235378032E-2"/>
                  <c:y val="-4.16666666666666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EC-4953-B705-B9A74E40A677}"/>
                </c:ext>
              </c:extLst>
            </c:dLbl>
            <c:dLbl>
              <c:idx val="1"/>
              <c:layout>
                <c:manualLayout>
                  <c:x val="4.3588020797785993E-17"/>
                  <c:y val="7.575757575757576E-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生活扶助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34.5%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EC-4953-B705-B9A74E40A677}"/>
                </c:ext>
              </c:extLst>
            </c:dLbl>
            <c:dLbl>
              <c:idx val="2"/>
              <c:layout>
                <c:manualLayout>
                  <c:x val="-3.7919779258361935E-3"/>
                  <c:y val="-7.836908317494796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EC-4953-B705-B9A74E40A677}"/>
                </c:ext>
              </c:extLst>
            </c:dLbl>
            <c:dLbl>
              <c:idx val="3"/>
              <c:layout>
                <c:manualLayout>
                  <c:x val="-3.635843596473126E-4"/>
                  <c:y val="7.712251485805653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EC-4953-B705-B9A74E40A677}"/>
                </c:ext>
              </c:extLst>
            </c:dLbl>
            <c:dLbl>
              <c:idx val="4"/>
              <c:layout>
                <c:manualLayout>
                  <c:x val="-1.6319019323725762E-2"/>
                  <c:y val="-0.179475662133142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EC-4953-B705-B9A74E40A677}"/>
                </c:ext>
              </c:extLst>
            </c:dLbl>
            <c:dLbl>
              <c:idx val="5"/>
              <c:layout>
                <c:manualLayout>
                  <c:x val="0.12827509496585968"/>
                  <c:y val="-0.148411487710700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EC-4953-B705-B9A74E40A67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'098Y・入1力'!$H$16:$M$16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'098Y・入1力'!$H$17:$M$17</c:f>
              <c:numCache>
                <c:formatCode>0.0_);[Red]\(0.0\)</c:formatCode>
                <c:ptCount val="6"/>
                <c:pt idx="0">
                  <c:v>43.752833329598026</c:v>
                </c:pt>
                <c:pt idx="1">
                  <c:v>33.477085821060427</c:v>
                </c:pt>
                <c:pt idx="2">
                  <c:v>18.933872836292704</c:v>
                </c:pt>
                <c:pt idx="3">
                  <c:v>2.4634308916830792</c:v>
                </c:pt>
                <c:pt idx="4">
                  <c:v>0.51006740086601698</c:v>
                </c:pt>
                <c:pt idx="5">
                  <c:v>0.86270972049974459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EC-4953-B705-B9A74E40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2440832843495"/>
          <c:y val="0.22616344143422751"/>
          <c:w val="0.66003941096148033"/>
          <c:h val="0.71337592901897373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FD-449D-BC16-179F8054FB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FD-449D-BC16-179F8054FB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FFD-449D-BC16-179F8054FB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FFD-449D-BC16-179F8054FB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FFD-449D-BC16-179F8054FB9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FFD-449D-BC16-179F8054FB93}"/>
              </c:ext>
            </c:extLst>
          </c:dPt>
          <c:dLbls>
            <c:dLbl>
              <c:idx val="0"/>
              <c:layout>
                <c:manualLayout>
                  <c:x val="-3.1545900854769091E-3"/>
                  <c:y val="2.02400722205180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医療扶助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43.8%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FD-449D-BC16-179F8054FB93}"/>
                </c:ext>
              </c:extLst>
            </c:dLbl>
            <c:dLbl>
              <c:idx val="1"/>
              <c:layout>
                <c:manualLayout>
                  <c:x val="-3.0464332895501905E-2"/>
                  <c:y val="-3.2503768358358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生活扶助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FD-449D-BC16-179F8054FB93}"/>
                </c:ext>
              </c:extLst>
            </c:dLbl>
            <c:dLbl>
              <c:idx val="2"/>
              <c:layout>
                <c:manualLayout>
                  <c:x val="1.0460230823217297E-2"/>
                  <c:y val="1.787126329874529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住宅扶助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18.9%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FD-449D-BC16-179F8054FB93}"/>
                </c:ext>
              </c:extLst>
            </c:dLbl>
            <c:dLbl>
              <c:idx val="3"/>
              <c:layout>
                <c:manualLayout>
                  <c:x val="-0.17934834480883008"/>
                  <c:y val="-0.1303926449238920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介護扶助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FD-449D-BC16-179F8054FB93}"/>
                </c:ext>
              </c:extLst>
            </c:dLbl>
            <c:dLbl>
              <c:idx val="4"/>
              <c:layout>
                <c:manualLayout>
                  <c:x val="-3.4813707776612912E-2"/>
                  <c:y val="-0.1853712353752391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教育扶助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FD-449D-BC16-179F8054FB93}"/>
                </c:ext>
              </c:extLst>
            </c:dLbl>
            <c:dLbl>
              <c:idx val="5"/>
              <c:layout>
                <c:manualLayout>
                  <c:x val="0.15624619288128697"/>
                  <c:y val="-0.170195339911567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FD-449D-BC16-179F8054FB9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'098Y・入1力'!$H$16:$M$16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'098Y・入1力'!$H$17:$M$17</c:f>
              <c:numCache>
                <c:formatCode>0.0_);[Red]\(0.0\)</c:formatCode>
                <c:ptCount val="6"/>
                <c:pt idx="0">
                  <c:v>43.752833329598026</c:v>
                </c:pt>
                <c:pt idx="1">
                  <c:v>33.477085821060427</c:v>
                </c:pt>
                <c:pt idx="2">
                  <c:v>18.933872836292704</c:v>
                </c:pt>
                <c:pt idx="3">
                  <c:v>2.4634308916830792</c:v>
                </c:pt>
                <c:pt idx="4">
                  <c:v>0.51006740086601698</c:v>
                </c:pt>
                <c:pt idx="5">
                  <c:v>0.86270972049974459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FD-449D-BC16-179F8054F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18</xdr:row>
      <xdr:rowOff>114300</xdr:rowOff>
    </xdr:from>
    <xdr:to>
      <xdr:col>14</xdr:col>
      <xdr:colOff>0</xdr:colOff>
      <xdr:row>36</xdr:row>
      <xdr:rowOff>171450</xdr:rowOff>
    </xdr:to>
    <xdr:graphicFrame macro="">
      <xdr:nvGraphicFramePr>
        <xdr:cNvPr id="3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0.37602</cdr:x>
      <cdr:y>0.14054</cdr:y>
    </cdr:from>
    <cdr:to>
      <cdr:x>0.46202</cdr:x>
      <cdr:y>0.23639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08896" y="469719"/>
          <a:ext cx="460035" cy="3221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0.49559</cdr:x>
      <cdr:y>0.1403</cdr:y>
    </cdr:from>
    <cdr:to>
      <cdr:x>0.5784</cdr:x>
      <cdr:y>0.23567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51110" y="469719"/>
          <a:ext cx="448239" cy="3196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0.47989</cdr:x>
      <cdr:y>0.17104</cdr:y>
    </cdr:from>
    <cdr:to>
      <cdr:x>0.48671</cdr:x>
      <cdr:y>0.21523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4298647">
          <a:off x="2507525" y="629338"/>
          <a:ext cx="148165" cy="364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18</xdr:row>
      <xdr:rowOff>114300</xdr:rowOff>
    </xdr:from>
    <xdr:to>
      <xdr:col>14</xdr:col>
      <xdr:colOff>0</xdr:colOff>
      <xdr:row>36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0.37602</cdr:x>
      <cdr:y>0.14054</cdr:y>
    </cdr:from>
    <cdr:to>
      <cdr:x>0.46202</cdr:x>
      <cdr:y>0.23639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08896" y="469719"/>
          <a:ext cx="460035" cy="3221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0.49559</cdr:x>
      <cdr:y>0.1403</cdr:y>
    </cdr:from>
    <cdr:to>
      <cdr:x>0.5784</cdr:x>
      <cdr:y>0.23567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51110" y="469719"/>
          <a:ext cx="448239" cy="3196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0.47989</cdr:x>
      <cdr:y>0.17104</cdr:y>
    </cdr:from>
    <cdr:to>
      <cdr:x>0.48671</cdr:x>
      <cdr:y>0.21523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4298647">
          <a:off x="2507525" y="629338"/>
          <a:ext cx="148165" cy="364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685800</xdr:colOff>
      <xdr:row>3</xdr:row>
      <xdr:rowOff>266700</xdr:rowOff>
    </xdr:from>
    <xdr:to>
      <xdr:col>13</xdr:col>
      <xdr:colOff>1026459</xdr:colOff>
      <xdr:row>12</xdr:row>
      <xdr:rowOff>178174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0.45961</cdr:x>
      <cdr:y>0.21517</cdr:y>
    </cdr:from>
    <cdr:to>
      <cdr:x>0.46669</cdr:x>
      <cdr:y>0.27063</cdr:y>
    </cdr:to>
    <cdr:sp macro="" textlink="">
      <cdr:nvSpPr>
        <cdr:cNvPr id="634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800000" flipV="1">
          <a:off x="1548620" y="601197"/>
          <a:ext cx="23805" cy="1558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0.45856</cdr:x>
      <cdr:y>0.20759</cdr:y>
    </cdr:from>
    <cdr:to>
      <cdr:x>0.58894</cdr:x>
      <cdr:y>0.26892</cdr:y>
    </cdr:to>
    <cdr:sp macro="" textlink="">
      <cdr:nvSpPr>
        <cdr:cNvPr id="634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620000" flipV="1">
          <a:off x="1527569" y="579892"/>
          <a:ext cx="436649" cy="1723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0.38345</cdr:x>
      <cdr:y>0.48951</cdr:y>
    </cdr:from>
    <cdr:to>
      <cdr:x>0.60781</cdr:x>
      <cdr:y>0.71864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1746" y="1373425"/>
          <a:ext cx="758415" cy="645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  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143,228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（百万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円）</a:t>
          </a:r>
        </a:p>
        <a:p xmlns:a="http://schemas.openxmlformats.org/drawingml/2006/main">
          <a:pPr algn="ctr" rtl="0">
            <a:defRPr sz="1000"/>
          </a:pPr>
          <a:endParaRPr lang="ja-JP" altLang="en-US" sz="107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0.08479</cdr:y>
    </cdr:to>
    <cdr:sp macro="" textlink="">
      <cdr:nvSpPr>
        <cdr:cNvPr id="634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3324226" cy="238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生活保護法による保護費の状況（平成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0.36402</cdr:x>
      <cdr:y>0.19181</cdr:y>
    </cdr:from>
    <cdr:to>
      <cdr:x>0.42672</cdr:x>
      <cdr:y>0.3234</cdr:y>
    </cdr:to>
    <cdr:sp macro="" textlink="">
      <cdr:nvSpPr>
        <cdr:cNvPr id="6349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-1980131" flipH="1" flipV="1">
          <a:off x="1211667" y="535556"/>
          <a:ext cx="209274" cy="3704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h.mrt33/Desktop/28&#35201;&#35239;/&#35201;&#35239;&#23436;&#25104;&#12487;&#12540;&#12479;/&#20837;&#21147;&#28168;&#12415;/098-099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9734;&#32113;&#35336;&#24180;&#37969;&#12411;&#12363;\&#9733;&#32113;&#35336;&#24180;&#37969;H28&#24180;&#29256;\4.&#23436;&#25104;&#29256;(&#12481;&#12455;&#12483;&#12463;&#28168;)&#12501;&#12449;&#12452;&#12523;&#32622;&#12365;&#22580;(&#26368;&#32066;&#12481;&#12455;&#12483;&#12463;&#12375;&#12383;&#20154;&#12364;&#20837;&#12428;&#12427;)&#24120;&#12395;&#26368;&#26032;\PDF&#21270;&#28168;&#12415;\178&#2603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8Y・入力"/>
      <sheetName val="099Y入力・098Y,099Y印刷"/>
    </sheetNames>
    <sheetDataSet>
      <sheetData sheetId="0">
        <row r="16">
          <cell r="H16" t="str">
            <v>医療扶助</v>
          </cell>
          <cell r="I16" t="str">
            <v>生活扶助</v>
          </cell>
          <cell r="J16" t="str">
            <v>住宅扶助</v>
          </cell>
          <cell r="K16" t="str">
            <v>介護扶助</v>
          </cell>
          <cell r="L16" t="str">
            <v>教育扶助</v>
          </cell>
          <cell r="M16" t="str">
            <v>その他</v>
          </cell>
        </row>
        <row r="17">
          <cell r="H17">
            <v>43.752833329598026</v>
          </cell>
          <cell r="I17">
            <v>33.477085821060427</v>
          </cell>
          <cell r="J17">
            <v>18.933872836292704</v>
          </cell>
          <cell r="K17">
            <v>2.4634308916830792</v>
          </cell>
          <cell r="L17">
            <v>0.51006740086601698</v>
          </cell>
          <cell r="M17">
            <v>0.86270972049974459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8W"/>
      <sheetName val="178-2W"/>
      <sheetName val="178入力"/>
      <sheetName val="178-2ﾘﾝｸ元"/>
      <sheetName val="178印刷"/>
      <sheetName val="システム登録"/>
    </sheetNames>
    <sheetDataSet>
      <sheetData sheetId="0"/>
      <sheetData sheetId="1"/>
      <sheetData sheetId="2">
        <row r="11">
          <cell r="D11">
            <v>53082</v>
          </cell>
          <cell r="E11">
            <v>72748</v>
          </cell>
          <cell r="L11">
            <v>11.71</v>
          </cell>
        </row>
        <row r="12">
          <cell r="D12">
            <v>55502.749999999993</v>
          </cell>
          <cell r="E12">
            <v>75498.916666666657</v>
          </cell>
          <cell r="L12">
            <v>12.338101292580374</v>
          </cell>
        </row>
        <row r="13">
          <cell r="D13">
            <v>59266</v>
          </cell>
          <cell r="E13">
            <v>79866</v>
          </cell>
          <cell r="L13">
            <v>13</v>
          </cell>
        </row>
        <row r="14">
          <cell r="D14">
            <v>61123.916666666672</v>
          </cell>
          <cell r="E14">
            <v>81417.249999999985</v>
          </cell>
          <cell r="L14">
            <v>13.14</v>
          </cell>
        </row>
        <row r="16">
          <cell r="D16">
            <v>63066</v>
          </cell>
          <cell r="E16">
            <v>83091</v>
          </cell>
          <cell r="L16">
            <v>13.37</v>
          </cell>
        </row>
        <row r="79">
          <cell r="D79">
            <v>124616565</v>
          </cell>
          <cell r="E79">
            <v>43700349</v>
          </cell>
          <cell r="F79">
            <v>22640446</v>
          </cell>
          <cell r="G79">
            <v>738011</v>
          </cell>
          <cell r="H79">
            <v>2863583</v>
          </cell>
          <cell r="I79">
            <v>53425734</v>
          </cell>
        </row>
        <row r="80">
          <cell r="D80">
            <v>130743187</v>
          </cell>
          <cell r="E80">
            <v>46333423</v>
          </cell>
          <cell r="F80">
            <v>24297546</v>
          </cell>
          <cell r="G80">
            <v>758817</v>
          </cell>
          <cell r="H80">
            <v>3116051</v>
          </cell>
          <cell r="I80">
            <v>54988538</v>
          </cell>
        </row>
        <row r="81">
          <cell r="D81">
            <v>135221078</v>
          </cell>
          <cell r="E81">
            <v>46666715</v>
          </cell>
          <cell r="F81">
            <v>25389565</v>
          </cell>
          <cell r="G81">
            <v>752959</v>
          </cell>
          <cell r="H81">
            <v>3299467</v>
          </cell>
          <cell r="I81">
            <v>57871547</v>
          </cell>
        </row>
        <row r="82">
          <cell r="D82">
            <v>138716499</v>
          </cell>
          <cell r="E82">
            <v>48057871</v>
          </cell>
          <cell r="F82">
            <v>26326340</v>
          </cell>
          <cell r="G82">
            <v>754974</v>
          </cell>
          <cell r="H82">
            <v>3469384</v>
          </cell>
          <cell r="I82">
            <v>58848337</v>
          </cell>
        </row>
        <row r="84">
          <cell r="D84">
            <v>143228130</v>
          </cell>
          <cell r="E84">
            <v>47948604</v>
          </cell>
          <cell r="F84">
            <v>27118632</v>
          </cell>
          <cell r="G84">
            <v>730560</v>
          </cell>
          <cell r="H84">
            <v>3528326</v>
          </cell>
          <cell r="I84">
            <v>62666365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8Y・入力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18"/>
  <sheetViews>
    <sheetView zoomScaleNormal="100" workbookViewId="0">
      <selection activeCell="A3" sqref="A3:IV14"/>
    </sheetView>
  </sheetViews>
  <sheetFormatPr defaultColWidth="10.625" defaultRowHeight="14.25" x14ac:dyDescent="0.15"/>
  <cols>
    <col min="1" max="1" width="1" customWidth="1"/>
    <col min="2" max="2" width="5.25" customWidth="1"/>
    <col min="3" max="3" width="3.625" customWidth="1"/>
    <col min="4" max="4" width="5.375" customWidth="1"/>
    <col min="5" max="5" width="1.625" customWidth="1"/>
    <col min="6" max="7" width="8.625" customWidth="1"/>
    <col min="8" max="8" width="9.625" customWidth="1"/>
    <col min="9" max="13" width="9.75" customWidth="1"/>
    <col min="14" max="14" width="10.25" customWidth="1"/>
  </cols>
  <sheetData>
    <row r="1" spans="1:15" s="2" customFormat="1" ht="27" customHeight="1" x14ac:dyDescent="0.15">
      <c r="A1" s="55" t="s">
        <v>20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s="2" customFormat="1" ht="24" customHeight="1" thickBot="1" x14ac:dyDescent="0.2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s="3" customFormat="1" ht="21" customHeight="1" thickTop="1" x14ac:dyDescent="0.15">
      <c r="A3" s="14"/>
      <c r="B3" s="14"/>
      <c r="C3" s="14"/>
      <c r="D3" s="14"/>
      <c r="E3" s="14"/>
      <c r="F3" s="16" t="s">
        <v>0</v>
      </c>
      <c r="G3" s="16" t="s">
        <v>0</v>
      </c>
      <c r="H3" s="18" t="s">
        <v>17</v>
      </c>
      <c r="I3" s="19"/>
      <c r="J3" s="19"/>
      <c r="K3" s="19"/>
      <c r="L3" s="19"/>
      <c r="M3" s="19"/>
      <c r="N3" s="16" t="s">
        <v>18</v>
      </c>
    </row>
    <row r="4" spans="1:15" s="3" customFormat="1" ht="21" customHeight="1" x14ac:dyDescent="0.15">
      <c r="A4" s="14"/>
      <c r="B4" s="14"/>
      <c r="C4" s="13" t="s">
        <v>30</v>
      </c>
      <c r="D4" s="13"/>
      <c r="E4" s="13"/>
      <c r="F4" s="17"/>
      <c r="G4" s="17"/>
      <c r="H4" s="57" t="s">
        <v>1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33" t="s">
        <v>16</v>
      </c>
    </row>
    <row r="5" spans="1:15" s="3" customFormat="1" ht="21" customHeight="1" x14ac:dyDescent="0.15">
      <c r="A5" s="15"/>
      <c r="B5" s="15"/>
      <c r="C5" s="15"/>
      <c r="D5" s="15"/>
      <c r="E5" s="15"/>
      <c r="F5" s="21" t="s">
        <v>3</v>
      </c>
      <c r="G5" s="21" t="s">
        <v>4</v>
      </c>
      <c r="H5" s="58"/>
      <c r="I5" s="38" t="s">
        <v>5</v>
      </c>
      <c r="J5" s="38" t="s">
        <v>14</v>
      </c>
      <c r="K5" s="38" t="s">
        <v>13</v>
      </c>
      <c r="L5" s="38" t="s">
        <v>6</v>
      </c>
      <c r="M5" s="38" t="s">
        <v>12</v>
      </c>
      <c r="N5" s="22" t="s">
        <v>15</v>
      </c>
    </row>
    <row r="6" spans="1:15" s="3" customFormat="1" ht="21" customHeight="1" x14ac:dyDescent="0.15">
      <c r="A6" s="14"/>
      <c r="B6" s="14" t="s">
        <v>22</v>
      </c>
      <c r="C6" s="45">
        <v>22</v>
      </c>
      <c r="D6" s="32" t="s">
        <v>23</v>
      </c>
      <c r="E6" s="13"/>
      <c r="F6" s="23">
        <v>48437.166666666672</v>
      </c>
      <c r="G6" s="24">
        <v>66878.916666666657</v>
      </c>
      <c r="H6" s="24">
        <v>116030.9</v>
      </c>
      <c r="I6" s="24">
        <v>40549.337</v>
      </c>
      <c r="J6" s="24">
        <v>20359.508999999998</v>
      </c>
      <c r="K6" s="24">
        <v>689.54100000000005</v>
      </c>
      <c r="L6" s="24">
        <v>50632.347999999998</v>
      </c>
      <c r="M6" s="24">
        <v>2624.4720000000002</v>
      </c>
      <c r="N6" s="36">
        <v>10.773897646126471</v>
      </c>
    </row>
    <row r="7" spans="1:15" s="3" customFormat="1" ht="21" customHeight="1" x14ac:dyDescent="0.15">
      <c r="A7" s="14"/>
      <c r="B7" s="14"/>
      <c r="C7" s="25">
        <v>23</v>
      </c>
      <c r="D7" s="25"/>
      <c r="E7" s="25"/>
      <c r="F7" s="23">
        <v>53082</v>
      </c>
      <c r="G7" s="24">
        <v>72748</v>
      </c>
      <c r="H7" s="24">
        <v>124616.565</v>
      </c>
      <c r="I7" s="24">
        <v>43700.349000000002</v>
      </c>
      <c r="J7" s="24">
        <v>22640.446</v>
      </c>
      <c r="K7" s="24">
        <v>738.01099999999997</v>
      </c>
      <c r="L7" s="24">
        <v>53425.733999999997</v>
      </c>
      <c r="M7" s="24">
        <v>2863.5830000000001</v>
      </c>
      <c r="N7" s="36">
        <v>11.71</v>
      </c>
    </row>
    <row r="8" spans="1:15" s="3" customFormat="1" ht="21" customHeight="1" x14ac:dyDescent="0.15">
      <c r="A8" s="14"/>
      <c r="B8" s="14"/>
      <c r="C8" s="25">
        <v>24</v>
      </c>
      <c r="D8" s="25"/>
      <c r="E8" s="25"/>
      <c r="F8" s="23">
        <v>55502.749999999993</v>
      </c>
      <c r="G8" s="24">
        <v>75498.916666666657</v>
      </c>
      <c r="H8" s="24">
        <v>130743.18700000001</v>
      </c>
      <c r="I8" s="24">
        <v>46333.423000000003</v>
      </c>
      <c r="J8" s="24">
        <v>24297.545999999998</v>
      </c>
      <c r="K8" s="24">
        <v>758.81700000000001</v>
      </c>
      <c r="L8" s="24">
        <v>54988.538</v>
      </c>
      <c r="M8" s="24">
        <v>3116.0509999999999</v>
      </c>
      <c r="N8" s="36">
        <v>12.338101292580374</v>
      </c>
    </row>
    <row r="9" spans="1:15" s="3" customFormat="1" ht="21" customHeight="1" x14ac:dyDescent="0.15">
      <c r="A9" s="14"/>
      <c r="B9" s="14"/>
      <c r="C9" s="25">
        <v>25</v>
      </c>
      <c r="D9" s="25"/>
      <c r="E9" s="25"/>
      <c r="F9" s="26">
        <v>59266</v>
      </c>
      <c r="G9" s="27">
        <v>79866</v>
      </c>
      <c r="H9" s="24">
        <v>135221.07800000001</v>
      </c>
      <c r="I9" s="24">
        <v>46666.714999999997</v>
      </c>
      <c r="J9" s="24">
        <v>25389.564999999999</v>
      </c>
      <c r="K9" s="24">
        <v>752.95899999999995</v>
      </c>
      <c r="L9" s="24">
        <v>57871.546999999999</v>
      </c>
      <c r="M9" s="24">
        <v>3299.4670000000001</v>
      </c>
      <c r="N9" s="36">
        <v>13</v>
      </c>
    </row>
    <row r="10" spans="1:15" s="3" customFormat="1" ht="21" customHeight="1" x14ac:dyDescent="0.15">
      <c r="A10" s="15"/>
      <c r="B10" s="15"/>
      <c r="C10" s="28">
        <v>26</v>
      </c>
      <c r="D10" s="28"/>
      <c r="E10" s="28"/>
      <c r="F10" s="29">
        <v>61123.916666666672</v>
      </c>
      <c r="G10" s="30">
        <v>81417.249999999985</v>
      </c>
      <c r="H10" s="30">
        <v>138716.49900000001</v>
      </c>
      <c r="I10" s="30">
        <v>48057.870999999999</v>
      </c>
      <c r="J10" s="30">
        <v>26326.34</v>
      </c>
      <c r="K10" s="30">
        <v>754.97400000000005</v>
      </c>
      <c r="L10" s="30">
        <v>58848.337</v>
      </c>
      <c r="M10" s="30">
        <v>3469.384</v>
      </c>
      <c r="N10" s="37">
        <v>13.14</v>
      </c>
    </row>
    <row r="11" spans="1:15" s="3" customFormat="1" ht="18" customHeight="1" x14ac:dyDescent="0.15">
      <c r="A11" s="24"/>
      <c r="B11" s="47" t="s">
        <v>25</v>
      </c>
      <c r="C11" s="48" t="s">
        <v>31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5" s="4" customFormat="1" ht="18" customHeight="1" x14ac:dyDescent="0.15">
      <c r="A12" s="31"/>
      <c r="B12" s="31" t="s">
        <v>26</v>
      </c>
      <c r="C12" s="46" t="s">
        <v>27</v>
      </c>
      <c r="D12" s="32"/>
      <c r="E12" s="32"/>
      <c r="F12" s="31"/>
      <c r="G12" s="31"/>
      <c r="H12" s="31"/>
      <c r="I12" s="31"/>
      <c r="J12" s="31"/>
      <c r="K12" s="31"/>
      <c r="L12" s="31"/>
      <c r="M12" s="31"/>
      <c r="N12" s="31"/>
    </row>
    <row r="13" spans="1:15" ht="15" x14ac:dyDescent="0.15">
      <c r="B13" t="s">
        <v>28</v>
      </c>
      <c r="C13" s="46" t="s">
        <v>29</v>
      </c>
      <c r="D13" s="32"/>
    </row>
    <row r="14" spans="1:15" ht="15" x14ac:dyDescent="0.15">
      <c r="B14" s="32" t="s">
        <v>24</v>
      </c>
      <c r="D14" s="32"/>
    </row>
    <row r="16" spans="1:15" x14ac:dyDescent="0.15">
      <c r="G16" s="6" t="s">
        <v>10</v>
      </c>
      <c r="H16" s="6" t="s">
        <v>6</v>
      </c>
      <c r="I16" s="6" t="s">
        <v>11</v>
      </c>
      <c r="J16" s="6" t="s">
        <v>7</v>
      </c>
      <c r="K16" s="6" t="s">
        <v>12</v>
      </c>
      <c r="L16" s="6" t="s">
        <v>8</v>
      </c>
      <c r="M16" s="11" t="s">
        <v>9</v>
      </c>
      <c r="O16" s="42" t="s">
        <v>21</v>
      </c>
    </row>
    <row r="17" spans="7:15" x14ac:dyDescent="0.15">
      <c r="G17" s="8">
        <v>100</v>
      </c>
      <c r="H17" s="44">
        <v>42.423458942688562</v>
      </c>
      <c r="I17" s="44">
        <v>34.644668331775009</v>
      </c>
      <c r="J17" s="44">
        <v>18.978521077006132</v>
      </c>
      <c r="K17" s="44">
        <v>2.501060814690832</v>
      </c>
      <c r="L17" s="44">
        <v>0.54425681547802029</v>
      </c>
      <c r="M17" s="44">
        <v>0.90803401836145137</v>
      </c>
      <c r="O17" s="43">
        <v>100</v>
      </c>
    </row>
    <row r="18" spans="7:15" x14ac:dyDescent="0.15">
      <c r="G18">
        <v>138716.49900000001</v>
      </c>
      <c r="H18">
        <v>58848.337</v>
      </c>
      <c r="I18">
        <v>48057.870999999999</v>
      </c>
      <c r="J18">
        <v>26326.34</v>
      </c>
      <c r="K18">
        <v>3469.384</v>
      </c>
      <c r="L18">
        <v>754.97400000000005</v>
      </c>
      <c r="M18">
        <v>1259.5930000000226</v>
      </c>
    </row>
  </sheetData>
  <mergeCells count="2">
    <mergeCell ref="A1:N1"/>
    <mergeCell ref="H4:H5"/>
  </mergeCells>
  <phoneticPr fontId="1"/>
  <printOptions horizontalCentered="1"/>
  <pageMargins left="0.98425196850393704" right="0.98425196850393704" top="0.98425196850393704" bottom="0.59055118110236227" header="0.51181102362204722" footer="0.51181102362204722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transitionEntry="1"/>
  <dimension ref="A1:O18"/>
  <sheetViews>
    <sheetView topLeftCell="A4" zoomScaleNormal="100" workbookViewId="0">
      <selection activeCell="H17" sqref="H17:M17"/>
    </sheetView>
  </sheetViews>
  <sheetFormatPr defaultColWidth="10.625" defaultRowHeight="14.25" x14ac:dyDescent="0.15"/>
  <cols>
    <col min="1" max="1" width="1" customWidth="1"/>
    <col min="2" max="2" width="5.25" customWidth="1"/>
    <col min="3" max="3" width="3.625" customWidth="1"/>
    <col min="4" max="4" width="5.375" customWidth="1"/>
    <col min="5" max="5" width="1.625" customWidth="1"/>
    <col min="6" max="7" width="8.625" customWidth="1"/>
    <col min="8" max="8" width="9.625" customWidth="1"/>
    <col min="9" max="13" width="9.75" customWidth="1"/>
    <col min="14" max="14" width="10.25" customWidth="1"/>
  </cols>
  <sheetData>
    <row r="1" spans="1:15" s="2" customFormat="1" ht="27" customHeight="1" x14ac:dyDescent="0.15">
      <c r="A1" s="55" t="s">
        <v>19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s="2" customFormat="1" ht="24" customHeight="1" thickBot="1" x14ac:dyDescent="0.2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s="3" customFormat="1" ht="21" customHeight="1" thickTop="1" x14ac:dyDescent="0.15">
      <c r="A3" s="14"/>
      <c r="B3" s="14"/>
      <c r="C3" s="14"/>
      <c r="D3" s="14"/>
      <c r="E3" s="14"/>
      <c r="F3" s="16" t="s">
        <v>0</v>
      </c>
      <c r="G3" s="16" t="s">
        <v>0</v>
      </c>
      <c r="H3" s="18" t="s">
        <v>33</v>
      </c>
      <c r="I3" s="19"/>
      <c r="J3" s="19"/>
      <c r="K3" s="19"/>
      <c r="L3" s="19"/>
      <c r="M3" s="19"/>
      <c r="N3" s="16" t="s">
        <v>34</v>
      </c>
    </row>
    <row r="4" spans="1:15" s="3" customFormat="1" ht="21" customHeight="1" x14ac:dyDescent="0.15">
      <c r="A4" s="14"/>
      <c r="B4" s="14"/>
      <c r="C4" s="13" t="s">
        <v>35</v>
      </c>
      <c r="D4" s="13"/>
      <c r="E4" s="13"/>
      <c r="F4" s="17"/>
      <c r="G4" s="17"/>
      <c r="H4" s="57" t="s">
        <v>1</v>
      </c>
      <c r="I4" s="20" t="s">
        <v>2</v>
      </c>
      <c r="J4" s="20" t="s">
        <v>2</v>
      </c>
      <c r="K4" s="20" t="s">
        <v>2</v>
      </c>
      <c r="L4" s="20" t="s">
        <v>2</v>
      </c>
      <c r="M4" s="20" t="s">
        <v>2</v>
      </c>
      <c r="N4" s="33" t="s">
        <v>36</v>
      </c>
    </row>
    <row r="5" spans="1:15" s="3" customFormat="1" ht="21" customHeight="1" x14ac:dyDescent="0.15">
      <c r="A5" s="15"/>
      <c r="B5" s="15"/>
      <c r="C5" s="15"/>
      <c r="D5" s="15"/>
      <c r="E5" s="15"/>
      <c r="F5" s="21" t="s">
        <v>3</v>
      </c>
      <c r="G5" s="21" t="s">
        <v>4</v>
      </c>
      <c r="H5" s="58"/>
      <c r="I5" s="38" t="s">
        <v>5</v>
      </c>
      <c r="J5" s="38" t="s">
        <v>14</v>
      </c>
      <c r="K5" s="38" t="s">
        <v>13</v>
      </c>
      <c r="L5" s="38" t="s">
        <v>6</v>
      </c>
      <c r="M5" s="38" t="s">
        <v>12</v>
      </c>
      <c r="N5" s="22" t="s">
        <v>37</v>
      </c>
    </row>
    <row r="6" spans="1:15" s="3" customFormat="1" ht="21" customHeight="1" x14ac:dyDescent="0.15">
      <c r="A6" s="14"/>
      <c r="B6" s="14" t="s">
        <v>38</v>
      </c>
      <c r="C6" s="60">
        <v>23</v>
      </c>
      <c r="D6" s="32" t="s">
        <v>39</v>
      </c>
      <c r="E6" s="13"/>
      <c r="F6" s="23">
        <f>'[2]178入力'!D11</f>
        <v>53082</v>
      </c>
      <c r="G6" s="24">
        <f>'[2]178入力'!E11</f>
        <v>72748</v>
      </c>
      <c r="H6" s="24">
        <f>'[2]178入力'!D79/1000</f>
        <v>124616.565</v>
      </c>
      <c r="I6" s="24">
        <f>'[2]178入力'!E79/1000</f>
        <v>43700.349000000002</v>
      </c>
      <c r="J6" s="24">
        <f>'[2]178入力'!F79/1000</f>
        <v>22640.446</v>
      </c>
      <c r="K6" s="24">
        <f>'[2]178入力'!G79/1000</f>
        <v>738.01099999999997</v>
      </c>
      <c r="L6" s="24">
        <f>'[2]178入力'!I79/1000</f>
        <v>53425.733999999997</v>
      </c>
      <c r="M6" s="24">
        <f>'[2]178入力'!H79/1000</f>
        <v>2863.5830000000001</v>
      </c>
      <c r="N6" s="36">
        <f>'[2]178入力'!L11</f>
        <v>11.71</v>
      </c>
    </row>
    <row r="7" spans="1:15" s="3" customFormat="1" ht="21" customHeight="1" x14ac:dyDescent="0.15">
      <c r="A7" s="14"/>
      <c r="B7" s="14"/>
      <c r="C7" s="61">
        <v>24</v>
      </c>
      <c r="D7" s="25"/>
      <c r="E7" s="25"/>
      <c r="F7" s="23">
        <f>'[2]178入力'!D12</f>
        <v>55502.749999999993</v>
      </c>
      <c r="G7" s="24">
        <f>'[2]178入力'!E12</f>
        <v>75498.916666666657</v>
      </c>
      <c r="H7" s="24">
        <f>'[2]178入力'!D80/1000</f>
        <v>130743.18700000001</v>
      </c>
      <c r="I7" s="24">
        <f>'[2]178入力'!E80/1000</f>
        <v>46333.423000000003</v>
      </c>
      <c r="J7" s="24">
        <f>'[2]178入力'!F80/1000</f>
        <v>24297.545999999998</v>
      </c>
      <c r="K7" s="24">
        <f>'[2]178入力'!G80/1000</f>
        <v>758.81700000000001</v>
      </c>
      <c r="L7" s="24">
        <f>'[2]178入力'!I80/1000</f>
        <v>54988.538</v>
      </c>
      <c r="M7" s="24">
        <f>'[2]178入力'!H80/1000</f>
        <v>3116.0509999999999</v>
      </c>
      <c r="N7" s="36">
        <f>'[2]178入力'!L12</f>
        <v>12.338101292580374</v>
      </c>
    </row>
    <row r="8" spans="1:15" s="3" customFormat="1" ht="21" customHeight="1" x14ac:dyDescent="0.15">
      <c r="A8" s="14"/>
      <c r="B8" s="14"/>
      <c r="C8" s="61">
        <v>25</v>
      </c>
      <c r="D8" s="25"/>
      <c r="E8" s="25"/>
      <c r="F8" s="23">
        <f>'[2]178入力'!D13</f>
        <v>59266</v>
      </c>
      <c r="G8" s="24">
        <f>'[2]178入力'!E13</f>
        <v>79866</v>
      </c>
      <c r="H8" s="24">
        <f>'[2]178入力'!D81/1000</f>
        <v>135221.07800000001</v>
      </c>
      <c r="I8" s="24">
        <f>'[2]178入力'!E81/1000</f>
        <v>46666.714999999997</v>
      </c>
      <c r="J8" s="24">
        <f>'[2]178入力'!F81/1000</f>
        <v>25389.564999999999</v>
      </c>
      <c r="K8" s="24">
        <f>'[2]178入力'!G81/1000</f>
        <v>752.95899999999995</v>
      </c>
      <c r="L8" s="24">
        <f>'[2]178入力'!I81/1000</f>
        <v>57871.546999999999</v>
      </c>
      <c r="M8" s="24">
        <f>'[2]178入力'!H81/1000</f>
        <v>3299.4670000000001</v>
      </c>
      <c r="N8" s="36">
        <f>'[2]178入力'!L13</f>
        <v>13</v>
      </c>
    </row>
    <row r="9" spans="1:15" s="3" customFormat="1" ht="21" customHeight="1" x14ac:dyDescent="0.15">
      <c r="A9" s="14"/>
      <c r="B9" s="14"/>
      <c r="C9" s="61">
        <v>26</v>
      </c>
      <c r="D9" s="25"/>
      <c r="E9" s="25"/>
      <c r="F9" s="26">
        <f>'[2]178入力'!D14</f>
        <v>61123.916666666672</v>
      </c>
      <c r="G9" s="27">
        <f>'[2]178入力'!E14</f>
        <v>81417.249999999985</v>
      </c>
      <c r="H9" s="24">
        <f>'[2]178入力'!D82/1000</f>
        <v>138716.49900000001</v>
      </c>
      <c r="I9" s="24">
        <f>'[2]178入力'!E82/1000</f>
        <v>48057.870999999999</v>
      </c>
      <c r="J9" s="24">
        <f>'[2]178入力'!F82/1000</f>
        <v>26326.34</v>
      </c>
      <c r="K9" s="24">
        <f>'[2]178入力'!G82/1000</f>
        <v>754.97400000000005</v>
      </c>
      <c r="L9" s="24">
        <f>'[2]178入力'!I82/1000</f>
        <v>58848.337</v>
      </c>
      <c r="M9" s="24">
        <f>'[2]178入力'!H82/1000</f>
        <v>3469.384</v>
      </c>
      <c r="N9" s="36">
        <f>'[2]178入力'!L14</f>
        <v>13.14</v>
      </c>
    </row>
    <row r="10" spans="1:15" s="3" customFormat="1" ht="21" customHeight="1" x14ac:dyDescent="0.15">
      <c r="A10" s="15"/>
      <c r="B10" s="15"/>
      <c r="C10" s="62">
        <v>27</v>
      </c>
      <c r="D10" s="28"/>
      <c r="E10" s="28"/>
      <c r="F10" s="29">
        <f>'[2]178入力'!$D$16</f>
        <v>63066</v>
      </c>
      <c r="G10" s="30">
        <f>'[2]178入力'!$E$16</f>
        <v>83091</v>
      </c>
      <c r="H10" s="30">
        <f>'[2]178入力'!D84/1000</f>
        <v>143228.13</v>
      </c>
      <c r="I10" s="30">
        <f>'[2]178入力'!E84/1000</f>
        <v>47948.603999999999</v>
      </c>
      <c r="J10" s="30">
        <f>'[2]178入力'!F84/1000</f>
        <v>27118.632000000001</v>
      </c>
      <c r="K10" s="30">
        <f>'[2]178入力'!G84/1000</f>
        <v>730.56</v>
      </c>
      <c r="L10" s="30">
        <f>'[2]178入力'!I84/1000</f>
        <v>62666.364999999998</v>
      </c>
      <c r="M10" s="30">
        <f>'[2]178入力'!H84/1000</f>
        <v>3528.326</v>
      </c>
      <c r="N10" s="37">
        <f>'[2]178入力'!$L$16</f>
        <v>13.37</v>
      </c>
    </row>
    <row r="11" spans="1:15" s="3" customFormat="1" ht="18" customHeight="1" x14ac:dyDescent="0.15">
      <c r="A11" s="24"/>
      <c r="B11" s="47" t="s">
        <v>25</v>
      </c>
      <c r="C11" s="48" t="s">
        <v>40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5" s="4" customFormat="1" ht="18" customHeight="1" x14ac:dyDescent="0.15">
      <c r="A12" s="31"/>
      <c r="B12" s="31" t="s">
        <v>41</v>
      </c>
      <c r="C12" s="46" t="s">
        <v>42</v>
      </c>
      <c r="D12" s="32"/>
      <c r="E12" s="32"/>
      <c r="F12" s="31"/>
      <c r="G12" s="31"/>
      <c r="H12" s="31"/>
      <c r="I12" s="31"/>
      <c r="J12" s="31"/>
      <c r="K12" s="31"/>
      <c r="L12" s="31"/>
      <c r="M12" s="31"/>
      <c r="N12" s="31"/>
    </row>
    <row r="13" spans="1:15" ht="15" x14ac:dyDescent="0.15">
      <c r="B13" t="s">
        <v>41</v>
      </c>
      <c r="C13" s="46" t="s">
        <v>43</v>
      </c>
      <c r="D13" s="32"/>
    </row>
    <row r="14" spans="1:15" ht="15" x14ac:dyDescent="0.15">
      <c r="B14" s="32" t="s">
        <v>24</v>
      </c>
      <c r="D14" s="32"/>
    </row>
    <row r="16" spans="1:15" x14ac:dyDescent="0.15">
      <c r="G16" s="6" t="s">
        <v>44</v>
      </c>
      <c r="H16" s="6" t="s">
        <v>6</v>
      </c>
      <c r="I16" s="6" t="s">
        <v>45</v>
      </c>
      <c r="J16" s="6" t="s">
        <v>14</v>
      </c>
      <c r="K16" s="6" t="s">
        <v>12</v>
      </c>
      <c r="L16" s="6" t="s">
        <v>46</v>
      </c>
      <c r="M16" s="11" t="s">
        <v>47</v>
      </c>
      <c r="O16" s="42" t="s">
        <v>21</v>
      </c>
    </row>
    <row r="17" spans="7:15" x14ac:dyDescent="0.15">
      <c r="G17" s="8">
        <f>G18/$G$18*100</f>
        <v>100</v>
      </c>
      <c r="H17" s="8">
        <f t="shared" ref="H17:M17" si="0">H18/$G$18*100</f>
        <v>43.752833329598026</v>
      </c>
      <c r="I17" s="8">
        <f>I18/$G$18*100</f>
        <v>33.477085821060427</v>
      </c>
      <c r="J17" s="8">
        <f t="shared" si="0"/>
        <v>18.933872836292704</v>
      </c>
      <c r="K17" s="8">
        <f t="shared" si="0"/>
        <v>2.4634308916830792</v>
      </c>
      <c r="L17" s="8">
        <f t="shared" si="0"/>
        <v>0.51006740086601698</v>
      </c>
      <c r="M17" s="8">
        <f t="shared" si="0"/>
        <v>0.86270972049974459</v>
      </c>
      <c r="O17" s="43">
        <f>SUM(H17:M17)</f>
        <v>100</v>
      </c>
    </row>
    <row r="18" spans="7:15" x14ac:dyDescent="0.15">
      <c r="G18">
        <f>H10</f>
        <v>143228.13</v>
      </c>
      <c r="H18">
        <f>L10</f>
        <v>62666.364999999998</v>
      </c>
      <c r="I18">
        <f>I10</f>
        <v>47948.603999999999</v>
      </c>
      <c r="J18">
        <f>J10</f>
        <v>27118.632000000001</v>
      </c>
      <c r="K18">
        <f>M10</f>
        <v>3528.326</v>
      </c>
      <c r="L18">
        <f>K10</f>
        <v>730.56</v>
      </c>
      <c r="M18">
        <f>G18-SUM(H18:L18)</f>
        <v>1235.6430000000109</v>
      </c>
    </row>
  </sheetData>
  <mergeCells count="2">
    <mergeCell ref="A1:N1"/>
    <mergeCell ref="H4:H5"/>
  </mergeCells>
  <phoneticPr fontId="14"/>
  <printOptions horizontalCentered="1"/>
  <pageMargins left="0.98425196850393704" right="0.98425196850393704" top="0.98425196850393704" bottom="0.59055118110236227" header="0.51181102362204722" footer="0.51181102362204722"/>
  <pageSetup paperSize="9"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P26"/>
  <sheetViews>
    <sheetView tabSelected="1" view="pageBreakPreview" zoomScale="85" zoomScaleNormal="100" zoomScaleSheetLayoutView="85" workbookViewId="0"/>
  </sheetViews>
  <sheetFormatPr defaultColWidth="10.625" defaultRowHeight="14.25" x14ac:dyDescent="0.15"/>
  <cols>
    <col min="1" max="1" width="1.25" customWidth="1"/>
    <col min="2" max="2" width="4.625" customWidth="1"/>
    <col min="3" max="3" width="4.25" customWidth="1"/>
    <col min="4" max="4" width="4" customWidth="1"/>
    <col min="5" max="5" width="1.125" customWidth="1"/>
    <col min="6" max="6" width="12.125" customWidth="1"/>
    <col min="7" max="7" width="10.875" customWidth="1"/>
    <col min="8" max="8" width="12.875" customWidth="1"/>
    <col min="9" max="9" width="14.5" customWidth="1"/>
    <col min="10" max="13" width="13.25" customWidth="1"/>
    <col min="14" max="14" width="14" customWidth="1"/>
    <col min="15" max="15" width="4.375" customWidth="1"/>
    <col min="16" max="16" width="3.75" customWidth="1"/>
  </cols>
  <sheetData>
    <row r="1" spans="1:16" s="5" customFormat="1" ht="18" x14ac:dyDescent="0.2">
      <c r="N1" s="7"/>
      <c r="P1" s="54" t="s">
        <v>32</v>
      </c>
    </row>
    <row r="3" spans="1:16" ht="27" customHeight="1" x14ac:dyDescent="0.25">
      <c r="A3" s="39" t="s">
        <v>19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</row>
    <row r="4" spans="1:16" ht="27" customHeight="1" x14ac:dyDescent="0.25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1"/>
    </row>
    <row r="5" spans="1:16" ht="24" customHeight="1" x14ac:dyDescent="0.15">
      <c r="A5" s="34"/>
      <c r="B5" s="59" t="s">
        <v>48</v>
      </c>
      <c r="C5" s="59"/>
      <c r="D5" s="59"/>
      <c r="E5" s="59"/>
      <c r="F5" s="59"/>
      <c r="G5" s="59"/>
      <c r="H5" s="59"/>
      <c r="I5" s="59"/>
      <c r="J5" s="59"/>
      <c r="K5" s="35"/>
      <c r="L5" s="35"/>
      <c r="M5" s="35"/>
    </row>
    <row r="6" spans="1:16" s="1" customFormat="1" ht="21" customHeight="1" x14ac:dyDescent="0.15">
      <c r="B6" s="59"/>
      <c r="C6" s="59"/>
      <c r="D6" s="59"/>
      <c r="E6" s="59"/>
      <c r="F6" s="59"/>
      <c r="G6" s="59"/>
      <c r="H6" s="59"/>
      <c r="I6" s="59"/>
      <c r="J6" s="59"/>
    </row>
    <row r="7" spans="1:16" s="1" customFormat="1" ht="26.25" customHeight="1" x14ac:dyDescent="0.15">
      <c r="B7" s="59"/>
      <c r="C7" s="59"/>
      <c r="D7" s="59"/>
      <c r="E7" s="59"/>
      <c r="F7" s="59"/>
      <c r="G7" s="59"/>
      <c r="H7" s="59"/>
      <c r="I7" s="59"/>
      <c r="J7" s="59"/>
    </row>
    <row r="8" spans="1:16" s="1" customFormat="1" ht="26.25" customHeight="1" x14ac:dyDescent="0.15">
      <c r="B8" s="59"/>
      <c r="C8" s="59"/>
      <c r="D8" s="59"/>
      <c r="E8" s="59"/>
      <c r="F8" s="59"/>
      <c r="G8" s="59"/>
      <c r="H8" s="59"/>
      <c r="I8" s="59"/>
      <c r="J8" s="59"/>
    </row>
    <row r="9" spans="1:16" s="1" customFormat="1" ht="26.25" customHeight="1" x14ac:dyDescent="0.15">
      <c r="B9" s="59"/>
      <c r="C9" s="59"/>
      <c r="D9" s="59"/>
      <c r="E9" s="59"/>
      <c r="F9" s="59"/>
      <c r="G9" s="59"/>
      <c r="H9" s="59"/>
      <c r="I9" s="59"/>
      <c r="J9" s="59"/>
    </row>
    <row r="10" spans="1:16" s="1" customFormat="1" ht="26.25" customHeight="1" x14ac:dyDescent="0.15">
      <c r="B10" s="59"/>
      <c r="C10" s="59"/>
      <c r="D10" s="59"/>
      <c r="E10" s="59"/>
      <c r="F10" s="59"/>
      <c r="G10" s="59"/>
      <c r="H10" s="59"/>
      <c r="I10" s="59"/>
      <c r="J10" s="59"/>
    </row>
    <row r="11" spans="1:16" s="1" customFormat="1" ht="26.25" customHeight="1" x14ac:dyDescent="0.15">
      <c r="B11" s="59"/>
      <c r="C11" s="59"/>
      <c r="D11" s="59"/>
      <c r="E11" s="59"/>
      <c r="F11" s="59"/>
      <c r="G11" s="59"/>
      <c r="H11" s="59"/>
      <c r="I11" s="59"/>
      <c r="J11" s="59"/>
    </row>
    <row r="12" spans="1:16" s="1" customFormat="1" ht="26.25" customHeight="1" x14ac:dyDescent="0.15">
      <c r="A12" s="12"/>
      <c r="B12" s="59"/>
      <c r="C12" s="59"/>
      <c r="D12" s="59"/>
      <c r="E12" s="59"/>
      <c r="F12" s="59"/>
      <c r="G12" s="59"/>
      <c r="H12" s="59"/>
      <c r="I12" s="59"/>
      <c r="J12" s="59"/>
    </row>
    <row r="13" spans="1:16" ht="25.15" customHeight="1" x14ac:dyDescent="0.15"/>
    <row r="14" spans="1:16" s="3" customFormat="1" ht="21" customHeight="1" x14ac:dyDescent="0.15">
      <c r="A14" s="49"/>
      <c r="B14" s="49"/>
      <c r="C14" s="49"/>
      <c r="D14" s="49"/>
      <c r="E14" s="49"/>
      <c r="F14" s="50" t="s">
        <v>0</v>
      </c>
      <c r="G14" s="50" t="s">
        <v>0</v>
      </c>
      <c r="H14" s="51" t="s">
        <v>17</v>
      </c>
      <c r="I14" s="52"/>
      <c r="J14" s="52"/>
      <c r="K14" s="52"/>
      <c r="L14" s="52"/>
      <c r="M14" s="52"/>
      <c r="N14" s="50" t="s">
        <v>18</v>
      </c>
    </row>
    <row r="15" spans="1:16" s="3" customFormat="1" ht="21" customHeight="1" x14ac:dyDescent="0.15">
      <c r="A15" s="53"/>
      <c r="B15" s="53"/>
      <c r="C15" s="25" t="s">
        <v>30</v>
      </c>
      <c r="D15" s="25"/>
      <c r="E15" s="25"/>
      <c r="F15" s="17"/>
      <c r="G15" s="17"/>
      <c r="H15" s="57" t="s">
        <v>1</v>
      </c>
      <c r="I15" s="20" t="s">
        <v>2</v>
      </c>
      <c r="J15" s="20" t="s">
        <v>2</v>
      </c>
      <c r="K15" s="20" t="s">
        <v>2</v>
      </c>
      <c r="L15" s="20" t="s">
        <v>2</v>
      </c>
      <c r="M15" s="20" t="s">
        <v>2</v>
      </c>
      <c r="N15" s="33" t="s">
        <v>16</v>
      </c>
    </row>
    <row r="16" spans="1:16" s="3" customFormat="1" ht="21" customHeight="1" x14ac:dyDescent="0.15">
      <c r="A16" s="15"/>
      <c r="B16" s="15"/>
      <c r="C16" s="15"/>
      <c r="D16" s="15"/>
      <c r="E16" s="15"/>
      <c r="F16" s="21" t="s">
        <v>3</v>
      </c>
      <c r="G16" s="21" t="s">
        <v>4</v>
      </c>
      <c r="H16" s="58"/>
      <c r="I16" s="38" t="s">
        <v>5</v>
      </c>
      <c r="J16" s="38" t="s">
        <v>14</v>
      </c>
      <c r="K16" s="38" t="s">
        <v>13</v>
      </c>
      <c r="L16" s="38" t="s">
        <v>6</v>
      </c>
      <c r="M16" s="38" t="s">
        <v>12</v>
      </c>
      <c r="N16" s="22" t="s">
        <v>15</v>
      </c>
    </row>
    <row r="17" spans="1:14" s="3" customFormat="1" ht="21" customHeight="1" x14ac:dyDescent="0.15">
      <c r="A17" s="14"/>
      <c r="B17" s="14" t="s">
        <v>49</v>
      </c>
      <c r="C17" s="45">
        <v>23</v>
      </c>
      <c r="D17" s="32" t="s">
        <v>50</v>
      </c>
      <c r="E17" s="13"/>
      <c r="F17" s="23">
        <v>53082</v>
      </c>
      <c r="G17" s="24">
        <v>72748</v>
      </c>
      <c r="H17" s="24">
        <v>124616.565</v>
      </c>
      <c r="I17" s="24">
        <v>43700.349000000002</v>
      </c>
      <c r="J17" s="24">
        <v>22640.446</v>
      </c>
      <c r="K17" s="24">
        <v>738.01099999999997</v>
      </c>
      <c r="L17" s="24">
        <v>53425.733999999997</v>
      </c>
      <c r="M17" s="24">
        <v>2863.5830000000001</v>
      </c>
      <c r="N17" s="36">
        <v>11.71</v>
      </c>
    </row>
    <row r="18" spans="1:14" s="3" customFormat="1" ht="21" customHeight="1" x14ac:dyDescent="0.15">
      <c r="A18" s="14"/>
      <c r="B18" s="14"/>
      <c r="C18" s="25">
        <v>24</v>
      </c>
      <c r="D18" s="25"/>
      <c r="E18" s="25"/>
      <c r="F18" s="23">
        <v>55502.749999999993</v>
      </c>
      <c r="G18" s="24">
        <v>75498.916666666657</v>
      </c>
      <c r="H18" s="24">
        <v>130743.18700000001</v>
      </c>
      <c r="I18" s="24">
        <v>46333.423000000003</v>
      </c>
      <c r="J18" s="24">
        <v>24297.545999999998</v>
      </c>
      <c r="K18" s="24">
        <v>758.81700000000001</v>
      </c>
      <c r="L18" s="24">
        <v>54988.538</v>
      </c>
      <c r="M18" s="24">
        <v>3116.0509999999999</v>
      </c>
      <c r="N18" s="36">
        <v>12.338101292580374</v>
      </c>
    </row>
    <row r="19" spans="1:14" s="3" customFormat="1" ht="21" customHeight="1" x14ac:dyDescent="0.15">
      <c r="A19" s="14"/>
      <c r="B19" s="14"/>
      <c r="C19" s="25">
        <v>25</v>
      </c>
      <c r="D19" s="25"/>
      <c r="E19" s="25"/>
      <c r="F19" s="23">
        <v>59266</v>
      </c>
      <c r="G19" s="24">
        <v>79866</v>
      </c>
      <c r="H19" s="24">
        <v>135221.07800000001</v>
      </c>
      <c r="I19" s="24">
        <v>46666.714999999997</v>
      </c>
      <c r="J19" s="24">
        <v>25389.564999999999</v>
      </c>
      <c r="K19" s="24">
        <v>752.95899999999995</v>
      </c>
      <c r="L19" s="24">
        <v>57871.546999999999</v>
      </c>
      <c r="M19" s="24">
        <v>3299.4670000000001</v>
      </c>
      <c r="N19" s="36">
        <v>13</v>
      </c>
    </row>
    <row r="20" spans="1:14" s="3" customFormat="1" ht="21" customHeight="1" x14ac:dyDescent="0.15">
      <c r="A20" s="14"/>
      <c r="B20" s="14"/>
      <c r="C20" s="25">
        <v>26</v>
      </c>
      <c r="D20" s="25"/>
      <c r="E20" s="25"/>
      <c r="F20" s="26">
        <v>61123.916666666672</v>
      </c>
      <c r="G20" s="27">
        <v>81417.249999999985</v>
      </c>
      <c r="H20" s="24">
        <v>138716.49900000001</v>
      </c>
      <c r="I20" s="24">
        <v>48057.870999999999</v>
      </c>
      <c r="J20" s="24">
        <v>26326.34</v>
      </c>
      <c r="K20" s="24">
        <v>754.97400000000005</v>
      </c>
      <c r="L20" s="24">
        <v>58848.337</v>
      </c>
      <c r="M20" s="24">
        <v>3469.384</v>
      </c>
      <c r="N20" s="36">
        <v>13.14</v>
      </c>
    </row>
    <row r="21" spans="1:14" s="3" customFormat="1" ht="21" customHeight="1" x14ac:dyDescent="0.15">
      <c r="A21" s="15"/>
      <c r="B21" s="15"/>
      <c r="C21" s="28">
        <v>27</v>
      </c>
      <c r="D21" s="28"/>
      <c r="E21" s="28"/>
      <c r="F21" s="29">
        <v>63066</v>
      </c>
      <c r="G21" s="30">
        <v>83091</v>
      </c>
      <c r="H21" s="30">
        <v>143228.13</v>
      </c>
      <c r="I21" s="30">
        <v>47948.603999999999</v>
      </c>
      <c r="J21" s="30">
        <v>27118.632000000001</v>
      </c>
      <c r="K21" s="30">
        <v>730.56</v>
      </c>
      <c r="L21" s="30">
        <v>62666.364999999998</v>
      </c>
      <c r="M21" s="30">
        <v>3528.326</v>
      </c>
      <c r="N21" s="37">
        <v>13.37</v>
      </c>
    </row>
    <row r="22" spans="1:14" s="3" customFormat="1" ht="18" customHeight="1" x14ac:dyDescent="0.15">
      <c r="A22" s="24"/>
      <c r="B22" s="47" t="s">
        <v>25</v>
      </c>
      <c r="C22" s="48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4" customFormat="1" ht="18" customHeight="1" x14ac:dyDescent="0.15">
      <c r="A23" s="31"/>
      <c r="B23" s="31" t="s">
        <v>26</v>
      </c>
      <c r="C23" s="46" t="s">
        <v>27</v>
      </c>
      <c r="D23" s="32"/>
      <c r="E23" s="32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5" x14ac:dyDescent="0.15">
      <c r="B24" t="s">
        <v>26</v>
      </c>
      <c r="C24" s="46" t="s">
        <v>29</v>
      </c>
      <c r="D24" s="32"/>
    </row>
    <row r="25" spans="1:14" ht="15" x14ac:dyDescent="0.15">
      <c r="B25" s="32" t="s">
        <v>24</v>
      </c>
      <c r="D25" s="32"/>
    </row>
    <row r="26" spans="1:14" ht="18" customHeight="1" x14ac:dyDescent="0.15"/>
  </sheetData>
  <mergeCells count="2">
    <mergeCell ref="H15:H16"/>
    <mergeCell ref="B5:J12"/>
  </mergeCells>
  <phoneticPr fontId="1"/>
  <pageMargins left="0.78740157480314965" right="0.59055118110236227" top="0.62992125984251968" bottom="0.70866141732283472" header="0.51181102362204722" footer="0.51181102362204722"/>
  <pageSetup paperSize="9" scale="85" orientation="landscape" r:id="rId1"/>
  <headerFooter alignWithMargins="0">
    <oddHeader>&amp;L出典：千葉県勢要覧　平成28年版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098Y・入力</vt:lpstr>
      <vt:lpstr>098Y・入1力</vt:lpstr>
      <vt:lpstr>098Y</vt:lpstr>
      <vt:lpstr>'098Y'!Print_Area</vt:lpstr>
      <vt:lpstr>'098Y・入1力'!Print_Area</vt:lpstr>
      <vt:lpstr>'098Y・入力'!Print_Area</vt:lpstr>
      <vt:lpstr>'098Y'!Print_Area_MI</vt:lpstr>
      <vt:lpstr>'098Y・入1力'!Print_Area_MI</vt:lpstr>
      <vt:lpstr>'098Y・入力'!Print_Area_MI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2017-05-17T04:24:43Z</cp:lastPrinted>
  <dcterms:created xsi:type="dcterms:W3CDTF">1998-02-04T10:10:14Z</dcterms:created>
  <dcterms:modified xsi:type="dcterms:W3CDTF">2017-05-17T04:28:14Z</dcterms:modified>
</cp:coreProperties>
</file>