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8315" windowHeight="8955" activeTab="0"/>
  </bookViews>
  <sheets>
    <sheet name="287登録" sheetId="1" r:id="rId1"/>
  </sheets>
  <externalReferences>
    <externalReference r:id="rId4"/>
  </externalReferences>
  <definedNames>
    <definedName name="_Key1" localSheetId="0" hidden="1">'287登録'!#REF!</definedName>
    <definedName name="_Key1" hidden="1">'[1]287-2印刷'!#REF!</definedName>
    <definedName name="_Order1" localSheetId="0" hidden="1">255</definedName>
    <definedName name="_Order1" hidden="1">255</definedName>
    <definedName name="_Regression_Int" localSheetId="0" hidden="1">1</definedName>
    <definedName name="_Sort" localSheetId="0" hidden="1">'287登録'!$A$14:$V$69</definedName>
    <definedName name="_Sort" hidden="1">'[1]287-2印刷'!$A$14:$T$69</definedName>
    <definedName name="\a" localSheetId="0">'287登録'!#REF!</definedName>
    <definedName name="\a">'[1]287入力'!#REF!</definedName>
    <definedName name="\b" localSheetId="0">'287登録'!#REF!</definedName>
    <definedName name="\b">'[1]287入力'!#REF!</definedName>
    <definedName name="_xlnm.Print_Area" localSheetId="0">'287登録'!$A$1:$DN$76</definedName>
    <definedName name="Print_Area_MI" localSheetId="0">'287登録'!$A$2:$M$74</definedName>
    <definedName name="Print_Area_MI">'[1]287入力'!$A$2:$M$74</definedName>
    <definedName name="_xlnm.Print_Titles" localSheetId="0">'287登録'!$A:$D</definedName>
  </definedNames>
  <calcPr fullCalcOnLoad="1"/>
</workbook>
</file>

<file path=xl/sharedStrings.xml><?xml version="1.0" encoding="utf-8"?>
<sst xmlns="http://schemas.openxmlformats.org/spreadsheetml/2006/main" count="776" uniqueCount="511">
  <si>
    <t>出典：統計年鑑</t>
  </si>
  <si>
    <t>　　２８７． 都　　道　　府　　県　　統　　計</t>
  </si>
  <si>
    <t>5)</t>
  </si>
  <si>
    <t>10)</t>
  </si>
  <si>
    <t>11)</t>
  </si>
  <si>
    <t>12)</t>
  </si>
  <si>
    <t>13)</t>
  </si>
  <si>
    <t>14)</t>
  </si>
  <si>
    <t>15)</t>
  </si>
  <si>
    <t>17)</t>
  </si>
  <si>
    <t>19)</t>
  </si>
  <si>
    <t>20)</t>
  </si>
  <si>
    <t>21)</t>
  </si>
  <si>
    <t>22)</t>
  </si>
  <si>
    <t>23)</t>
  </si>
  <si>
    <t>24)</t>
  </si>
  <si>
    <t>27)常用労働者</t>
  </si>
  <si>
    <t>28)月間有効</t>
  </si>
  <si>
    <t xml:space="preserve"> 47)　　交  通  事  故　</t>
  </si>
  <si>
    <t>世 帯 数</t>
  </si>
  <si>
    <t>人口密度</t>
  </si>
  <si>
    <t>従事者数</t>
  </si>
  <si>
    <t>生乳生産量</t>
  </si>
  <si>
    <t>漁 船 数</t>
  </si>
  <si>
    <t>海　　　面</t>
  </si>
  <si>
    <t>天然ガス</t>
  </si>
  <si>
    <t>製 造 品</t>
  </si>
  <si>
    <t>住 宅 数</t>
  </si>
  <si>
    <t>水　　道</t>
  </si>
  <si>
    <t>年　　　間</t>
  </si>
  <si>
    <t>　  地域差指数</t>
  </si>
  <si>
    <t xml:space="preserve"> 平均現金給与</t>
  </si>
  <si>
    <t>求職者数</t>
  </si>
  <si>
    <t>労　　働　　力　　人　　口</t>
  </si>
  <si>
    <t>被保護実人員</t>
  </si>
  <si>
    <t>保　護　率</t>
  </si>
  <si>
    <t>公害苦情</t>
  </si>
  <si>
    <t>刑 法 犯</t>
  </si>
  <si>
    <t>総  　数</t>
  </si>
  <si>
    <t>男</t>
  </si>
  <si>
    <t>女</t>
  </si>
  <si>
    <t>(1k㎡当たり)</t>
  </si>
  <si>
    <t>率</t>
  </si>
  <si>
    <t>事 業 所 数</t>
  </si>
  <si>
    <t>従 業 者 数</t>
  </si>
  <si>
    <t>総　　数</t>
  </si>
  <si>
    <t>販 売 農 家</t>
  </si>
  <si>
    <t>自給的農家</t>
  </si>
  <si>
    <t>総　数</t>
  </si>
  <si>
    <t>野　菜</t>
  </si>
  <si>
    <t>花　き</t>
  </si>
  <si>
    <t>鶏  卵</t>
  </si>
  <si>
    <t>漁業漁獲量</t>
  </si>
  <si>
    <t>生 産 量</t>
  </si>
  <si>
    <t>事業所数</t>
  </si>
  <si>
    <t>従業者数</t>
  </si>
  <si>
    <t>出荷額等</t>
  </si>
  <si>
    <t>普 及 率</t>
  </si>
  <si>
    <t>実 延 長</t>
  </si>
  <si>
    <t>預金残高</t>
  </si>
  <si>
    <t>貸出残高</t>
  </si>
  <si>
    <t>商品販売額</t>
  </si>
  <si>
    <t>就  業  者</t>
  </si>
  <si>
    <t>完全失業者</t>
  </si>
  <si>
    <t>就業者</t>
  </si>
  <si>
    <t>(月平均)</t>
  </si>
  <si>
    <t>(人口1000対)</t>
  </si>
  <si>
    <t>総　　額</t>
  </si>
  <si>
    <t>1人当たり</t>
  </si>
  <si>
    <t>学 校 数</t>
  </si>
  <si>
    <t>児 童 数</t>
  </si>
  <si>
    <t>本務教員数</t>
  </si>
  <si>
    <t>生 徒 数</t>
  </si>
  <si>
    <t>一般診療所</t>
  </si>
  <si>
    <t>歯科診療所</t>
  </si>
  <si>
    <t>歯科医師</t>
  </si>
  <si>
    <t>悪　　性</t>
  </si>
  <si>
    <t>心 疾 患</t>
  </si>
  <si>
    <t>脳 血 管</t>
  </si>
  <si>
    <t>件　　数</t>
  </si>
  <si>
    <t>認知件数</t>
  </si>
  <si>
    <t>出火件数</t>
  </si>
  <si>
    <t>損 害 額</t>
  </si>
  <si>
    <t>県の花</t>
  </si>
  <si>
    <t>県の鳥</t>
  </si>
  <si>
    <t>(人口千対)</t>
  </si>
  <si>
    <t>12.31}</t>
  </si>
  <si>
    <t>戸　　数</t>
  </si>
  <si>
    <t>床 面 積</t>
  </si>
  <si>
    <t>所　　 得</t>
  </si>
  <si>
    <t>新 生 物</t>
  </si>
  <si>
    <t>疾　　患</t>
  </si>
  <si>
    <t>人</t>
  </si>
  <si>
    <t>戸</t>
  </si>
  <si>
    <t>億円</t>
  </si>
  <si>
    <t>t</t>
  </si>
  <si>
    <t>ha</t>
  </si>
  <si>
    <t>隻</t>
  </si>
  <si>
    <t>100万kＷh</t>
  </si>
  <si>
    <t>％</t>
  </si>
  <si>
    <t>㎞</t>
  </si>
  <si>
    <t>円</t>
  </si>
  <si>
    <t>世帯</t>
  </si>
  <si>
    <t>100万円</t>
  </si>
  <si>
    <t>1,000円</t>
  </si>
  <si>
    <t>件</t>
  </si>
  <si>
    <t>全国</t>
  </si>
  <si>
    <t>…</t>
  </si>
  <si>
    <t xml:space="preserve"> </t>
  </si>
  <si>
    <t>本県の全国順位</t>
  </si>
  <si>
    <t xml:space="preserve"> 1</t>
  </si>
  <si>
    <t>x</t>
  </si>
  <si>
    <t>タンチョウ</t>
  </si>
  <si>
    <t xml:space="preserve"> 2</t>
  </si>
  <si>
    <t>青森県</t>
  </si>
  <si>
    <t xml:space="preserve"> 3</t>
  </si>
  <si>
    <t>岩手県</t>
  </si>
  <si>
    <t>キジ</t>
  </si>
  <si>
    <t xml:space="preserve"> 4</t>
  </si>
  <si>
    <t>宮城県</t>
  </si>
  <si>
    <t>ミヤギノハギ</t>
  </si>
  <si>
    <t>ガン</t>
  </si>
  <si>
    <t xml:space="preserve"> 5</t>
  </si>
  <si>
    <t>秋田県</t>
  </si>
  <si>
    <t xml:space="preserve"> 6</t>
  </si>
  <si>
    <t>山形県</t>
  </si>
  <si>
    <t>オシドリ</t>
  </si>
  <si>
    <t xml:space="preserve"> 7</t>
  </si>
  <si>
    <t>福島県</t>
  </si>
  <si>
    <t>キビタキ</t>
  </si>
  <si>
    <t xml:space="preserve"> 8</t>
  </si>
  <si>
    <t>茨城県</t>
  </si>
  <si>
    <t>バラ</t>
  </si>
  <si>
    <t>ヒバリ</t>
  </si>
  <si>
    <t xml:space="preserve"> 9</t>
  </si>
  <si>
    <t>栃木県</t>
  </si>
  <si>
    <t>オオルリ</t>
  </si>
  <si>
    <t>10</t>
  </si>
  <si>
    <t>群馬県</t>
  </si>
  <si>
    <t>11</t>
  </si>
  <si>
    <t>埼玉県</t>
  </si>
  <si>
    <t>サクラソウ</t>
  </si>
  <si>
    <t>シラコバト</t>
  </si>
  <si>
    <t>12</t>
  </si>
  <si>
    <t>千葉県</t>
  </si>
  <si>
    <t>ホオジロ</t>
  </si>
  <si>
    <t>13</t>
  </si>
  <si>
    <t>東京都</t>
  </si>
  <si>
    <t>-</t>
  </si>
  <si>
    <t>ソメイヨシノ</t>
  </si>
  <si>
    <t>ユリカモメ</t>
  </si>
  <si>
    <t>14</t>
  </si>
  <si>
    <t>神奈川県</t>
  </si>
  <si>
    <t>15</t>
  </si>
  <si>
    <t>新潟県</t>
  </si>
  <si>
    <t>チューリップ</t>
  </si>
  <si>
    <t>トキ</t>
  </si>
  <si>
    <t>16</t>
  </si>
  <si>
    <t>富山県</t>
  </si>
  <si>
    <t>ライチョウ</t>
  </si>
  <si>
    <t>17</t>
  </si>
  <si>
    <t>石川県</t>
  </si>
  <si>
    <t>クロユリ</t>
  </si>
  <si>
    <t>イヌワシ</t>
  </si>
  <si>
    <t>18</t>
  </si>
  <si>
    <t>福井県</t>
  </si>
  <si>
    <t>19</t>
  </si>
  <si>
    <t>山梨県</t>
  </si>
  <si>
    <t>フジザクラ</t>
  </si>
  <si>
    <t>ウグイス</t>
  </si>
  <si>
    <t>20</t>
  </si>
  <si>
    <t>長野県</t>
  </si>
  <si>
    <t>リンドウ</t>
  </si>
  <si>
    <t>21</t>
  </si>
  <si>
    <t>岐阜県</t>
  </si>
  <si>
    <t>22</t>
  </si>
  <si>
    <t>静岡県</t>
  </si>
  <si>
    <t>23</t>
  </si>
  <si>
    <t>愛知県</t>
  </si>
  <si>
    <t>カキツバタ</t>
  </si>
  <si>
    <t>コノハズク</t>
  </si>
  <si>
    <t>24</t>
  </si>
  <si>
    <t>三重県</t>
  </si>
  <si>
    <t>シロチドリ</t>
  </si>
  <si>
    <t>25</t>
  </si>
  <si>
    <t>滋賀県</t>
  </si>
  <si>
    <t>26</t>
  </si>
  <si>
    <t>京都府</t>
  </si>
  <si>
    <t>オオミズナギドリ</t>
  </si>
  <si>
    <t>27</t>
  </si>
  <si>
    <t>大阪府</t>
  </si>
  <si>
    <t>28</t>
  </si>
  <si>
    <t>兵庫県</t>
  </si>
  <si>
    <t>ノジギク</t>
  </si>
  <si>
    <t>コウノトリ</t>
  </si>
  <si>
    <t>29</t>
  </si>
  <si>
    <t>奈良県</t>
  </si>
  <si>
    <t>コマドリ</t>
  </si>
  <si>
    <t>30</t>
  </si>
  <si>
    <t>和歌山県</t>
  </si>
  <si>
    <t>31</t>
  </si>
  <si>
    <t>鳥取県</t>
  </si>
  <si>
    <t>32</t>
  </si>
  <si>
    <t>島根県</t>
  </si>
  <si>
    <t>33</t>
  </si>
  <si>
    <t>岡山県</t>
  </si>
  <si>
    <t>34</t>
  </si>
  <si>
    <t>広島県</t>
  </si>
  <si>
    <t>モミジ</t>
  </si>
  <si>
    <t>アビ</t>
  </si>
  <si>
    <t>35</t>
  </si>
  <si>
    <t>山口県</t>
  </si>
  <si>
    <t>ナベヅル</t>
  </si>
  <si>
    <t>36</t>
  </si>
  <si>
    <t>徳島県</t>
  </si>
  <si>
    <t>37</t>
  </si>
  <si>
    <t>香川県</t>
  </si>
  <si>
    <t>オリーブ</t>
  </si>
  <si>
    <t>ホトトギス</t>
  </si>
  <si>
    <t>38</t>
  </si>
  <si>
    <t>愛媛県</t>
  </si>
  <si>
    <t>39</t>
  </si>
  <si>
    <t>高知県</t>
  </si>
  <si>
    <t>ヤマモモ</t>
  </si>
  <si>
    <t>ヤイロチョウ</t>
  </si>
  <si>
    <t>40</t>
  </si>
  <si>
    <t>福岡県</t>
  </si>
  <si>
    <t>41</t>
  </si>
  <si>
    <t>佐賀県</t>
  </si>
  <si>
    <t>カササギ</t>
  </si>
  <si>
    <t>42</t>
  </si>
  <si>
    <t>長崎県</t>
  </si>
  <si>
    <t>43</t>
  </si>
  <si>
    <t>熊本県</t>
  </si>
  <si>
    <t>44</t>
  </si>
  <si>
    <t>大分県</t>
  </si>
  <si>
    <t>45</t>
  </si>
  <si>
    <t>宮崎県</t>
  </si>
  <si>
    <t>コシジロヤマドリ</t>
  </si>
  <si>
    <t>46</t>
  </si>
  <si>
    <t>鹿児島県</t>
  </si>
  <si>
    <t>ルリカケス</t>
  </si>
  <si>
    <t>47</t>
  </si>
  <si>
    <t>沖縄県</t>
  </si>
  <si>
    <t>デイゴ</t>
  </si>
  <si>
    <t>ノグチゲラ</t>
  </si>
  <si>
    <t>1)　面　積</t>
  </si>
  <si>
    <t>2） 推　計　人　口</t>
  </si>
  <si>
    <t>3)　　世帯数及び人口 (国勢調査{2010(H22).10.1}) （速報）</t>
  </si>
  <si>
    <t>4)　人 口 移 動 数 {2009(H21)年}</t>
  </si>
  <si>
    <t>人　　 　口　　　 動　　 　態    {2009(H21)年}</t>
  </si>
  <si>
    <t>6)  事業所及び従業者数</t>
  </si>
  <si>
    <t>7)　農 家 数 及 び 農 家 人 口</t>
  </si>
  <si>
    <t>8)農業</t>
  </si>
  <si>
    <t>9) 農 業 産 出 額{2009(H21)年}</t>
  </si>
  <si>
    <t>16) 工業統計調査{2009(H21).12.31}【速報】</t>
  </si>
  <si>
    <t>18)　着工新設住宅</t>
  </si>
  <si>
    <t>25) 商業統計調査{2007(H19).6.1}</t>
  </si>
  <si>
    <t>26) 消費者物価</t>
  </si>
  <si>
    <t xml:space="preserve">29)　労働力状態別15歳以上人口{2005(H17).10.1} </t>
  </si>
  <si>
    <t>30)</t>
  </si>
  <si>
    <t xml:space="preserve">31)産業３部門別就業者の割合{2005(H17).10.1} </t>
  </si>
  <si>
    <t>32)</t>
  </si>
  <si>
    <t xml:space="preserve">33)最終卒業学校別割合{2000(H12).10.1} </t>
  </si>
  <si>
    <t>34)　生　活　保　護{2009(H21)年度}</t>
  </si>
  <si>
    <t>35)</t>
  </si>
  <si>
    <t>36)  　　　　　都道府県財政状況（普通会計)</t>
  </si>
  <si>
    <t>　　　{2008(H20)年度}</t>
  </si>
  <si>
    <t>37)都道府県</t>
  </si>
  <si>
    <t>38)　都道府県(国)民所得</t>
  </si>
  <si>
    <t xml:space="preserve"> 39)　　小　学　校</t>
  </si>
  <si>
    <t xml:space="preserve"> 40)　　中　学　校</t>
  </si>
  <si>
    <t>41)　　高 等 学 校 (全日制＋定時制)</t>
  </si>
  <si>
    <t xml:space="preserve"> 42)　医 療 施 設 数</t>
  </si>
  <si>
    <t>43)　医 療 従 事 者 数　</t>
  </si>
  <si>
    <t>44)  主要死因別死亡者数</t>
  </si>
  <si>
    <t>45)</t>
  </si>
  <si>
    <t>46)</t>
  </si>
  <si>
    <t xml:space="preserve"> 48)　火　　災 </t>
  </si>
  <si>
    <t xml:space="preserve"> 49)　県　の　花，鳥</t>
  </si>
  <si>
    <t>都 道 府 県</t>
  </si>
  <si>
    <t>{2010(H22).</t>
  </si>
  <si>
    <t>総人口</t>
  </si>
  <si>
    <t>高齢者人口</t>
  </si>
  <si>
    <t>人　　　口</t>
  </si>
  <si>
    <t>他都道府県か</t>
  </si>
  <si>
    <t>他都道府県</t>
  </si>
  <si>
    <t>転　　入</t>
  </si>
  <si>
    <t>出　　　　生</t>
  </si>
  <si>
    <t>死　　　　亡</t>
  </si>
  <si>
    <t>自 然 増 加 数</t>
  </si>
  <si>
    <t>{2006(H18).10.1}</t>
  </si>
  <si>
    <t>農　    家　    数  {2010(H22).2.1}</t>
  </si>
  <si>
    <t>農 家 人 口</t>
  </si>
  <si>
    <t>(うち)</t>
  </si>
  <si>
    <t>水陸稲収穫量</t>
  </si>
  <si>
    <t>耕地面積</t>
  </si>
  <si>
    <t>{2009(H21)年}</t>
  </si>
  <si>
    <t>使用電力量</t>
  </si>
  <si>
    <t>一般道路</t>
  </si>
  <si>
    <t>自動車保有</t>
  </si>
  <si>
    <t>国内銀行</t>
  </si>
  <si>
    <t>労働力</t>
  </si>
  <si>
    <t>就業時間</t>
  </si>
  <si>
    <t xml:space="preserve">第一次 </t>
  </si>
  <si>
    <t xml:space="preserve">第二次 </t>
  </si>
  <si>
    <t xml:space="preserve">第三次 </t>
  </si>
  <si>
    <t>外国人</t>
  </si>
  <si>
    <t>被保護実世帯数</t>
  </si>
  <si>
    <t>社会福祉</t>
  </si>
  <si>
    <t>歳入{2008(H20)年度}</t>
  </si>
  <si>
    <t>歳出{2008(H20)年度}</t>
  </si>
  <si>
    <t>普通会計</t>
  </si>
  <si>
    <t>{2007(H19)年度}</t>
  </si>
  <si>
    <t>{2010(H22).5.1}</t>
  </si>
  <si>
    <t>{2009(H21).10.1}</t>
  </si>
  <si>
    <t xml:space="preserve">  {2008(H20).12.31}</t>
  </si>
  <si>
    <t>{2009(H21)年}</t>
  </si>
  <si>
    <t>{2010(H22)年}</t>
  </si>
  <si>
    <t>都道府県</t>
  </si>
  <si>
    <t>10.1}</t>
  </si>
  <si>
    <t>(65歳以上)</t>
  </si>
  <si>
    <t>らの転入者数</t>
  </si>
  <si>
    <t>への転出者数</t>
  </si>
  <si>
    <t xml:space="preserve">超    過 </t>
  </si>
  <si>
    <t>実　数</t>
  </si>
  <si>
    <t>(販売農家)</t>
  </si>
  <si>
    <t>豆類</t>
  </si>
  <si>
    <t>{2010(H22)年産}</t>
  </si>
  <si>
    <t>{2008(H20)年}</t>
  </si>
  <si>
    <t>{2010(H22).7.15}</t>
  </si>
  <si>
    <t>{2008(H20).</t>
  </si>
  <si>
    <t>{2008(H20)</t>
  </si>
  <si>
    <t>(建築着工統計による)</t>
  </si>
  <si>
    <t>(電　　灯)</t>
  </si>
  <si>
    <t>車　両　数</t>
  </si>
  <si>
    <t>事業所数</t>
  </si>
  <si>
    <t>{2009(H21)年</t>
  </si>
  <si>
    <t xml:space="preserve"> 総額（月額）</t>
  </si>
  <si>
    <t>{2009(H21)年</t>
  </si>
  <si>
    <t>総　　数</t>
  </si>
  <si>
    <t>人口比率</t>
  </si>
  <si>
    <t>（週間）</t>
  </si>
  <si>
    <t>産　業</t>
  </si>
  <si>
    <t>初等教育</t>
  </si>
  <si>
    <t>中等教育</t>
  </si>
  <si>
    <t>高等教育</t>
  </si>
  <si>
    <t>施 設 数</t>
  </si>
  <si>
    <t>(うち)</t>
  </si>
  <si>
    <t>{2008(H20)年度}</t>
  </si>
  <si>
    <t>病　院</t>
  </si>
  <si>
    <t>医　師</t>
  </si>
  <si>
    <t>薬剤師</t>
  </si>
  <si>
    <t>件　数</t>
  </si>
  <si>
    <t>死者数</t>
  </si>
  <si>
    <t>負傷者数</t>
  </si>
  <si>
    <t>{2009(H21).10.1}</t>
  </si>
  <si>
    <t>(-は転出超過)</t>
  </si>
  <si>
    <t>(人口千対)</t>
  </si>
  <si>
    <t xml:space="preserve"> {2005(H17).2.1}</t>
  </si>
  <si>
    <t>{2009(H21)年}</t>
  </si>
  <si>
    <t>.10.1}</t>
  </si>
  <si>
    <t>{2009(H21)年度}</t>
  </si>
  <si>
    <t xml:space="preserve"> {2009(H21).3.31}</t>
  </si>
  <si>
    <t xml:space="preserve"> {2009(H21).4.1}</t>
  </si>
  <si>
    <t xml:space="preserve"> {2010(H22).3.31}</t>
  </si>
  <si>
    <t xml:space="preserve">  全国平均=100}</t>
  </si>
  <si>
    <t xml:space="preserve">   月平均}</t>
  </si>
  <si>
    <t>の割合</t>
  </si>
  <si>
    <t>{2009(H21).10.1}</t>
  </si>
  <si>
    <t>総　額</t>
  </si>
  <si>
    <t>地方税</t>
  </si>
  <si>
    <t>地方交付税</t>
  </si>
  <si>
    <t>国庫支出金</t>
  </si>
  <si>
    <t>地方債</t>
  </si>
  <si>
    <t>人件費</t>
  </si>
  <si>
    <t>公債費</t>
  </si>
  <si>
    <t>普通建設事業費</t>
  </si>
  <si>
    <t>災害復旧事業費</t>
  </si>
  <si>
    <t>貸付金</t>
  </si>
  <si>
    <t>歳入歳出差引</t>
  </si>
  <si>
    <t>{2009(H21)年度}</t>
  </si>
  <si>
    <t>k㎡</t>
  </si>
  <si>
    <t>千人</t>
  </si>
  <si>
    <t>世帯</t>
  </si>
  <si>
    <t>‰</t>
  </si>
  <si>
    <t>100t</t>
  </si>
  <si>
    <r>
      <t>1,000ｍ</t>
    </r>
    <r>
      <rPr>
        <vertAlign val="superscript"/>
        <sz val="12"/>
        <rFont val="ＭＳ 明朝"/>
        <family val="1"/>
      </rPr>
      <t>3</t>
    </r>
    <r>
      <rPr>
        <sz val="12"/>
        <rFont val="ＭＳ 明朝"/>
        <family val="1"/>
      </rPr>
      <t xml:space="preserve"> </t>
    </r>
  </si>
  <si>
    <t>百万円</t>
  </si>
  <si>
    <t>1,000㎡</t>
  </si>
  <si>
    <t>千台</t>
  </si>
  <si>
    <t>時間</t>
  </si>
  <si>
    <t>100万円</t>
  </si>
  <si>
    <t>億円</t>
  </si>
  <si>
    <t>人</t>
  </si>
  <si>
    <t>千円</t>
  </si>
  <si>
    <t>全国</t>
  </si>
  <si>
    <t>順位</t>
  </si>
  <si>
    <t>北海道</t>
  </si>
  <si>
    <t>ハマナス</t>
  </si>
  <si>
    <t>りんごの花</t>
  </si>
  <si>
    <t>白鳥</t>
  </si>
  <si>
    <t>キリ</t>
  </si>
  <si>
    <t>ふきのとう</t>
  </si>
  <si>
    <t>やまどり</t>
  </si>
  <si>
    <t>べにばな</t>
  </si>
  <si>
    <t>ネモトシャクナゲ</t>
  </si>
  <si>
    <t>やしおつつじ</t>
  </si>
  <si>
    <t>れんげつつじ</t>
  </si>
  <si>
    <t>なのはな</t>
  </si>
  <si>
    <t>やまゆり</t>
  </si>
  <si>
    <t>かもめ</t>
  </si>
  <si>
    <t>水仙</t>
  </si>
  <si>
    <t>つぐみ</t>
  </si>
  <si>
    <t>りんどう</t>
  </si>
  <si>
    <t>らいちょう</t>
  </si>
  <si>
    <t>れんげ草</t>
  </si>
  <si>
    <t>つつじ</t>
  </si>
  <si>
    <t>さんこうちょう</t>
  </si>
  <si>
    <t>ハナショウブ</t>
  </si>
  <si>
    <t>しゃくなげ</t>
  </si>
  <si>
    <t>かいつぶり</t>
  </si>
  <si>
    <t>しだれ桜</t>
  </si>
  <si>
    <t>うめ・さくらそう</t>
  </si>
  <si>
    <t>もず</t>
  </si>
  <si>
    <t>奈良八重桜</t>
  </si>
  <si>
    <t>こまどり</t>
  </si>
  <si>
    <t>うめ</t>
  </si>
  <si>
    <t>めじろ</t>
  </si>
  <si>
    <t>二十世紀梨の花</t>
  </si>
  <si>
    <t>おしどり</t>
  </si>
  <si>
    <t>牡丹</t>
  </si>
  <si>
    <t>モモの花</t>
  </si>
  <si>
    <t>キジ</t>
  </si>
  <si>
    <t>夏みかんの花</t>
  </si>
  <si>
    <t>すだちの花</t>
  </si>
  <si>
    <t>しらさぎ</t>
  </si>
  <si>
    <t>みかんの花</t>
  </si>
  <si>
    <t>うめ</t>
  </si>
  <si>
    <t>うぐいす</t>
  </si>
  <si>
    <t>クスの花</t>
  </si>
  <si>
    <t>雲仙ツツジ</t>
  </si>
  <si>
    <t>ぶんご梅</t>
  </si>
  <si>
    <t>めじろ</t>
  </si>
  <si>
    <t>はまゆう</t>
  </si>
  <si>
    <t>ミヤマキリシマ</t>
  </si>
  <si>
    <t>　資　料　1)　国土地理院「平成22年全国都道府県市区町村別面積調」</t>
  </si>
  <si>
    <t>　資　料　4)  総務省統計局「住民基本台帳人口移動報告年報」</t>
  </si>
  <si>
    <t>　資　料　6)　総務省統計局「2006(H18)年事業所・企業統計調査」</t>
  </si>
  <si>
    <t>　資　料  8)  農林水産省（農林業センサスより）</t>
  </si>
  <si>
    <t xml:space="preserve">  資　料  14)　農林水産省「海面漁業生産統計調査」（平成21年漁業･養殖業生産統計より）</t>
  </si>
  <si>
    <t>　資　料  19)  電気事業連合会「電気事業便覧」　注）使用電力量は 10電力会社分です。</t>
  </si>
  <si>
    <t>　資　料  26)　総務省統計局「消費者物価指数年報」(家賃を除く総合指数)　　</t>
  </si>
  <si>
    <t>32) 就業者総数に占める外国人就業者の割合</t>
  </si>
  <si>
    <t>　資　料  34)　厚生労働省大臣官房統計情報部「福祉行政報告例」</t>
  </si>
  <si>
    <t>　資　料  38)  内閣府経済社会総合研究所 国民経済計算部「平成19年度県民経済計算」</t>
  </si>
  <si>
    <t>　資　料  42)　厚生労働省大臣官房統計情報部「医療施設(動態)調査」｛2009(H21).10. 1｝</t>
  </si>
  <si>
    <t>　資　料  44)　厚生労働省大臣官房統計情報部「人口動態統計(確定数）の概況」</t>
  </si>
  <si>
    <t>　資　料  　47)　警察庁交通局「平成22年中の交通死亡事故の特徴及び道路交通法違反取締り状況について」</t>
  </si>
  <si>
    <t xml:space="preserve">  　　　  2)  総務省推計人口{2009(H21).10.1現在} </t>
  </si>
  <si>
    <t>　　　　　5)  厚生労働省大臣官房統計情報部「人口動態統計(確定数)の概況」</t>
  </si>
  <si>
    <t>　　　　　7)　農林水産省（世界農林業センサス（概数値）より）</t>
  </si>
  <si>
    <t>　　　 9)10)  農林水産省（生産農業所得統計、作物統計より）</t>
  </si>
  <si>
    <r>
      <t xml:space="preserve">          15)　経済産業省｢資源・エネルギー統計年報｣(炭田ガス140</t>
    </r>
    <r>
      <rPr>
        <vertAlign val="superscript"/>
        <sz val="12"/>
        <rFont val="ＭＳ 明朝"/>
        <family val="1"/>
      </rPr>
      <t>㎥</t>
    </r>
    <r>
      <rPr>
        <sz val="12"/>
        <rFont val="ＭＳ 明朝"/>
        <family val="1"/>
      </rPr>
      <t>が合計に含まれます）</t>
    </r>
  </si>
  <si>
    <t>　　　　　20)  厚生労働省健康局水道課「給水人口と水道普及率」｛2009(H21).3.31｝</t>
  </si>
  <si>
    <t>　　　　　　注）数字は各道府県庁所在地のもので，東京都は区部の数字です。</t>
  </si>
  <si>
    <t xml:space="preserve">33) 総務省統計局「2000(H12)年国勢調査 」　　１５歳以上の人口に占める教育終了者の割合 </t>
  </si>
  <si>
    <t>　　　　  35)　厚生労働省大臣官房統計情報部「社会福祉施設等調査報告」</t>
  </si>
  <si>
    <t>　　　　　39)～41)　文部科学省生涯学習政策局調査企画課「学校基本調査報告書」 {2010(H22).5.1}　</t>
  </si>
  <si>
    <t>　　　　  43)　厚生労働省大臣官房統計情報部「医師・歯科医師・薬剤師調査」｛2008(H20).12.31｝</t>
  </si>
  <si>
    <t xml:space="preserve">                注）全国値には住所が外国・不詳を含みます。</t>
  </si>
  <si>
    <t>　　　　　　48)　消防庁「消防白書」</t>
  </si>
  <si>
    <t xml:space="preserve">  　      3)　総務省統計局「2010(H22)年国勢調査結果」{2010(H22).10.1現在}（速報）  </t>
  </si>
  <si>
    <t>　　　　　　※全国値は「外国人」「不詳」を含むため都道府県計と一致しません。</t>
  </si>
  <si>
    <t xml:space="preserve">          注) 7)8)2005年には東京都三宅村、新潟県長岡市、十日町市、栃尾市、魚沼市、</t>
  </si>
  <si>
    <t>　　 　　11)　農林水産省「平成20年牛乳乳製品統計」</t>
  </si>
  <si>
    <t xml:space="preserve">          16)  経済産業省｢工業統計表」（従業者 4人以上の事業所）  </t>
  </si>
  <si>
    <t>　　　　　21)  国土交通省道路局企画課「道路統計年報」　注）高速自動車道を除いた数値です。</t>
  </si>
  <si>
    <t>　　　　　27)　厚生労働省大臣官房統計情報部「毎月勤労統計調査地方調査」（従業者30人以上の事業所）</t>
  </si>
  <si>
    <t>　　　　　　　注）全国には国(13施設)を含みます。</t>
  </si>
  <si>
    <t>　　　　　　　注）学校数には分校を含みます。</t>
  </si>
  <si>
    <t>　      　45)　公害等調整委員会事務局「平成21年度  公害苦情調査結果」</t>
  </si>
  <si>
    <t>　　　　</t>
  </si>
  <si>
    <t>　注) ‰(パーミル)とは，1000分の1を1とする単位のことで，日本語では千分率といいます。</t>
  </si>
  <si>
    <t>　　          山古志村、川口町及び小国町の結果が含まれていません。</t>
  </si>
  <si>
    <t>　　　 　12)  農林水産省「平成22年耕地面積」｛2010(H22).7.15}</t>
  </si>
  <si>
    <t xml:space="preserve">          17)　総務省統計局「住宅・土地統計調査報告」（居住世帯のない住宅を含む）</t>
  </si>
  <si>
    <t>　　　 　 22)　国土交通省自動車交通局自動車情報課「自動車保有車両数(月報）」</t>
  </si>
  <si>
    <t>　　　　　28)　厚生労働省統計表データベースシステム，「職業安定業務統計」（ホームページ）　注：パートタイムを含む。</t>
  </si>
  <si>
    <t>　　　　　36)37)　総務省「平成20年度都道府県決算状況調」</t>
  </si>
  <si>
    <t>　　　　　46)　警察庁「平成21年の犯罪」</t>
  </si>
  <si>
    <t>　　　　　</t>
  </si>
  <si>
    <t>　　　 　13)  水産庁「漁船統計表]{2008(H20).12.31}</t>
  </si>
  <si>
    <t xml:space="preserve">          18)　国土交通省総合政策局情報管理部建設調査統計課「建築統計年報」</t>
  </si>
  <si>
    <t>　　　 　 23)24)　日本銀行調査統計局「預金・貸出関連統計」</t>
  </si>
  <si>
    <t>　　　　　29)～32)　総務省統計局「2005(H17)年国勢調査 」 注）総数には労働力状態「不詳」を除く。</t>
  </si>
  <si>
    <t>端数処理のため、総数と内訳は一致しない場合があります。</t>
  </si>
  <si>
    <t>　　　　  25)  経済産業省経済産業政策局調査統計部「2007(H19)年商業統計表」</t>
  </si>
  <si>
    <t>±0</t>
  </si>
  <si>
    <t>　</t>
  </si>
  <si>
    <t>…</t>
  </si>
  <si>
    <t>r 725,924</t>
  </si>
  <si>
    <t>r 4,948</t>
  </si>
  <si>
    <t>r 896,297</t>
  </si>
  <si>
    <t>r 4</t>
  </si>
  <si>
    <t>r 25,935</t>
  </si>
  <si>
    <t>r 210</t>
  </si>
  <si>
    <t>r 32,199</t>
  </si>
  <si>
    <t>r 51,291</t>
  </si>
  <si>
    <t>r 256</t>
  </si>
  <si>
    <t>r 62,922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</si>
</sst>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numFmt numFmtId="179" formatCode="#,##0_ "/>
    <numFmt numFmtId="180" formatCode="#,###,###,##0;&quot; -&quot;###,###,##0"/>
    <numFmt numFmtId="181" formatCode="#,##0.0"/>
    <numFmt numFmtId="182" formatCode="#,##0_);[Red]\(#,##0\)"/>
    <numFmt numFmtId="183" formatCode="0.0_);[Red]\(0.0\)"/>
    <numFmt numFmtId="184" formatCode="0_ "/>
    <numFmt numFmtId="185" formatCode="###,##0;&quot;-&quot;##,##0"/>
    <numFmt numFmtId="186" formatCode="###,###,##0;&quot;-&quot;##,###,##0"/>
    <numFmt numFmtId="187" formatCode="\ ###,##0;&quot;-&quot;###,##0"/>
    <numFmt numFmtId="188" formatCode="###\ ###"/>
    <numFmt numFmtId="189" formatCode="[=0]&quot;-&quot;;#,##0"/>
    <numFmt numFmtId="190" formatCode="[=0]&quot;-&quot;;#,##0.0"/>
    <numFmt numFmtId="191" formatCode="0_);[Red]\(0\)"/>
    <numFmt numFmtId="192" formatCode="#,##0;\-#,##0;&quot;-&quot;"/>
    <numFmt numFmtId="193" formatCode="[&gt;0]#,##0.0,;&quot;-&quot;"/>
    <numFmt numFmtId="194" formatCode="#,##0.0;\-#,##0.0;&quot;-&quot;"/>
    <numFmt numFmtId="195" formatCode="0.0_ "/>
    <numFmt numFmtId="196" formatCode="#,##0;[Red]\-#,##0;\-"/>
    <numFmt numFmtId="197" formatCode="#,##0.0;[Red]\-#,##0.0;\-"/>
    <numFmt numFmtId="198" formatCode="#,##0;[Red]\-#,##0;&quot;-&quot;"/>
    <numFmt numFmtId="199" formatCode="#,##0.0;[Red]\-#,##0.0"/>
    <numFmt numFmtId="200" formatCode="* \(#,###,###,##0\);_ * \(\-#,###,###,##0\)\ ;\ _*\(\ &quot;-&quot;\)\ ;_ \(@\)_ "/>
    <numFmt numFmtId="201" formatCode="#,##0.0_ "/>
    <numFmt numFmtId="202" formatCode="[$-411]ggge&quot;年&quot;m&quot;月&quot;d&quot;日&quot;;@"/>
  </numFmts>
  <fonts count="44">
    <font>
      <sz val="14"/>
      <name val="Terminal"/>
      <family val="0"/>
    </font>
    <font>
      <b/>
      <sz val="11"/>
      <name val="ＭＳ ゴシック"/>
      <family val="3"/>
    </font>
    <font>
      <i/>
      <sz val="11"/>
      <name val="ＭＳ ゴシック"/>
      <family val="3"/>
    </font>
    <font>
      <b/>
      <i/>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ゴシック"/>
      <family val="3"/>
    </font>
    <font>
      <sz val="11"/>
      <color indexed="17"/>
      <name val="ＭＳ Ｐゴシック"/>
      <family val="3"/>
    </font>
    <font>
      <sz val="7"/>
      <name val="ＭＳ Ｐゴシック"/>
      <family val="3"/>
    </font>
    <font>
      <sz val="12"/>
      <name val="ＭＳ 明朝"/>
      <family val="1"/>
    </font>
    <font>
      <sz val="12"/>
      <color indexed="10"/>
      <name val="ＭＳ 明朝"/>
      <family val="1"/>
    </font>
    <font>
      <sz val="12"/>
      <color indexed="8"/>
      <name val="ＭＳ 明朝"/>
      <family val="1"/>
    </font>
    <font>
      <sz val="12"/>
      <name val="ＭＳ Ｐ明朝"/>
      <family val="1"/>
    </font>
    <font>
      <sz val="14"/>
      <name val="明朝"/>
      <family val="1"/>
    </font>
    <font>
      <sz val="10"/>
      <name val="ＭＳ 明朝"/>
      <family val="1"/>
    </font>
    <font>
      <sz val="10"/>
      <color indexed="8"/>
      <name val="ＭＳ 明朝"/>
      <family val="1"/>
    </font>
    <font>
      <vertAlign val="superscript"/>
      <sz val="12"/>
      <name val="ＭＳ 明朝"/>
      <family val="1"/>
    </font>
    <font>
      <b/>
      <sz val="12"/>
      <name val="ＭＳ 明朝"/>
      <family val="1"/>
    </font>
    <font>
      <b/>
      <sz val="11"/>
      <name val="ＭＳ 明朝"/>
      <family val="1"/>
    </font>
    <font>
      <sz val="12"/>
      <color indexed="12"/>
      <name val="ＭＳ 明朝"/>
      <family val="1"/>
    </font>
    <font>
      <b/>
      <sz val="12"/>
      <color indexed="8"/>
      <name val="ＭＳ ゴシック"/>
      <family val="3"/>
    </font>
    <font>
      <b/>
      <sz val="12"/>
      <color indexed="12"/>
      <name val="ＭＳ ゴシック"/>
      <family val="3"/>
    </font>
    <font>
      <b/>
      <sz val="11"/>
      <color indexed="8"/>
      <name val="ＭＳ ゴシック"/>
      <family val="3"/>
    </font>
    <font>
      <b/>
      <sz val="12"/>
      <name val="ＭＳ ゴシック"/>
      <family val="3"/>
    </font>
    <font>
      <b/>
      <sz val="14"/>
      <name val="ＭＳ ゴシック"/>
      <family val="3"/>
    </font>
    <font>
      <sz val="12"/>
      <color indexed="48"/>
      <name val="ＭＳ 明朝"/>
      <family val="1"/>
    </font>
    <font>
      <sz val="13"/>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s>
  <cellStyleXfs count="6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22" fillId="0" borderId="0">
      <alignment vertical="center"/>
      <protection/>
    </xf>
    <xf numFmtId="0" fontId="22" fillId="0" borderId="0">
      <alignment vertical="center"/>
      <protection/>
    </xf>
    <xf numFmtId="0" fontId="22" fillId="0" borderId="0">
      <alignment/>
      <protection/>
    </xf>
    <xf numFmtId="0" fontId="23" fillId="0" borderId="0" applyNumberFormat="0" applyFill="0" applyBorder="0" applyAlignment="0" applyProtection="0"/>
    <xf numFmtId="0" fontId="24" fillId="4" borderId="0" applyNumberFormat="0" applyBorder="0" applyAlignment="0" applyProtection="0"/>
  </cellStyleXfs>
  <cellXfs count="258">
    <xf numFmtId="37" fontId="0" fillId="0" borderId="0" xfId="0" applyAlignment="1">
      <alignment/>
    </xf>
    <xf numFmtId="37" fontId="26" fillId="0" borderId="0" xfId="0" applyFont="1" applyAlignment="1">
      <alignment/>
    </xf>
    <xf numFmtId="37" fontId="26" fillId="0" borderId="0" xfId="0" applyNumberFormat="1" applyFont="1" applyAlignment="1">
      <alignment/>
    </xf>
    <xf numFmtId="37" fontId="26" fillId="0" borderId="0" xfId="0" applyFont="1" applyAlignment="1">
      <alignment horizontal="right"/>
    </xf>
    <xf numFmtId="37" fontId="26" fillId="0" borderId="0" xfId="0" applyFont="1" applyAlignment="1" applyProtection="1">
      <alignment horizontal="left"/>
      <protection/>
    </xf>
    <xf numFmtId="37" fontId="26" fillId="0" borderId="0" xfId="0" applyFont="1" applyBorder="1" applyAlignment="1" applyProtection="1" quotePrefix="1">
      <alignment horizontal="center"/>
      <protection/>
    </xf>
    <xf numFmtId="37" fontId="27" fillId="0" borderId="0" xfId="0" applyFont="1" applyAlignment="1">
      <alignment/>
    </xf>
    <xf numFmtId="37" fontId="26" fillId="0" borderId="0" xfId="0" applyFont="1" applyBorder="1" applyAlignment="1">
      <alignment/>
    </xf>
    <xf numFmtId="37" fontId="27" fillId="0" borderId="10" xfId="0" applyFont="1" applyBorder="1" applyAlignment="1">
      <alignment/>
    </xf>
    <xf numFmtId="37" fontId="26" fillId="0" borderId="10" xfId="0" applyFont="1" applyBorder="1" applyAlignment="1">
      <alignment/>
    </xf>
    <xf numFmtId="37" fontId="26" fillId="0" borderId="10" xfId="0" applyNumberFormat="1" applyFont="1" applyBorder="1" applyAlignment="1">
      <alignment/>
    </xf>
    <xf numFmtId="37" fontId="26" fillId="0" borderId="10" xfId="0" applyFont="1" applyBorder="1" applyAlignment="1" quotePrefix="1">
      <alignment/>
    </xf>
    <xf numFmtId="37" fontId="0" fillId="0" borderId="10" xfId="0" applyBorder="1" applyAlignment="1">
      <alignment/>
    </xf>
    <xf numFmtId="37" fontId="26" fillId="0" borderId="0" xfId="0" applyFont="1" applyBorder="1" applyAlignment="1">
      <alignment vertical="center"/>
    </xf>
    <xf numFmtId="37" fontId="26" fillId="0" borderId="0" xfId="0" applyFont="1" applyAlignment="1">
      <alignment vertical="center"/>
    </xf>
    <xf numFmtId="37" fontId="26" fillId="0" borderId="11" xfId="0" applyFont="1" applyBorder="1" applyAlignment="1" applyProtection="1" quotePrefix="1">
      <alignment horizontal="left" vertical="center"/>
      <protection/>
    </xf>
    <xf numFmtId="37" fontId="26" fillId="0" borderId="0" xfId="0" applyNumberFormat="1" applyFont="1" applyBorder="1" applyAlignment="1">
      <alignment vertical="center"/>
    </xf>
    <xf numFmtId="37" fontId="26" fillId="0" borderId="12" xfId="0" applyFont="1" applyBorder="1" applyAlignment="1" quotePrefix="1">
      <alignment vertical="center"/>
    </xf>
    <xf numFmtId="37" fontId="26" fillId="0" borderId="13" xfId="0" applyFont="1" applyBorder="1" applyAlignment="1" applyProtection="1">
      <alignment vertical="center"/>
      <protection/>
    </xf>
    <xf numFmtId="37" fontId="26" fillId="0" borderId="14" xfId="0" applyFont="1" applyFill="1" applyBorder="1" applyAlignment="1" applyProtection="1" quotePrefix="1">
      <alignment horizontal="left" vertical="center"/>
      <protection/>
    </xf>
    <xf numFmtId="37" fontId="26" fillId="0" borderId="15" xfId="0" applyFont="1" applyFill="1" applyBorder="1" applyAlignment="1" applyProtection="1">
      <alignment vertical="center"/>
      <protection/>
    </xf>
    <xf numFmtId="37" fontId="26" fillId="0" borderId="15" xfId="0" applyFont="1" applyFill="1" applyBorder="1" applyAlignment="1" applyProtection="1">
      <alignment horizontal="left" vertical="center"/>
      <protection/>
    </xf>
    <xf numFmtId="37" fontId="26" fillId="0" borderId="15" xfId="0" applyFont="1" applyFill="1" applyBorder="1" applyAlignment="1">
      <alignment vertical="center"/>
    </xf>
    <xf numFmtId="37" fontId="26" fillId="0" borderId="12" xfId="0" applyFont="1" applyFill="1" applyBorder="1" applyAlignment="1" applyProtection="1" quotePrefix="1">
      <alignment horizontal="left" vertical="center"/>
      <protection/>
    </xf>
    <xf numFmtId="37" fontId="26" fillId="0" borderId="15" xfId="0" applyFont="1" applyBorder="1" applyAlignment="1">
      <alignment vertical="center"/>
    </xf>
    <xf numFmtId="37" fontId="26" fillId="0" borderId="14" xfId="0" applyFont="1" applyBorder="1" applyAlignment="1" applyProtection="1">
      <alignment horizontal="left" vertical="center"/>
      <protection/>
    </xf>
    <xf numFmtId="37" fontId="26" fillId="0" borderId="15" xfId="0" applyFont="1" applyBorder="1" applyAlignment="1" applyProtection="1">
      <alignment vertical="center"/>
      <protection/>
    </xf>
    <xf numFmtId="37" fontId="26" fillId="0" borderId="14" xfId="0" applyFont="1" applyBorder="1" applyAlignment="1" applyProtection="1" quotePrefix="1">
      <alignment horizontal="left" vertical="center"/>
      <protection/>
    </xf>
    <xf numFmtId="37" fontId="26" fillId="0" borderId="14" xfId="0" applyFont="1" applyBorder="1" applyAlignment="1" quotePrefix="1">
      <alignment horizontal="centerContinuous" vertical="center"/>
    </xf>
    <xf numFmtId="37" fontId="26" fillId="0" borderId="15" xfId="0" applyFont="1" applyBorder="1" applyAlignment="1" applyProtection="1">
      <alignment horizontal="centerContinuous" vertical="center"/>
      <protection/>
    </xf>
    <xf numFmtId="37" fontId="26" fillId="0" borderId="15" xfId="0" applyFont="1" applyBorder="1" applyAlignment="1">
      <alignment horizontal="centerContinuous" vertical="center"/>
    </xf>
    <xf numFmtId="37" fontId="26" fillId="0" borderId="11" xfId="0" applyFont="1" applyBorder="1" applyAlignment="1" applyProtection="1">
      <alignment horizontal="left" vertical="center"/>
      <protection/>
    </xf>
    <xf numFmtId="37" fontId="29" fillId="0" borderId="14" xfId="0" applyFont="1" applyBorder="1" applyAlignment="1" applyProtection="1" quotePrefix="1">
      <alignment horizontal="left" vertical="center"/>
      <protection/>
    </xf>
    <xf numFmtId="37" fontId="26" fillId="0" borderId="16" xfId="0" applyFont="1" applyFill="1" applyBorder="1" applyAlignment="1" applyProtection="1" quotePrefix="1">
      <alignment horizontal="left" vertical="center"/>
      <protection/>
    </xf>
    <xf numFmtId="37" fontId="26" fillId="0" borderId="17" xfId="0" applyFont="1" applyFill="1" applyBorder="1" applyAlignment="1">
      <alignment vertical="center"/>
    </xf>
    <xf numFmtId="37" fontId="26" fillId="0" borderId="18" xfId="0" applyFont="1" applyBorder="1" applyAlignment="1" applyProtection="1">
      <alignment horizontal="left" vertical="center"/>
      <protection/>
    </xf>
    <xf numFmtId="37" fontId="26" fillId="0" borderId="12" xfId="0" applyFont="1" applyBorder="1" applyAlignment="1" applyProtection="1" quotePrefix="1">
      <alignment horizontal="left" vertical="center"/>
      <protection/>
    </xf>
    <xf numFmtId="37" fontId="26" fillId="0" borderId="19" xfId="0" applyFont="1" applyBorder="1" applyAlignment="1">
      <alignment vertical="center"/>
    </xf>
    <xf numFmtId="39" fontId="26" fillId="0" borderId="19" xfId="0" applyNumberFormat="1" applyFont="1" applyBorder="1" applyAlignment="1">
      <alignment vertical="center"/>
    </xf>
    <xf numFmtId="37" fontId="26" fillId="0" borderId="19" xfId="0" applyFont="1" applyBorder="1" applyAlignment="1" applyProtection="1">
      <alignment horizontal="left" vertical="center"/>
      <protection/>
    </xf>
    <xf numFmtId="39" fontId="26" fillId="0" borderId="19" xfId="0" applyNumberFormat="1" applyFont="1" applyBorder="1" applyAlignment="1" quotePrefix="1">
      <alignment vertical="center"/>
    </xf>
    <xf numFmtId="177" fontId="26" fillId="0" borderId="13" xfId="0" applyNumberFormat="1" applyFont="1" applyBorder="1" applyAlignment="1">
      <alignment vertical="center"/>
    </xf>
    <xf numFmtId="37" fontId="26" fillId="0" borderId="20" xfId="0" applyFont="1" applyBorder="1" applyAlignment="1" applyProtection="1" quotePrefix="1">
      <alignment vertical="center" wrapText="1"/>
      <protection/>
    </xf>
    <xf numFmtId="37" fontId="26" fillId="0" borderId="0" xfId="0" applyFont="1" applyAlignment="1" applyProtection="1">
      <alignment horizontal="left" vertical="center"/>
      <protection/>
    </xf>
    <xf numFmtId="37" fontId="0" fillId="0" borderId="11" xfId="0" applyBorder="1" applyAlignment="1">
      <alignment vertical="center"/>
    </xf>
    <xf numFmtId="37" fontId="26" fillId="0" borderId="0" xfId="0" applyFont="1" applyBorder="1" applyAlignment="1">
      <alignment horizontal="centerContinuous" vertical="center"/>
    </xf>
    <xf numFmtId="37" fontId="26" fillId="0" borderId="11" xfId="0" applyFont="1" applyBorder="1" applyAlignment="1">
      <alignment vertical="center"/>
    </xf>
    <xf numFmtId="37" fontId="26" fillId="0" borderId="0" xfId="0" applyNumberFormat="1" applyFont="1" applyBorder="1" applyAlignment="1" applyProtection="1">
      <alignment horizontal="center" vertical="center"/>
      <protection/>
    </xf>
    <xf numFmtId="37" fontId="26" fillId="0" borderId="21" xfId="0" applyFont="1" applyBorder="1" applyAlignment="1" applyProtection="1">
      <alignment horizontal="center" vertical="center"/>
      <protection/>
    </xf>
    <xf numFmtId="37" fontId="26" fillId="0" borderId="11" xfId="0" applyFont="1" applyBorder="1" applyAlignment="1" applyProtection="1" quotePrefix="1">
      <alignment horizontal="center" vertical="center"/>
      <protection/>
    </xf>
    <xf numFmtId="37" fontId="26" fillId="0" borderId="11" xfId="0" applyFont="1" applyFill="1" applyBorder="1" applyAlignment="1" applyProtection="1">
      <alignment horizontal="center" vertical="center"/>
      <protection/>
    </xf>
    <xf numFmtId="37" fontId="26" fillId="0" borderId="14" xfId="0" applyFont="1" applyFill="1" applyBorder="1" applyAlignment="1" applyProtection="1">
      <alignment horizontal="centerContinuous" vertical="center"/>
      <protection/>
    </xf>
    <xf numFmtId="37" fontId="26" fillId="0" borderId="15" xfId="0" applyFont="1" applyFill="1" applyBorder="1" applyAlignment="1">
      <alignment horizontal="centerContinuous" vertical="center"/>
    </xf>
    <xf numFmtId="37" fontId="26" fillId="0" borderId="11" xfId="0" applyFont="1" applyBorder="1" applyAlignment="1" applyProtection="1">
      <alignment horizontal="center" vertical="center"/>
      <protection/>
    </xf>
    <xf numFmtId="37" fontId="26" fillId="0" borderId="14" xfId="0" applyFont="1" applyBorder="1" applyAlignment="1" applyProtection="1">
      <alignment horizontal="centerContinuous" vertical="center"/>
      <protection/>
    </xf>
    <xf numFmtId="37" fontId="26" fillId="0" borderId="22" xfId="0" applyFont="1" applyBorder="1" applyAlignment="1" applyProtection="1">
      <alignment horizontal="center" vertical="center"/>
      <protection/>
    </xf>
    <xf numFmtId="37" fontId="26" fillId="0" borderId="20" xfId="0" applyFont="1" applyBorder="1" applyAlignment="1" applyProtection="1">
      <alignment horizontal="center" vertical="center"/>
      <protection/>
    </xf>
    <xf numFmtId="37" fontId="26" fillId="0" borderId="14" xfId="0" applyFont="1" applyBorder="1" applyAlignment="1">
      <alignment vertical="center"/>
    </xf>
    <xf numFmtId="37" fontId="26" fillId="0" borderId="15" xfId="0" applyFont="1" applyBorder="1" applyAlignment="1" quotePrefix="1">
      <alignment vertical="center"/>
    </xf>
    <xf numFmtId="37" fontId="26" fillId="0" borderId="14" xfId="0" applyFont="1" applyBorder="1" applyAlignment="1" applyProtection="1" quotePrefix="1">
      <alignment horizontal="center" vertical="center"/>
      <protection/>
    </xf>
    <xf numFmtId="37" fontId="26" fillId="0" borderId="14" xfId="0" applyFont="1" applyBorder="1" applyAlignment="1" quotePrefix="1">
      <alignment vertical="center"/>
    </xf>
    <xf numFmtId="37" fontId="26" fillId="0" borderId="15" xfId="0" applyFont="1" applyBorder="1" applyAlignment="1" applyProtection="1" quotePrefix="1">
      <alignment horizontal="center" vertical="center"/>
      <protection/>
    </xf>
    <xf numFmtId="37" fontId="26" fillId="0" borderId="14" xfId="0" applyFont="1" applyBorder="1" applyAlignment="1" quotePrefix="1">
      <alignment horizontal="right" vertical="center"/>
    </xf>
    <xf numFmtId="37" fontId="26" fillId="0" borderId="14" xfId="0" applyFont="1" applyBorder="1" applyAlignment="1" quotePrefix="1">
      <alignment horizontal="center" vertical="center"/>
    </xf>
    <xf numFmtId="37" fontId="26" fillId="0" borderId="23" xfId="0" applyFont="1" applyBorder="1" applyAlignment="1">
      <alignment vertical="center"/>
    </xf>
    <xf numFmtId="0" fontId="31" fillId="0" borderId="11" xfId="0" applyNumberFormat="1" applyFont="1" applyBorder="1" applyAlignment="1">
      <alignment vertical="center"/>
    </xf>
    <xf numFmtId="37" fontId="26" fillId="0" borderId="20" xfId="0" applyNumberFormat="1" applyFont="1" applyBorder="1" applyAlignment="1" quotePrefix="1">
      <alignment vertical="center"/>
    </xf>
    <xf numFmtId="37" fontId="26" fillId="0" borderId="11" xfId="0" applyFont="1" applyFill="1" applyBorder="1" applyAlignment="1" applyProtection="1" quotePrefix="1">
      <alignment horizontal="center" vertical="center"/>
      <protection/>
    </xf>
    <xf numFmtId="37" fontId="26" fillId="0" borderId="24" xfId="0" applyFont="1" applyFill="1" applyBorder="1" applyAlignment="1">
      <alignment vertical="center"/>
    </xf>
    <xf numFmtId="37" fontId="26" fillId="0" borderId="0" xfId="0" applyFont="1" applyAlignment="1" quotePrefix="1">
      <alignment horizontal="center" vertical="center"/>
    </xf>
    <xf numFmtId="37" fontId="26" fillId="0" borderId="21" xfId="0" applyFont="1" applyBorder="1" applyAlignment="1">
      <alignment vertical="center"/>
    </xf>
    <xf numFmtId="37" fontId="26" fillId="0" borderId="21" xfId="0" applyFont="1" applyBorder="1" applyAlignment="1" quotePrefix="1">
      <alignment vertical="center"/>
    </xf>
    <xf numFmtId="39" fontId="26" fillId="0" borderId="22" xfId="0" applyNumberFormat="1" applyFont="1" applyBorder="1" applyAlignment="1" quotePrefix="1">
      <alignment horizontal="center" vertical="center" shrinkToFit="1"/>
    </xf>
    <xf numFmtId="37" fontId="0" fillId="0" borderId="21" xfId="0" applyBorder="1" applyAlignment="1">
      <alignment horizontal="center" vertical="center"/>
    </xf>
    <xf numFmtId="37" fontId="26" fillId="0" borderId="14" xfId="0" applyFont="1" applyBorder="1" applyAlignment="1" applyProtection="1" quotePrefix="1">
      <alignment horizontal="centerContinuous" vertical="center"/>
      <protection/>
    </xf>
    <xf numFmtId="37" fontId="26" fillId="0" borderId="14" xfId="0" applyFont="1" applyBorder="1" applyAlignment="1">
      <alignment horizontal="centerContinuous" vertical="center"/>
    </xf>
    <xf numFmtId="37" fontId="26" fillId="0" borderId="14" xfId="0" applyFont="1" applyFill="1" applyBorder="1" applyAlignment="1" quotePrefix="1">
      <alignment vertical="center"/>
    </xf>
    <xf numFmtId="37" fontId="26" fillId="0" borderId="14" xfId="0" applyFont="1" applyFill="1" applyBorder="1" applyAlignment="1">
      <alignment vertical="center"/>
    </xf>
    <xf numFmtId="37" fontId="26" fillId="0" borderId="14" xfId="0" applyFont="1" applyFill="1" applyBorder="1" applyAlignment="1" applyProtection="1" quotePrefix="1">
      <alignment horizontal="center" vertical="center"/>
      <protection/>
    </xf>
    <xf numFmtId="37" fontId="26" fillId="0" borderId="24" xfId="0" applyFont="1" applyBorder="1" applyAlignment="1">
      <alignment vertical="center"/>
    </xf>
    <xf numFmtId="37" fontId="26" fillId="0" borderId="14" xfId="0" applyFont="1" applyBorder="1" applyAlignment="1" applyProtection="1">
      <alignment horizontal="center" vertical="center"/>
      <protection/>
    </xf>
    <xf numFmtId="37" fontId="26" fillId="0" borderId="14" xfId="0" applyFont="1" applyBorder="1" applyAlignment="1" applyProtection="1">
      <alignment horizontal="right" vertical="center"/>
      <protection/>
    </xf>
    <xf numFmtId="37" fontId="26" fillId="0" borderId="14" xfId="0" applyFont="1" applyBorder="1" applyAlignment="1" quotePrefix="1">
      <alignment horizontal="left" vertical="center"/>
    </xf>
    <xf numFmtId="37" fontId="26" fillId="0" borderId="24" xfId="0" applyFont="1" applyBorder="1" applyAlignment="1" applyProtection="1" quotePrefix="1">
      <alignment horizontal="center" vertical="center"/>
      <protection/>
    </xf>
    <xf numFmtId="37" fontId="26" fillId="0" borderId="24" xfId="0" applyFont="1" applyBorder="1" applyAlignment="1">
      <alignment horizontal="center" vertical="center"/>
    </xf>
    <xf numFmtId="37" fontId="26" fillId="0" borderId="24" xfId="0" applyFont="1" applyFill="1" applyBorder="1" applyAlignment="1">
      <alignment horizontal="center" vertical="center"/>
    </xf>
    <xf numFmtId="39" fontId="26" fillId="0" borderId="24"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37" fontId="0" fillId="0" borderId="14" xfId="0" applyBorder="1" applyAlignment="1">
      <alignment vertical="center"/>
    </xf>
    <xf numFmtId="37" fontId="26" fillId="0" borderId="11" xfId="0" applyNumberFormat="1" applyFont="1" applyBorder="1" applyAlignment="1" applyProtection="1">
      <alignment/>
      <protection/>
    </xf>
    <xf numFmtId="37" fontId="26" fillId="0" borderId="0" xfId="0" applyNumberFormat="1" applyFont="1" applyBorder="1" applyAlignment="1" applyProtection="1">
      <alignment horizontal="right"/>
      <protection/>
    </xf>
    <xf numFmtId="37" fontId="26" fillId="0" borderId="0" xfId="0" applyNumberFormat="1" applyFont="1" applyAlignment="1" applyProtection="1" quotePrefix="1">
      <alignment horizontal="right"/>
      <protection/>
    </xf>
    <xf numFmtId="37" fontId="26" fillId="0" borderId="0" xfId="0" applyNumberFormat="1" applyFont="1" applyAlignment="1" applyProtection="1">
      <alignment horizontal="right"/>
      <protection/>
    </xf>
    <xf numFmtId="37" fontId="26" fillId="0" borderId="25" xfId="0" applyNumberFormat="1" applyFont="1" applyBorder="1" applyAlignment="1" applyProtection="1">
      <alignment/>
      <protection/>
    </xf>
    <xf numFmtId="37" fontId="26" fillId="0" borderId="0" xfId="0" applyFont="1" applyAlignment="1" applyProtection="1">
      <alignment horizontal="right"/>
      <protection/>
    </xf>
    <xf numFmtId="37" fontId="26" fillId="0" borderId="25" xfId="0" applyNumberFormat="1" applyFont="1" applyBorder="1" applyAlignment="1" applyProtection="1" quotePrefix="1">
      <alignment horizontal="right"/>
      <protection/>
    </xf>
    <xf numFmtId="37" fontId="26" fillId="0" borderId="0" xfId="0" applyNumberFormat="1" applyFont="1" applyAlignment="1" applyProtection="1">
      <alignment horizontal="center"/>
      <protection/>
    </xf>
    <xf numFmtId="37" fontId="29" fillId="0" borderId="0" xfId="0" applyNumberFormat="1" applyFont="1" applyAlignment="1" applyProtection="1">
      <alignment horizontal="right"/>
      <protection/>
    </xf>
    <xf numFmtId="37" fontId="26" fillId="0" borderId="25" xfId="0" applyNumberFormat="1" applyFont="1" applyBorder="1" applyAlignment="1" applyProtection="1">
      <alignment horizontal="right"/>
      <protection/>
    </xf>
    <xf numFmtId="37" fontId="28" fillId="0" borderId="0" xfId="0" applyNumberFormat="1" applyFont="1" applyAlignment="1" applyProtection="1">
      <alignment horizontal="right"/>
      <protection/>
    </xf>
    <xf numFmtId="37" fontId="26" fillId="0" borderId="0" xfId="0" applyNumberFormat="1" applyFont="1" applyAlignment="1" applyProtection="1">
      <alignment/>
      <protection/>
    </xf>
    <xf numFmtId="37" fontId="26" fillId="0" borderId="0" xfId="0" applyNumberFormat="1" applyFont="1" applyAlignment="1" applyProtection="1" quotePrefix="1">
      <alignment horizontal="right"/>
      <protection locked="0"/>
    </xf>
    <xf numFmtId="37" fontId="26" fillId="0" borderId="25" xfId="0" applyFont="1" applyBorder="1" applyAlignment="1" applyProtection="1">
      <alignment horizontal="right"/>
      <protection/>
    </xf>
    <xf numFmtId="37" fontId="0" fillId="0" borderId="11" xfId="0" applyBorder="1" applyAlignment="1">
      <alignment/>
    </xf>
    <xf numFmtId="39" fontId="26" fillId="0" borderId="0" xfId="0" applyNumberFormat="1" applyFont="1" applyBorder="1" applyAlignment="1" applyProtection="1">
      <alignment horizontal="right"/>
      <protection/>
    </xf>
    <xf numFmtId="177" fontId="26" fillId="0" borderId="0" xfId="0" applyNumberFormat="1" applyFont="1" applyBorder="1" applyAlignment="1" applyProtection="1">
      <alignment horizontal="right"/>
      <protection/>
    </xf>
    <xf numFmtId="37" fontId="34" fillId="0" borderId="0" xfId="0" applyFont="1" applyBorder="1" applyAlignment="1">
      <alignment/>
    </xf>
    <xf numFmtId="37" fontId="34" fillId="0" borderId="0" xfId="0" applyFont="1" applyAlignment="1">
      <alignment/>
    </xf>
    <xf numFmtId="37" fontId="34" fillId="0" borderId="0" xfId="0" applyFont="1" applyAlignment="1" applyProtection="1">
      <alignment horizontal="distributed"/>
      <protection/>
    </xf>
    <xf numFmtId="37" fontId="34" fillId="0" borderId="11" xfId="0" applyNumberFormat="1" applyFont="1" applyBorder="1" applyAlignment="1" applyProtection="1">
      <alignment/>
      <protection/>
    </xf>
    <xf numFmtId="37" fontId="34" fillId="0" borderId="0" xfId="0" applyNumberFormat="1" applyFont="1" applyAlignment="1" applyProtection="1">
      <alignment horizontal="right"/>
      <protection/>
    </xf>
    <xf numFmtId="37" fontId="34" fillId="0" borderId="0" xfId="0" applyFont="1" applyAlignment="1">
      <alignment horizontal="right"/>
    </xf>
    <xf numFmtId="37" fontId="34" fillId="0" borderId="0" xfId="0" applyNumberFormat="1" applyFont="1" applyBorder="1" applyAlignment="1" applyProtection="1">
      <alignment horizontal="right"/>
      <protection/>
    </xf>
    <xf numFmtId="37" fontId="34" fillId="0" borderId="0" xfId="0" applyFont="1" applyAlignment="1" applyProtection="1">
      <alignment horizontal="right"/>
      <protection/>
    </xf>
    <xf numFmtId="176" fontId="34" fillId="0" borderId="0" xfId="0" applyNumberFormat="1" applyFont="1" applyAlignment="1" applyProtection="1">
      <alignment horizontal="right"/>
      <protection/>
    </xf>
    <xf numFmtId="2" fontId="26" fillId="0" borderId="0" xfId="0" applyNumberFormat="1" applyFont="1" applyAlignment="1" applyProtection="1">
      <alignment horizontal="right"/>
      <protection/>
    </xf>
    <xf numFmtId="176" fontId="34" fillId="0" borderId="0" xfId="0" applyNumberFormat="1" applyFont="1" applyAlignment="1" applyProtection="1">
      <alignment horizontal="right"/>
      <protection locked="0"/>
    </xf>
    <xf numFmtId="37" fontId="34" fillId="0" borderId="0" xfId="0" applyNumberFormat="1" applyFont="1" applyAlignment="1" applyProtection="1">
      <alignment horizontal="right"/>
      <protection locked="0"/>
    </xf>
    <xf numFmtId="37" fontId="35" fillId="0" borderId="11" xfId="0" applyFont="1" applyBorder="1" applyAlignment="1">
      <alignment horizontal="center"/>
    </xf>
    <xf numFmtId="37" fontId="26" fillId="0" borderId="11" xfId="0" applyFont="1" applyBorder="1" applyAlignment="1">
      <alignment/>
    </xf>
    <xf numFmtId="177" fontId="26" fillId="0" borderId="0" xfId="0" applyNumberFormat="1" applyFont="1" applyAlignment="1" applyProtection="1">
      <alignment horizontal="right"/>
      <protection/>
    </xf>
    <xf numFmtId="176" fontId="26" fillId="0" borderId="0" xfId="0" applyNumberFormat="1" applyFont="1" applyAlignment="1" applyProtection="1">
      <alignment horizontal="right"/>
      <protection/>
    </xf>
    <xf numFmtId="176" fontId="26" fillId="0" borderId="0" xfId="0" applyNumberFormat="1" applyFont="1" applyBorder="1" applyAlignment="1" applyProtection="1">
      <alignment horizontal="right"/>
      <protection/>
    </xf>
    <xf numFmtId="37" fontId="31" fillId="0" borderId="11" xfId="0" applyFont="1" applyBorder="1" applyAlignment="1">
      <alignment/>
    </xf>
    <xf numFmtId="37" fontId="37" fillId="0" borderId="0" xfId="0" applyFont="1" applyBorder="1" applyAlignment="1">
      <alignment/>
    </xf>
    <xf numFmtId="37" fontId="37" fillId="0" borderId="0" xfId="0" applyFont="1" applyAlignment="1">
      <alignment/>
    </xf>
    <xf numFmtId="37" fontId="37" fillId="0" borderId="0" xfId="0" applyFont="1" applyAlignment="1" applyProtection="1">
      <alignment horizontal="left"/>
      <protection/>
    </xf>
    <xf numFmtId="0" fontId="37" fillId="0" borderId="11" xfId="0" applyNumberFormat="1" applyFont="1" applyBorder="1" applyAlignment="1">
      <alignment horizontal="right"/>
    </xf>
    <xf numFmtId="37" fontId="39" fillId="0" borderId="11" xfId="0" applyFont="1" applyBorder="1" applyAlignment="1">
      <alignment horizontal="center"/>
    </xf>
    <xf numFmtId="37" fontId="40" fillId="0" borderId="0" xfId="0" applyFont="1" applyAlignment="1">
      <alignment/>
    </xf>
    <xf numFmtId="37" fontId="26" fillId="0" borderId="0" xfId="0" applyFont="1" applyAlignment="1" applyProtection="1">
      <alignment horizontal="distributed"/>
      <protection/>
    </xf>
    <xf numFmtId="37" fontId="36" fillId="0" borderId="11" xfId="0" applyNumberFormat="1" applyFont="1" applyBorder="1" applyAlignment="1" applyProtection="1">
      <alignment/>
      <protection locked="0"/>
    </xf>
    <xf numFmtId="37" fontId="26" fillId="0" borderId="0" xfId="0" applyNumberFormat="1" applyFont="1" applyAlignment="1" applyProtection="1">
      <alignment horizontal="right"/>
      <protection locked="0"/>
    </xf>
    <xf numFmtId="176" fontId="26" fillId="0" borderId="0" xfId="0" applyNumberFormat="1" applyFont="1" applyAlignment="1" applyProtection="1">
      <alignment horizontal="right"/>
      <protection locked="0"/>
    </xf>
    <xf numFmtId="37" fontId="36" fillId="0" borderId="0" xfId="0" applyFont="1" applyAlignment="1" applyProtection="1">
      <alignment horizontal="right"/>
      <protection locked="0"/>
    </xf>
    <xf numFmtId="37" fontId="0" fillId="0" borderId="11" xfId="0" applyBorder="1" applyAlignment="1" applyProtection="1">
      <alignment horizontal="center"/>
      <protection/>
    </xf>
    <xf numFmtId="37" fontId="26" fillId="0" borderId="0" xfId="0" applyFont="1" applyAlignment="1">
      <alignment horizontal="distributed"/>
    </xf>
    <xf numFmtId="38" fontId="26" fillId="0" borderId="0" xfId="49" applyFont="1" applyAlignment="1">
      <alignment/>
    </xf>
    <xf numFmtId="192" fontId="26" fillId="0" borderId="0" xfId="0" applyNumberFormat="1" applyFont="1" applyAlignment="1" applyProtection="1">
      <alignment horizontal="right"/>
      <protection/>
    </xf>
    <xf numFmtId="192" fontId="26" fillId="0" borderId="0" xfId="0" applyNumberFormat="1" applyFont="1" applyBorder="1" applyAlignment="1" applyProtection="1">
      <alignment horizontal="right"/>
      <protection/>
    </xf>
    <xf numFmtId="37" fontId="36" fillId="0" borderId="0" xfId="0" applyFont="1" applyAlignment="1">
      <alignment/>
    </xf>
    <xf numFmtId="37" fontId="40" fillId="0" borderId="0" xfId="0" applyFont="1" applyBorder="1" applyAlignment="1">
      <alignment/>
    </xf>
    <xf numFmtId="37" fontId="40" fillId="0" borderId="0" xfId="0" applyFont="1" applyAlignment="1" applyProtection="1">
      <alignment horizontal="left"/>
      <protection/>
    </xf>
    <xf numFmtId="37" fontId="40" fillId="0" borderId="0" xfId="0" applyFont="1" applyAlignment="1" applyProtection="1">
      <alignment horizontal="distributed"/>
      <protection/>
    </xf>
    <xf numFmtId="37" fontId="38" fillId="0" borderId="11" xfId="0" applyNumberFormat="1" applyFont="1" applyBorder="1" applyAlignment="1" applyProtection="1">
      <alignment/>
      <protection locked="0"/>
    </xf>
    <xf numFmtId="37" fontId="40" fillId="0" borderId="0" xfId="0" applyNumberFormat="1" applyFont="1" applyAlignment="1" applyProtection="1">
      <alignment horizontal="right"/>
      <protection/>
    </xf>
    <xf numFmtId="37" fontId="40" fillId="0" borderId="0" xfId="0" applyNumberFormat="1" applyFont="1" applyAlignment="1" applyProtection="1">
      <alignment horizontal="right"/>
      <protection locked="0"/>
    </xf>
    <xf numFmtId="176" fontId="40" fillId="0" borderId="0" xfId="0" applyNumberFormat="1" applyFont="1" applyAlignment="1" applyProtection="1">
      <alignment horizontal="right"/>
      <protection/>
    </xf>
    <xf numFmtId="176" fontId="40" fillId="0" borderId="0" xfId="0" applyNumberFormat="1" applyFont="1" applyAlignment="1" applyProtection="1">
      <alignment horizontal="right"/>
      <protection locked="0"/>
    </xf>
    <xf numFmtId="2" fontId="40" fillId="0" borderId="0" xfId="0" applyNumberFormat="1" applyFont="1" applyAlignment="1" applyProtection="1">
      <alignment horizontal="right"/>
      <protection/>
    </xf>
    <xf numFmtId="37" fontId="41" fillId="0" borderId="0" xfId="0" applyFont="1" applyAlignment="1">
      <alignment/>
    </xf>
    <xf numFmtId="37" fontId="40" fillId="0" borderId="11" xfId="0" applyFont="1" applyBorder="1" applyAlignment="1" applyProtection="1">
      <alignment horizontal="center"/>
      <protection/>
    </xf>
    <xf numFmtId="37" fontId="26" fillId="0" borderId="15" xfId="0" applyFont="1" applyBorder="1" applyAlignment="1">
      <alignment/>
    </xf>
    <xf numFmtId="37" fontId="26" fillId="0" borderId="23" xfId="0" applyFont="1" applyBorder="1" applyAlignment="1">
      <alignment/>
    </xf>
    <xf numFmtId="37" fontId="26" fillId="0" borderId="15" xfId="0" applyNumberFormat="1" applyFont="1" applyBorder="1" applyAlignment="1" applyProtection="1">
      <alignment horizontal="right"/>
      <protection/>
    </xf>
    <xf numFmtId="37" fontId="26" fillId="0" borderId="15" xfId="0" applyFont="1" applyBorder="1" applyAlignment="1">
      <alignment horizontal="right"/>
    </xf>
    <xf numFmtId="37" fontId="42" fillId="0" borderId="15" xfId="0" applyNumberFormat="1" applyFont="1" applyBorder="1" applyAlignment="1" applyProtection="1">
      <alignment horizontal="right"/>
      <protection/>
    </xf>
    <xf numFmtId="37" fontId="26" fillId="0" borderId="15" xfId="0" applyNumberFormat="1" applyFont="1" applyBorder="1" applyAlignment="1" applyProtection="1">
      <alignment horizontal="right"/>
      <protection locked="0"/>
    </xf>
    <xf numFmtId="37" fontId="26" fillId="0" borderId="15" xfId="0" applyFont="1" applyBorder="1" applyAlignment="1" applyProtection="1">
      <alignment horizontal="right"/>
      <protection locked="0"/>
    </xf>
    <xf numFmtId="37" fontId="36" fillId="0" borderId="15" xfId="0" applyFont="1" applyBorder="1" applyAlignment="1" applyProtection="1">
      <alignment horizontal="right"/>
      <protection locked="0"/>
    </xf>
    <xf numFmtId="37" fontId="0" fillId="0" borderId="14" xfId="0" applyBorder="1" applyAlignment="1">
      <alignment/>
    </xf>
    <xf numFmtId="37" fontId="36" fillId="0" borderId="0" xfId="0" applyNumberFormat="1" applyFont="1" applyAlignment="1" applyProtection="1">
      <alignment/>
      <protection locked="0"/>
    </xf>
    <xf numFmtId="37" fontId="43" fillId="0" borderId="0" xfId="0" applyFont="1" applyAlignment="1">
      <alignment/>
    </xf>
    <xf numFmtId="37" fontId="26" fillId="0" borderId="0" xfId="0" applyFont="1" applyAlignment="1" quotePrefix="1">
      <alignment/>
    </xf>
    <xf numFmtId="37" fontId="43" fillId="0" borderId="0" xfId="0" applyFont="1" applyAlignment="1">
      <alignment/>
    </xf>
    <xf numFmtId="37" fontId="26" fillId="0" borderId="0" xfId="0" applyFont="1" applyAlignment="1" applyProtection="1" quotePrefix="1">
      <alignment horizontal="left"/>
      <protection/>
    </xf>
    <xf numFmtId="39" fontId="26" fillId="0" borderId="0" xfId="0" applyNumberFormat="1" applyFont="1" applyAlignment="1" applyProtection="1">
      <alignment/>
      <protection locked="0"/>
    </xf>
    <xf numFmtId="37" fontId="26" fillId="0" borderId="0" xfId="0" applyFont="1" applyAlignment="1" applyProtection="1">
      <alignment/>
      <protection locked="0"/>
    </xf>
    <xf numFmtId="37" fontId="26" fillId="0" borderId="0" xfId="0" applyFont="1" applyAlignment="1" applyProtection="1">
      <alignment/>
      <protection/>
    </xf>
    <xf numFmtId="0" fontId="29" fillId="0" borderId="0" xfId="63" applyFont="1" applyBorder="1" applyAlignment="1">
      <alignment horizontal="distributed" shrinkToFit="1"/>
      <protection/>
    </xf>
    <xf numFmtId="193" fontId="29" fillId="0" borderId="0" xfId="63" applyNumberFormat="1" applyFont="1" applyBorder="1">
      <alignment/>
      <protection/>
    </xf>
    <xf numFmtId="177" fontId="26" fillId="0" borderId="0" xfId="0" applyNumberFormat="1" applyFont="1" applyAlignment="1">
      <alignment/>
    </xf>
    <xf numFmtId="0" fontId="29" fillId="0" borderId="0" xfId="63" applyFont="1" applyBorder="1" applyAlignment="1" quotePrefix="1">
      <alignment horizontal="distributed" shrinkToFit="1"/>
      <protection/>
    </xf>
    <xf numFmtId="193" fontId="29" fillId="0" borderId="0" xfId="63" applyNumberFormat="1" applyFont="1">
      <alignment/>
      <protection/>
    </xf>
    <xf numFmtId="194" fontId="29" fillId="0" borderId="0" xfId="63" applyNumberFormat="1" applyFont="1">
      <alignment/>
      <protection/>
    </xf>
    <xf numFmtId="177" fontId="26" fillId="0" borderId="0" xfId="0" applyNumberFormat="1" applyFont="1" applyAlignment="1">
      <alignment horizontal="center"/>
    </xf>
    <xf numFmtId="37" fontId="26" fillId="0" borderId="23" xfId="0" applyNumberFormat="1" applyFont="1" applyBorder="1" applyAlignment="1">
      <alignment vertical="center"/>
    </xf>
    <xf numFmtId="4" fontId="34" fillId="0" borderId="0" xfId="0" applyNumberFormat="1" applyFont="1" applyBorder="1" applyAlignment="1" applyProtection="1">
      <alignment horizontal="right"/>
      <protection locked="0"/>
    </xf>
    <xf numFmtId="38" fontId="34" fillId="0" borderId="0" xfId="0" applyNumberFormat="1" applyFont="1" applyAlignment="1" applyProtection="1">
      <alignment horizontal="right"/>
      <protection/>
    </xf>
    <xf numFmtId="1" fontId="34" fillId="0" borderId="0" xfId="0" applyNumberFormat="1" applyFont="1" applyAlignment="1" applyProtection="1">
      <alignment horizontal="right"/>
      <protection/>
    </xf>
    <xf numFmtId="177" fontId="34" fillId="0" borderId="0" xfId="0" applyNumberFormat="1" applyFont="1" applyAlignment="1" applyProtection="1">
      <alignment horizontal="right"/>
      <protection/>
    </xf>
    <xf numFmtId="176" fontId="34" fillId="0" borderId="0" xfId="0" applyNumberFormat="1" applyFont="1" applyBorder="1" applyAlignment="1" applyProtection="1">
      <alignment horizontal="right"/>
      <protection/>
    </xf>
    <xf numFmtId="37" fontId="34" fillId="0" borderId="0" xfId="0" applyNumberFormat="1" applyFont="1" applyBorder="1" applyAlignment="1" applyProtection="1">
      <alignment horizontal="right"/>
      <protection locked="0"/>
    </xf>
    <xf numFmtId="37" fontId="26" fillId="0" borderId="0" xfId="0" applyNumberFormat="1" applyFont="1" applyBorder="1" applyAlignment="1" applyProtection="1">
      <alignment horizontal="right"/>
      <protection locked="0"/>
    </xf>
    <xf numFmtId="39" fontId="26" fillId="0" borderId="0" xfId="0" applyNumberFormat="1" applyFont="1" applyAlignment="1" applyProtection="1">
      <alignment horizontal="right"/>
      <protection locked="0"/>
    </xf>
    <xf numFmtId="177" fontId="26" fillId="0" borderId="0" xfId="0" applyNumberFormat="1" applyFont="1" applyAlignment="1" applyProtection="1">
      <alignment horizontal="right"/>
      <protection locked="0"/>
    </xf>
    <xf numFmtId="37" fontId="40" fillId="0" borderId="0" xfId="0" applyNumberFormat="1" applyFont="1" applyBorder="1" applyAlignment="1" applyProtection="1">
      <alignment horizontal="right"/>
      <protection locked="0"/>
    </xf>
    <xf numFmtId="0" fontId="40" fillId="0" borderId="0" xfId="0" applyNumberFormat="1" applyFont="1" applyBorder="1" applyAlignment="1" applyProtection="1">
      <alignment horizontal="right"/>
      <protection locked="0"/>
    </xf>
    <xf numFmtId="4" fontId="26" fillId="0" borderId="0" xfId="0" applyNumberFormat="1" applyFont="1" applyBorder="1" applyAlignment="1" applyProtection="1">
      <alignment horizontal="right"/>
      <protection locked="0"/>
    </xf>
    <xf numFmtId="38" fontId="26" fillId="0" borderId="0" xfId="0" applyNumberFormat="1" applyFont="1" applyAlignment="1" applyProtection="1">
      <alignment horizontal="right"/>
      <protection/>
    </xf>
    <xf numFmtId="38" fontId="26" fillId="0" borderId="0" xfId="49" applyFont="1" applyAlignment="1" applyProtection="1">
      <alignment horizontal="right"/>
      <protection/>
    </xf>
    <xf numFmtId="37" fontId="26" fillId="0" borderId="0" xfId="0" applyNumberFormat="1" applyFont="1" applyFill="1" applyAlignment="1" applyProtection="1">
      <alignment horizontal="right"/>
      <protection locked="0"/>
    </xf>
    <xf numFmtId="179" fontId="26" fillId="0" borderId="0" xfId="42" applyNumberFormat="1" applyFont="1" applyAlignment="1" applyProtection="1">
      <alignment horizontal="right"/>
      <protection locked="0"/>
    </xf>
    <xf numFmtId="192" fontId="26" fillId="0" borderId="0" xfId="0" applyNumberFormat="1" applyFont="1" applyAlignment="1" applyProtection="1">
      <alignment horizontal="right"/>
      <protection locked="0"/>
    </xf>
    <xf numFmtId="192" fontId="26" fillId="0" borderId="0" xfId="0" applyNumberFormat="1" applyFont="1" applyBorder="1" applyAlignment="1" applyProtection="1">
      <alignment horizontal="right"/>
      <protection locked="0"/>
    </xf>
    <xf numFmtId="189" fontId="26" fillId="0" borderId="0" xfId="0" applyNumberFormat="1" applyFont="1" applyAlignment="1" applyProtection="1">
      <alignment horizontal="right"/>
      <protection/>
    </xf>
    <xf numFmtId="194" fontId="26" fillId="0" borderId="0" xfId="0" applyNumberFormat="1" applyFont="1" applyAlignment="1" applyProtection="1">
      <alignment horizontal="right"/>
      <protection locked="0"/>
    </xf>
    <xf numFmtId="176" fontId="26" fillId="0" borderId="0" xfId="0" applyNumberFormat="1" applyFont="1" applyBorder="1" applyAlignment="1" applyProtection="1">
      <alignment horizontal="right"/>
      <protection locked="0"/>
    </xf>
    <xf numFmtId="37" fontId="26" fillId="0" borderId="0" xfId="0" applyFont="1" applyAlignment="1" applyProtection="1">
      <alignment horizontal="right"/>
      <protection locked="0"/>
    </xf>
    <xf numFmtId="4" fontId="40" fillId="0" borderId="0" xfId="0" applyNumberFormat="1" applyFont="1" applyBorder="1" applyAlignment="1" applyProtection="1">
      <alignment horizontal="right"/>
      <protection locked="0"/>
    </xf>
    <xf numFmtId="38" fontId="40" fillId="0" borderId="0" xfId="0" applyNumberFormat="1" applyFont="1" applyAlignment="1" applyProtection="1">
      <alignment horizontal="right"/>
      <protection/>
    </xf>
    <xf numFmtId="37" fontId="40" fillId="0" borderId="0" xfId="0" applyFont="1" applyAlignment="1">
      <alignment horizontal="right"/>
    </xf>
    <xf numFmtId="38" fontId="40" fillId="0" borderId="0" xfId="49" applyFont="1" applyAlignment="1" applyProtection="1">
      <alignment horizontal="right"/>
      <protection/>
    </xf>
    <xf numFmtId="37" fontId="40" fillId="0" borderId="0" xfId="0" applyNumberFormat="1" applyFont="1" applyFill="1" applyAlignment="1" applyProtection="1">
      <alignment horizontal="right"/>
      <protection locked="0"/>
    </xf>
    <xf numFmtId="179" fontId="40" fillId="0" borderId="0" xfId="42" applyNumberFormat="1" applyFont="1" applyAlignment="1" applyProtection="1">
      <alignment horizontal="right"/>
      <protection locked="0"/>
    </xf>
    <xf numFmtId="37" fontId="40" fillId="0" borderId="0" xfId="0" applyNumberFormat="1" applyFont="1" applyBorder="1" applyAlignment="1" applyProtection="1">
      <alignment horizontal="right"/>
      <protection/>
    </xf>
    <xf numFmtId="192" fontId="40" fillId="0" borderId="0" xfId="0" applyNumberFormat="1" applyFont="1" applyAlignment="1" applyProtection="1">
      <alignment horizontal="right"/>
      <protection locked="0"/>
    </xf>
    <xf numFmtId="192" fontId="40" fillId="0" borderId="0" xfId="0" applyNumberFormat="1" applyFont="1" applyBorder="1" applyAlignment="1" applyProtection="1">
      <alignment horizontal="right"/>
      <protection locked="0"/>
    </xf>
    <xf numFmtId="189" fontId="40" fillId="0" borderId="0" xfId="0" applyNumberFormat="1" applyFont="1" applyAlignment="1" applyProtection="1">
      <alignment horizontal="right"/>
      <protection/>
    </xf>
    <xf numFmtId="194" fontId="40" fillId="0" borderId="0" xfId="0" applyNumberFormat="1" applyFont="1" applyAlignment="1" applyProtection="1">
      <alignment horizontal="right"/>
      <protection locked="0"/>
    </xf>
    <xf numFmtId="176" fontId="40" fillId="0" borderId="0" xfId="0" applyNumberFormat="1" applyFont="1" applyBorder="1" applyAlignment="1" applyProtection="1">
      <alignment horizontal="right"/>
      <protection locked="0"/>
    </xf>
    <xf numFmtId="37" fontId="40" fillId="0" borderId="0" xfId="0" applyFont="1" applyAlignment="1" applyProtection="1">
      <alignment horizontal="right"/>
      <protection locked="0"/>
    </xf>
    <xf numFmtId="37" fontId="40" fillId="0" borderId="0" xfId="0" applyFont="1" applyAlignment="1" applyProtection="1">
      <alignment horizontal="right"/>
      <protection/>
    </xf>
    <xf numFmtId="38" fontId="26" fillId="0" borderId="0" xfId="49" applyFont="1" applyAlignment="1" applyProtection="1">
      <alignment horizontal="right"/>
      <protection locked="0"/>
    </xf>
    <xf numFmtId="189" fontId="26" fillId="0" borderId="0" xfId="0" applyNumberFormat="1" applyFont="1" applyAlignment="1" applyProtection="1">
      <alignment horizontal="right"/>
      <protection locked="0"/>
    </xf>
    <xf numFmtId="37" fontId="26" fillId="0" borderId="0" xfId="0" applyNumberFormat="1" applyFont="1" applyFill="1" applyBorder="1" applyAlignment="1" applyProtection="1">
      <alignment horizontal="right"/>
      <protection locked="0"/>
    </xf>
    <xf numFmtId="37" fontId="26" fillId="0" borderId="14" xfId="0" applyFont="1" applyFill="1" applyBorder="1" applyAlignment="1" quotePrefix="1">
      <alignment horizontal="centerContinuous" vertical="center"/>
    </xf>
    <xf numFmtId="37" fontId="26" fillId="0" borderId="23" xfId="0" applyFont="1" applyFill="1" applyBorder="1" applyAlignment="1" quotePrefix="1">
      <alignment horizontal="centerContinuous" vertical="center"/>
    </xf>
    <xf numFmtId="37" fontId="26" fillId="0" borderId="18" xfId="0" applyFont="1" applyFill="1" applyBorder="1" applyAlignment="1" applyProtection="1" quotePrefix="1">
      <alignment horizontal="left" vertical="center"/>
      <protection/>
    </xf>
    <xf numFmtId="37" fontId="26" fillId="0" borderId="22" xfId="0" applyFont="1" applyFill="1" applyBorder="1" applyAlignment="1" applyProtection="1">
      <alignment horizontal="center" vertical="center"/>
      <protection/>
    </xf>
    <xf numFmtId="37" fontId="26" fillId="0" borderId="22" xfId="0" applyFont="1" applyFill="1" applyBorder="1" applyAlignment="1" quotePrefix="1">
      <alignment horizontal="center" vertical="center"/>
    </xf>
    <xf numFmtId="37" fontId="28" fillId="0" borderId="11" xfId="0" applyFont="1" applyFill="1" applyBorder="1" applyAlignment="1" applyProtection="1">
      <alignment horizontal="left" vertical="center"/>
      <protection/>
    </xf>
    <xf numFmtId="37" fontId="26" fillId="0" borderId="11" xfId="0" applyFont="1" applyFill="1" applyBorder="1" applyAlignment="1" applyProtection="1">
      <alignment horizontal="left" vertical="center"/>
      <protection/>
    </xf>
    <xf numFmtId="37" fontId="28" fillId="0" borderId="11" xfId="0" applyFont="1" applyFill="1" applyBorder="1" applyAlignment="1" applyProtection="1">
      <alignment horizontal="center" vertical="center"/>
      <protection/>
    </xf>
    <xf numFmtId="37" fontId="28" fillId="0" borderId="11" xfId="0" applyFont="1" applyFill="1" applyBorder="1" applyAlignment="1" applyProtection="1" quotePrefix="1">
      <alignment horizontal="center" vertical="center"/>
      <protection/>
    </xf>
    <xf numFmtId="37" fontId="32" fillId="0" borderId="11" xfId="0" applyFont="1" applyFill="1" applyBorder="1" applyAlignment="1" applyProtection="1" quotePrefix="1">
      <alignment horizontal="center" vertical="center"/>
      <protection/>
    </xf>
    <xf numFmtId="37" fontId="32" fillId="0" borderId="11" xfId="0" applyFont="1" applyFill="1" applyBorder="1" applyAlignment="1" applyProtection="1" quotePrefix="1">
      <alignment horizontal="left" vertical="center"/>
      <protection/>
    </xf>
    <xf numFmtId="37" fontId="28" fillId="0" borderId="14" xfId="0" applyFont="1" applyFill="1" applyBorder="1" applyAlignment="1">
      <alignment vertical="center"/>
    </xf>
    <xf numFmtId="37" fontId="32" fillId="0" borderId="14" xfId="0" applyFont="1" applyFill="1" applyBorder="1" applyAlignment="1">
      <alignment horizontal="right" vertical="center"/>
    </xf>
    <xf numFmtId="37" fontId="26" fillId="0" borderId="26" xfId="0" applyFont="1" applyFill="1" applyBorder="1" applyAlignment="1" applyProtection="1">
      <alignment horizontal="center" vertical="center"/>
      <protection/>
    </xf>
    <xf numFmtId="37" fontId="26" fillId="0" borderId="27" xfId="0" applyFont="1" applyFill="1" applyBorder="1" applyAlignment="1" applyProtection="1">
      <alignment horizontal="center" vertical="center"/>
      <protection/>
    </xf>
    <xf numFmtId="37" fontId="26" fillId="0" borderId="11" xfId="0" applyFont="1" applyFill="1" applyBorder="1" applyAlignment="1">
      <alignment vertical="center"/>
    </xf>
    <xf numFmtId="37" fontId="26" fillId="0" borderId="19" xfId="0" applyFont="1" applyFill="1" applyBorder="1" applyAlignment="1">
      <alignment vertical="center"/>
    </xf>
    <xf numFmtId="37" fontId="26" fillId="0" borderId="11" xfId="0" applyFont="1" applyFill="1" applyBorder="1" applyAlignment="1" applyProtection="1" quotePrefix="1">
      <alignment horizontal="left" vertical="center"/>
      <protection/>
    </xf>
    <xf numFmtId="37" fontId="26" fillId="0" borderId="18" xfId="0" applyFont="1" applyFill="1" applyBorder="1" applyAlignment="1" quotePrefix="1">
      <alignment vertical="center"/>
    </xf>
    <xf numFmtId="37" fontId="26" fillId="0" borderId="28" xfId="0" applyFont="1" applyFill="1" applyBorder="1" applyAlignment="1" applyProtection="1">
      <alignment horizontal="center" vertical="center"/>
      <protection/>
    </xf>
    <xf numFmtId="37" fontId="26" fillId="0" borderId="21" xfId="0" applyFont="1" applyFill="1" applyBorder="1" applyAlignment="1" applyProtection="1">
      <alignment horizontal="center" vertical="center"/>
      <protection/>
    </xf>
    <xf numFmtId="37" fontId="26" fillId="0" borderId="22" xfId="0" applyFont="1" applyFill="1" applyBorder="1" applyAlignment="1" applyProtection="1">
      <alignment horizontal="centerContinuous" vertical="center"/>
      <protection/>
    </xf>
    <xf numFmtId="37" fontId="26" fillId="0" borderId="0" xfId="0" applyFont="1" applyFill="1" applyAlignment="1">
      <alignment vertical="center"/>
    </xf>
    <xf numFmtId="37" fontId="26" fillId="0" borderId="21" xfId="0" applyFont="1" applyFill="1" applyBorder="1" applyAlignment="1">
      <alignment vertical="center"/>
    </xf>
    <xf numFmtId="37" fontId="26" fillId="0" borderId="11" xfId="0" applyFont="1" applyFill="1" applyBorder="1" applyAlignment="1" quotePrefix="1">
      <alignment horizontal="center" vertical="center"/>
    </xf>
    <xf numFmtId="37" fontId="26" fillId="0" borderId="11" xfId="0" applyFont="1" applyFill="1" applyBorder="1" applyAlignment="1" applyProtection="1">
      <alignment horizontal="centerContinuous" vertical="center"/>
      <protection/>
    </xf>
    <xf numFmtId="37" fontId="26" fillId="0" borderId="20" xfId="0" applyFont="1" applyFill="1" applyBorder="1" applyAlignment="1" applyProtection="1">
      <alignment horizontal="centerContinuous" vertical="center"/>
      <protection/>
    </xf>
    <xf numFmtId="37" fontId="26" fillId="0" borderId="23" xfId="0" applyFont="1" applyFill="1" applyBorder="1" applyAlignment="1">
      <alignment vertical="center"/>
    </xf>
    <xf numFmtId="37" fontId="26" fillId="0" borderId="24" xfId="0" applyFont="1" applyBorder="1" applyAlignment="1" applyProtection="1">
      <alignment vertical="center"/>
      <protection/>
    </xf>
    <xf numFmtId="37" fontId="26" fillId="0" borderId="0" xfId="0" applyFont="1" applyFill="1" applyBorder="1" applyAlignment="1">
      <alignment vertical="center"/>
    </xf>
    <xf numFmtId="37" fontId="26" fillId="0" borderId="14" xfId="0" applyFont="1" applyFill="1" applyBorder="1" applyAlignment="1" applyProtection="1">
      <alignment horizontal="left" vertical="center"/>
      <protection/>
    </xf>
    <xf numFmtId="37" fontId="26" fillId="0" borderId="14" xfId="0" applyFont="1" applyFill="1" applyBorder="1" applyAlignment="1" applyProtection="1">
      <alignment horizontal="center" vertical="center"/>
      <protection/>
    </xf>
    <xf numFmtId="37" fontId="26" fillId="0" borderId="29" xfId="0" applyFont="1" applyBorder="1" applyAlignment="1">
      <alignment vertical="center"/>
    </xf>
    <xf numFmtId="37" fontId="26" fillId="0" borderId="11" xfId="0" applyFont="1" applyFill="1" applyBorder="1" applyAlignment="1">
      <alignment horizontal="centerContinuous" vertical="center"/>
    </xf>
    <xf numFmtId="37" fontId="26" fillId="0" borderId="20" xfId="0" applyFont="1" applyFill="1" applyBorder="1" applyAlignment="1">
      <alignment horizontal="centerContinuous" vertical="center"/>
    </xf>
    <xf numFmtId="37" fontId="26" fillId="0" borderId="25" xfId="0" applyFont="1" applyBorder="1" applyAlignment="1">
      <alignment/>
    </xf>
    <xf numFmtId="37" fontId="26" fillId="0" borderId="26" xfId="0" applyFont="1" applyBorder="1" applyAlignment="1" applyProtection="1">
      <alignment horizontal="center" vertical="center"/>
      <protection/>
    </xf>
    <xf numFmtId="37" fontId="26" fillId="0" borderId="30" xfId="0" applyFont="1" applyBorder="1" applyAlignment="1" applyProtection="1">
      <alignment horizontal="center" vertical="center"/>
      <protection/>
    </xf>
    <xf numFmtId="37" fontId="26" fillId="0" borderId="31" xfId="0" applyFont="1" applyBorder="1" applyAlignment="1" applyProtection="1">
      <alignment horizontal="center" vertical="center"/>
      <protection/>
    </xf>
    <xf numFmtId="37" fontId="26" fillId="0" borderId="26" xfId="0" applyFont="1" applyBorder="1" applyAlignment="1">
      <alignment horizontal="center" vertical="center"/>
    </xf>
    <xf numFmtId="37" fontId="26" fillId="0" borderId="30" xfId="0" applyFont="1" applyBorder="1" applyAlignment="1">
      <alignment horizontal="center" vertical="center"/>
    </xf>
    <xf numFmtId="37" fontId="26" fillId="0" borderId="3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xfId="62"/>
    <cellStyle name="標準_変換定義"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64.145.10\d\H23.4&#21002;&#34892;&#29289;\&#32113;&#35336;&#24180;&#37969;H22\H22&#24180;&#37969;&#23436;&#25104;&#20998;\287n(H_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回答"/>
      <sheetName val="287入力"/>
      <sheetName val="287-1印刷"/>
      <sheetName val="287-2印刷"/>
      <sheetName val="287-3印刷"/>
      <sheetName val="287-4印刷"/>
      <sheetName val="287-5印刷"/>
      <sheetName val="287-6印刷"/>
      <sheetName val="システム登録"/>
      <sheetName val="287登録"/>
    </sheetNames>
    <sheetDataSet>
      <sheetData sheetId="1">
        <row r="2">
          <cell r="B2" t="str">
            <v>　　２８７． 都　　道　　府　　県　　統　　計</v>
          </cell>
        </row>
        <row r="3">
          <cell r="B3" t="str">
            <v>注１）印刷用シート１は、表題を手入力する。　</v>
          </cell>
        </row>
        <row r="4">
          <cell r="E4" t="str">
            <v>1)　面　積</v>
          </cell>
          <cell r="G4" t="str">
            <v>2） 推　計　人　口</v>
          </cell>
          <cell r="I4" t="str">
            <v>3)　　世帯数及び人口 (国勢調査{2010(H22).10.1}) （速報）</v>
          </cell>
        </row>
        <row r="5">
          <cell r="B5" t="str">
            <v>都 道 府 県</v>
          </cell>
          <cell r="E5" t="str">
            <v>{2010(H22).</v>
          </cell>
          <cell r="G5" t="str">
            <v>総人口</v>
          </cell>
          <cell r="H5" t="str">
            <v>高齢者人口</v>
          </cell>
          <cell r="I5" t="str">
            <v>世 帯 数</v>
          </cell>
          <cell r="J5" t="str">
            <v>人　　　口</v>
          </cell>
          <cell r="M5" t="str">
            <v>人口密度</v>
          </cell>
        </row>
        <row r="6">
          <cell r="F6" t="str">
            <v>10.1}</v>
          </cell>
          <cell r="H6" t="str">
            <v>(65歳以上)</v>
          </cell>
          <cell r="J6" t="str">
            <v>総  　数</v>
          </cell>
          <cell r="K6" t="str">
            <v>男</v>
          </cell>
          <cell r="L6" t="str">
            <v>女</v>
          </cell>
          <cell r="M6" t="str">
            <v>(1k㎡当たり)</v>
          </cell>
        </row>
        <row r="7">
          <cell r="G7" t="str">
            <v>{2009(H21).10.1}</v>
          </cell>
        </row>
        <row r="8">
          <cell r="F8" t="str">
            <v>k㎡</v>
          </cell>
          <cell r="G8" t="str">
            <v>千人</v>
          </cell>
          <cell r="H8" t="str">
            <v>千人</v>
          </cell>
          <cell r="I8" t="str">
            <v>世帯</v>
          </cell>
          <cell r="J8" t="str">
            <v>人</v>
          </cell>
          <cell r="K8" t="str">
            <v>人</v>
          </cell>
          <cell r="L8" t="str">
            <v>人</v>
          </cell>
          <cell r="M8" t="str">
            <v>人</v>
          </cell>
        </row>
        <row r="9">
          <cell r="F9">
            <v>377950.1000000001</v>
          </cell>
          <cell r="G9">
            <v>127513</v>
          </cell>
          <cell r="H9">
            <v>29006</v>
          </cell>
          <cell r="I9">
            <v>51951513</v>
          </cell>
          <cell r="J9">
            <v>128056026</v>
          </cell>
          <cell r="K9">
            <v>0</v>
          </cell>
          <cell r="L9">
            <v>0</v>
          </cell>
          <cell r="M9">
            <v>30817</v>
          </cell>
        </row>
        <row r="10">
          <cell r="C10" t="str">
            <v>全国</v>
          </cell>
          <cell r="F10">
            <v>377950.1</v>
          </cell>
          <cell r="G10">
            <v>127510</v>
          </cell>
          <cell r="H10">
            <v>29005</v>
          </cell>
          <cell r="I10">
            <v>51951513</v>
          </cell>
          <cell r="J10">
            <v>128056026</v>
          </cell>
          <cell r="K10" t="str">
            <v>…</v>
          </cell>
          <cell r="L10" t="str">
            <v>…</v>
          </cell>
          <cell r="M10">
            <v>343</v>
          </cell>
        </row>
        <row r="12">
          <cell r="C12" t="str">
            <v>本県の全国順位</v>
          </cell>
          <cell r="F12">
            <v>28</v>
          </cell>
          <cell r="G12">
            <v>6</v>
          </cell>
          <cell r="H12">
            <v>7</v>
          </cell>
          <cell r="I12">
            <v>6</v>
          </cell>
          <cell r="J12">
            <v>6</v>
          </cell>
          <cell r="K12" t="str">
            <v>…</v>
          </cell>
          <cell r="L12" t="str">
            <v>…</v>
          </cell>
          <cell r="M12">
            <v>6</v>
          </cell>
        </row>
        <row r="14">
          <cell r="B14" t="str">
            <v> 1</v>
          </cell>
          <cell r="C14" t="str">
            <v>北海道</v>
          </cell>
          <cell r="F14">
            <v>83456.87</v>
          </cell>
          <cell r="G14">
            <v>5507</v>
          </cell>
          <cell r="H14">
            <v>1334</v>
          </cell>
          <cell r="I14">
            <v>2424073</v>
          </cell>
          <cell r="J14">
            <v>5507456</v>
          </cell>
          <cell r="K14" t="str">
            <v>…</v>
          </cell>
          <cell r="L14" t="str">
            <v>…</v>
          </cell>
          <cell r="M14">
            <v>70</v>
          </cell>
        </row>
        <row r="15">
          <cell r="B15" t="str">
            <v> 2</v>
          </cell>
          <cell r="C15" t="str">
            <v>青森県</v>
          </cell>
          <cell r="F15">
            <v>9644.54</v>
          </cell>
          <cell r="G15">
            <v>1379</v>
          </cell>
          <cell r="H15">
            <v>344</v>
          </cell>
          <cell r="I15">
            <v>513311</v>
          </cell>
          <cell r="J15">
            <v>1373164</v>
          </cell>
          <cell r="K15" t="str">
            <v>…</v>
          </cell>
          <cell r="L15" t="str">
            <v>…</v>
          </cell>
          <cell r="M15">
            <v>142</v>
          </cell>
        </row>
        <row r="16">
          <cell r="B16" t="str">
            <v> 3</v>
          </cell>
          <cell r="C16" t="str">
            <v>岩手県</v>
          </cell>
          <cell r="F16">
            <v>15278.89</v>
          </cell>
          <cell r="G16">
            <v>1340</v>
          </cell>
          <cell r="H16">
            <v>359</v>
          </cell>
          <cell r="I16">
            <v>483971</v>
          </cell>
          <cell r="J16">
            <v>1330530</v>
          </cell>
          <cell r="K16" t="str">
            <v>…</v>
          </cell>
          <cell r="L16" t="str">
            <v>…</v>
          </cell>
          <cell r="M16">
            <v>87</v>
          </cell>
        </row>
        <row r="17">
          <cell r="B17" t="str">
            <v> 4</v>
          </cell>
          <cell r="C17" t="str">
            <v>宮城県</v>
          </cell>
          <cell r="F17">
            <v>7285.76</v>
          </cell>
          <cell r="G17">
            <v>2336</v>
          </cell>
          <cell r="H17">
            <v>515</v>
          </cell>
          <cell r="I17">
            <v>901254</v>
          </cell>
          <cell r="J17">
            <v>2347975</v>
          </cell>
          <cell r="K17" t="str">
            <v>…</v>
          </cell>
          <cell r="L17" t="str">
            <v>…</v>
          </cell>
          <cell r="M17">
            <v>322</v>
          </cell>
        </row>
        <row r="18">
          <cell r="B18" t="str">
            <v> 5</v>
          </cell>
          <cell r="C18" t="str">
            <v>秋田県</v>
          </cell>
          <cell r="F18">
            <v>11636.25</v>
          </cell>
          <cell r="G18">
            <v>1096</v>
          </cell>
          <cell r="H18">
            <v>317</v>
          </cell>
          <cell r="I18">
            <v>390335</v>
          </cell>
          <cell r="J18">
            <v>1085878</v>
          </cell>
          <cell r="K18" t="str">
            <v>…</v>
          </cell>
          <cell r="L18" t="str">
            <v>…</v>
          </cell>
          <cell r="M18">
            <v>93</v>
          </cell>
        </row>
        <row r="20">
          <cell r="B20" t="str">
            <v> 6</v>
          </cell>
          <cell r="C20" t="str">
            <v>山形県</v>
          </cell>
          <cell r="F20">
            <v>9323.46</v>
          </cell>
          <cell r="G20">
            <v>1179</v>
          </cell>
          <cell r="H20">
            <v>319</v>
          </cell>
          <cell r="I20">
            <v>388670</v>
          </cell>
          <cell r="J20">
            <v>1168789</v>
          </cell>
          <cell r="K20" t="str">
            <v>…</v>
          </cell>
          <cell r="L20" t="str">
            <v>…</v>
          </cell>
          <cell r="M20">
            <v>125</v>
          </cell>
        </row>
        <row r="21">
          <cell r="B21" t="str">
            <v> 7</v>
          </cell>
          <cell r="C21" t="str">
            <v>福島県</v>
          </cell>
          <cell r="F21">
            <v>13782.76</v>
          </cell>
          <cell r="G21">
            <v>2040</v>
          </cell>
          <cell r="H21">
            <v>504</v>
          </cell>
          <cell r="I21">
            <v>720587</v>
          </cell>
          <cell r="J21">
            <v>2028752</v>
          </cell>
          <cell r="K21" t="str">
            <v>…</v>
          </cell>
          <cell r="L21" t="str">
            <v>…</v>
          </cell>
          <cell r="M21">
            <v>147</v>
          </cell>
        </row>
        <row r="22">
          <cell r="B22" t="str">
            <v> 8</v>
          </cell>
          <cell r="C22" t="str">
            <v>茨城県</v>
          </cell>
          <cell r="F22">
            <v>6095.72</v>
          </cell>
          <cell r="G22">
            <v>2960</v>
          </cell>
          <cell r="H22">
            <v>650</v>
          </cell>
          <cell r="I22">
            <v>1088848</v>
          </cell>
          <cell r="J22">
            <v>2968865</v>
          </cell>
          <cell r="K22" t="str">
            <v>…</v>
          </cell>
          <cell r="L22" t="str">
            <v>…</v>
          </cell>
          <cell r="M22">
            <v>487</v>
          </cell>
        </row>
        <row r="23">
          <cell r="B23" t="str">
            <v> 9</v>
          </cell>
          <cell r="C23" t="str">
            <v>栃木県</v>
          </cell>
          <cell r="F23">
            <v>6408.28</v>
          </cell>
          <cell r="G23">
            <v>2006</v>
          </cell>
          <cell r="H23">
            <v>435</v>
          </cell>
          <cell r="I23">
            <v>745045</v>
          </cell>
          <cell r="J23">
            <v>2007014</v>
          </cell>
          <cell r="K23" t="str">
            <v>…</v>
          </cell>
          <cell r="L23" t="str">
            <v>…</v>
          </cell>
          <cell r="M23">
            <v>313</v>
          </cell>
        </row>
        <row r="24">
          <cell r="B24" t="str">
            <v>10</v>
          </cell>
          <cell r="C24" t="str">
            <v>群馬県</v>
          </cell>
          <cell r="F24">
            <v>6362.33</v>
          </cell>
          <cell r="G24">
            <v>2007</v>
          </cell>
          <cell r="H24">
            <v>463</v>
          </cell>
          <cell r="I24">
            <v>755297</v>
          </cell>
          <cell r="J24">
            <v>2008170</v>
          </cell>
          <cell r="K24" t="str">
            <v>…</v>
          </cell>
          <cell r="L24" t="str">
            <v>…</v>
          </cell>
          <cell r="M24">
            <v>316</v>
          </cell>
        </row>
        <row r="26">
          <cell r="B26" t="str">
            <v>11</v>
          </cell>
          <cell r="C26" t="str">
            <v>埼玉県</v>
          </cell>
          <cell r="F26">
            <v>3798.08</v>
          </cell>
          <cell r="G26">
            <v>7130</v>
          </cell>
          <cell r="H26">
            <v>1427</v>
          </cell>
          <cell r="I26">
            <v>2842662</v>
          </cell>
          <cell r="J26">
            <v>7194957</v>
          </cell>
          <cell r="K26" t="str">
            <v>…</v>
          </cell>
          <cell r="L26" t="str">
            <v>…</v>
          </cell>
          <cell r="M26">
            <v>1894</v>
          </cell>
        </row>
        <row r="27">
          <cell r="B27" t="str">
            <v>12</v>
          </cell>
          <cell r="C27" t="str">
            <v>千葉県</v>
          </cell>
          <cell r="F27">
            <v>5156.6</v>
          </cell>
          <cell r="G27">
            <v>6139</v>
          </cell>
          <cell r="H27">
            <v>1291</v>
          </cell>
          <cell r="I27">
            <v>2515220</v>
          </cell>
          <cell r="J27">
            <v>6217119</v>
          </cell>
          <cell r="K27" t="str">
            <v>…</v>
          </cell>
          <cell r="L27" t="str">
            <v>…</v>
          </cell>
          <cell r="M27">
            <v>1206</v>
          </cell>
        </row>
        <row r="28">
          <cell r="B28" t="str">
            <v>13</v>
          </cell>
          <cell r="C28" t="str">
            <v>東京都</v>
          </cell>
          <cell r="F28">
            <v>2187.65</v>
          </cell>
          <cell r="G28">
            <v>12868</v>
          </cell>
          <cell r="H28">
            <v>2685</v>
          </cell>
          <cell r="I28">
            <v>6403219</v>
          </cell>
          <cell r="J28">
            <v>13161751</v>
          </cell>
          <cell r="K28" t="str">
            <v>…</v>
          </cell>
          <cell r="L28" t="str">
            <v>…</v>
          </cell>
          <cell r="M28">
            <v>6017</v>
          </cell>
        </row>
        <row r="29">
          <cell r="B29" t="str">
            <v>14</v>
          </cell>
          <cell r="C29" t="str">
            <v>神奈川県</v>
          </cell>
          <cell r="F29">
            <v>2415.86</v>
          </cell>
          <cell r="G29">
            <v>8943</v>
          </cell>
          <cell r="H29">
            <v>1790</v>
          </cell>
          <cell r="I29">
            <v>3843424</v>
          </cell>
          <cell r="J29">
            <v>9049500</v>
          </cell>
          <cell r="K29" t="str">
            <v>…</v>
          </cell>
          <cell r="L29" t="str">
            <v>…</v>
          </cell>
          <cell r="M29">
            <v>3746</v>
          </cell>
        </row>
        <row r="30">
          <cell r="B30" t="str">
            <v>15</v>
          </cell>
          <cell r="C30" t="str">
            <v>新潟県</v>
          </cell>
          <cell r="F30">
            <v>12583.81</v>
          </cell>
          <cell r="G30">
            <v>2378</v>
          </cell>
          <cell r="H30">
            <v>620</v>
          </cell>
          <cell r="I30">
            <v>838922</v>
          </cell>
          <cell r="J30">
            <v>2374922</v>
          </cell>
          <cell r="K30" t="str">
            <v>…</v>
          </cell>
          <cell r="L30" t="str">
            <v>…</v>
          </cell>
          <cell r="M30">
            <v>189</v>
          </cell>
        </row>
        <row r="32">
          <cell r="B32" t="str">
            <v>16</v>
          </cell>
          <cell r="C32" t="str">
            <v>富山県</v>
          </cell>
          <cell r="F32">
            <v>4247.61</v>
          </cell>
          <cell r="G32">
            <v>1095</v>
          </cell>
          <cell r="H32">
            <v>284</v>
          </cell>
          <cell r="I32">
            <v>383323</v>
          </cell>
          <cell r="J32">
            <v>1093365</v>
          </cell>
          <cell r="K32" t="str">
            <v>…</v>
          </cell>
          <cell r="L32" t="str">
            <v>…</v>
          </cell>
          <cell r="M32">
            <v>257</v>
          </cell>
        </row>
        <row r="33">
          <cell r="B33" t="str">
            <v>17</v>
          </cell>
          <cell r="C33" t="str">
            <v>石川県</v>
          </cell>
          <cell r="F33">
            <v>4185.66</v>
          </cell>
          <cell r="G33">
            <v>1165</v>
          </cell>
          <cell r="H33">
            <v>274</v>
          </cell>
          <cell r="I33">
            <v>440995</v>
          </cell>
          <cell r="J33">
            <v>1170040</v>
          </cell>
          <cell r="K33" t="str">
            <v>…</v>
          </cell>
          <cell r="L33" t="str">
            <v>…</v>
          </cell>
          <cell r="M33">
            <v>280</v>
          </cell>
        </row>
        <row r="34">
          <cell r="B34" t="str">
            <v>18</v>
          </cell>
          <cell r="C34" t="str">
            <v>福井県</v>
          </cell>
          <cell r="F34">
            <v>4189.83</v>
          </cell>
          <cell r="G34">
            <v>808</v>
          </cell>
          <cell r="H34">
            <v>200</v>
          </cell>
          <cell r="I34">
            <v>275424</v>
          </cell>
          <cell r="J34">
            <v>806470</v>
          </cell>
          <cell r="K34" t="str">
            <v>…</v>
          </cell>
          <cell r="L34" t="str">
            <v>…</v>
          </cell>
          <cell r="M34">
            <v>192</v>
          </cell>
        </row>
        <row r="35">
          <cell r="B35" t="str">
            <v>19</v>
          </cell>
          <cell r="C35" t="str">
            <v>山梨県</v>
          </cell>
          <cell r="F35">
            <v>4465.37</v>
          </cell>
          <cell r="G35">
            <v>867</v>
          </cell>
          <cell r="H35">
            <v>210</v>
          </cell>
          <cell r="I35">
            <v>327642</v>
          </cell>
          <cell r="J35">
            <v>862772</v>
          </cell>
          <cell r="K35" t="str">
            <v>…</v>
          </cell>
          <cell r="L35" t="str">
            <v>…</v>
          </cell>
          <cell r="M35">
            <v>193</v>
          </cell>
        </row>
        <row r="36">
          <cell r="B36" t="str">
            <v>20</v>
          </cell>
          <cell r="C36" t="str">
            <v>長野県</v>
          </cell>
          <cell r="F36">
            <v>13562.23</v>
          </cell>
          <cell r="G36">
            <v>2159</v>
          </cell>
          <cell r="H36">
            <v>566</v>
          </cell>
          <cell r="I36">
            <v>794362</v>
          </cell>
          <cell r="J36">
            <v>2152736</v>
          </cell>
          <cell r="K36" t="str">
            <v>…</v>
          </cell>
          <cell r="L36" t="str">
            <v>…</v>
          </cell>
          <cell r="M36">
            <v>159</v>
          </cell>
        </row>
        <row r="38">
          <cell r="B38" t="str">
            <v>21</v>
          </cell>
          <cell r="C38" t="str">
            <v>岐阜県</v>
          </cell>
          <cell r="F38">
            <v>10621.17</v>
          </cell>
          <cell r="G38">
            <v>2092</v>
          </cell>
          <cell r="H38">
            <v>493</v>
          </cell>
          <cell r="I38">
            <v>736555</v>
          </cell>
          <cell r="J38">
            <v>2081147</v>
          </cell>
          <cell r="K38" t="str">
            <v>…</v>
          </cell>
          <cell r="L38" t="str">
            <v>…</v>
          </cell>
          <cell r="M38">
            <v>196</v>
          </cell>
        </row>
        <row r="39">
          <cell r="B39" t="str">
            <v>22</v>
          </cell>
          <cell r="C39" t="str">
            <v>静岡県</v>
          </cell>
          <cell r="F39">
            <v>7780.42</v>
          </cell>
          <cell r="G39">
            <v>3792</v>
          </cell>
          <cell r="H39">
            <v>885</v>
          </cell>
          <cell r="I39">
            <v>1398550</v>
          </cell>
          <cell r="J39">
            <v>3765044</v>
          </cell>
          <cell r="K39" t="str">
            <v>…</v>
          </cell>
          <cell r="L39" t="str">
            <v>…</v>
          </cell>
          <cell r="M39">
            <v>484</v>
          </cell>
        </row>
        <row r="40">
          <cell r="B40" t="str">
            <v>23</v>
          </cell>
          <cell r="C40" t="str">
            <v>愛知県</v>
          </cell>
          <cell r="F40">
            <v>5165.04</v>
          </cell>
          <cell r="G40">
            <v>7418</v>
          </cell>
          <cell r="H40">
            <v>1471</v>
          </cell>
          <cell r="I40">
            <v>2933464</v>
          </cell>
          <cell r="J40">
            <v>7408499</v>
          </cell>
          <cell r="K40" t="str">
            <v>…</v>
          </cell>
          <cell r="L40" t="str">
            <v>…</v>
          </cell>
          <cell r="M40">
            <v>1434</v>
          </cell>
        </row>
        <row r="41">
          <cell r="B41" t="str">
            <v>24</v>
          </cell>
          <cell r="C41" t="str">
            <v>三重県</v>
          </cell>
          <cell r="F41">
            <v>5777.27</v>
          </cell>
          <cell r="G41">
            <v>1870</v>
          </cell>
          <cell r="H41">
            <v>445</v>
          </cell>
          <cell r="I41">
            <v>703704</v>
          </cell>
          <cell r="J41">
            <v>1854742</v>
          </cell>
          <cell r="K41" t="str">
            <v>…</v>
          </cell>
          <cell r="L41" t="str">
            <v>…</v>
          </cell>
          <cell r="M41">
            <v>321</v>
          </cell>
        </row>
        <row r="42">
          <cell r="B42" t="str">
            <v>25</v>
          </cell>
          <cell r="C42" t="str">
            <v>滋賀県</v>
          </cell>
          <cell r="F42">
            <v>4017.36</v>
          </cell>
          <cell r="G42">
            <v>1405</v>
          </cell>
          <cell r="H42">
            <v>284</v>
          </cell>
          <cell r="I42">
            <v>517236</v>
          </cell>
          <cell r="J42">
            <v>1410272</v>
          </cell>
          <cell r="K42" t="str">
            <v>…</v>
          </cell>
          <cell r="L42" t="str">
            <v>…</v>
          </cell>
          <cell r="M42">
            <v>351</v>
          </cell>
        </row>
        <row r="44">
          <cell r="B44" t="str">
            <v>26</v>
          </cell>
          <cell r="C44" t="str">
            <v>京都府</v>
          </cell>
          <cell r="F44">
            <v>4613.21</v>
          </cell>
          <cell r="G44">
            <v>2622</v>
          </cell>
          <cell r="H44">
            <v>606</v>
          </cell>
          <cell r="I44">
            <v>1122634</v>
          </cell>
          <cell r="J44">
            <v>2636704</v>
          </cell>
          <cell r="K44" t="str">
            <v>…</v>
          </cell>
          <cell r="L44" t="str">
            <v>…</v>
          </cell>
          <cell r="M44">
            <v>572</v>
          </cell>
        </row>
        <row r="45">
          <cell r="B45" t="str">
            <v>27</v>
          </cell>
          <cell r="C45" t="str">
            <v>大阪府</v>
          </cell>
          <cell r="F45">
            <v>1898.47</v>
          </cell>
          <cell r="G45">
            <v>8801</v>
          </cell>
          <cell r="H45">
            <v>1938</v>
          </cell>
          <cell r="I45">
            <v>3832319</v>
          </cell>
          <cell r="J45">
            <v>8862896</v>
          </cell>
          <cell r="K45" t="str">
            <v>…</v>
          </cell>
          <cell r="L45" t="str">
            <v>…</v>
          </cell>
          <cell r="M45">
            <v>4670</v>
          </cell>
        </row>
        <row r="46">
          <cell r="B46" t="str">
            <v>28</v>
          </cell>
          <cell r="C46" t="str">
            <v>兵庫県</v>
          </cell>
          <cell r="F46">
            <v>8396.13</v>
          </cell>
          <cell r="G46">
            <v>5583</v>
          </cell>
          <cell r="H46">
            <v>1273</v>
          </cell>
          <cell r="I46">
            <v>2254880</v>
          </cell>
          <cell r="J46">
            <v>5589177</v>
          </cell>
          <cell r="K46" t="str">
            <v>…</v>
          </cell>
          <cell r="L46" t="str">
            <v>…</v>
          </cell>
          <cell r="M46">
            <v>666</v>
          </cell>
        </row>
        <row r="47">
          <cell r="B47" t="str">
            <v>29</v>
          </cell>
          <cell r="C47" t="str">
            <v>奈良県</v>
          </cell>
          <cell r="F47">
            <v>3691.09</v>
          </cell>
          <cell r="G47">
            <v>1399</v>
          </cell>
          <cell r="H47">
            <v>329</v>
          </cell>
          <cell r="I47">
            <v>523280</v>
          </cell>
          <cell r="J47">
            <v>1399978</v>
          </cell>
          <cell r="K47" t="str">
            <v>…</v>
          </cell>
          <cell r="L47" t="str">
            <v>…</v>
          </cell>
          <cell r="M47">
            <v>379</v>
          </cell>
        </row>
        <row r="48">
          <cell r="B48" t="str">
            <v>30</v>
          </cell>
          <cell r="C48" t="str">
            <v>和歌山県</v>
          </cell>
          <cell r="F48">
            <v>4726.29</v>
          </cell>
          <cell r="G48">
            <v>1004</v>
          </cell>
          <cell r="H48">
            <v>268</v>
          </cell>
          <cell r="I48">
            <v>393750</v>
          </cell>
          <cell r="J48">
            <v>1001261</v>
          </cell>
          <cell r="K48" t="str">
            <v>…</v>
          </cell>
          <cell r="L48" t="str">
            <v>…</v>
          </cell>
          <cell r="M48">
            <v>212</v>
          </cell>
        </row>
        <row r="50">
          <cell r="B50" t="str">
            <v>31</v>
          </cell>
          <cell r="C50" t="str">
            <v>鳥取県</v>
          </cell>
          <cell r="F50">
            <v>3507.28</v>
          </cell>
          <cell r="G50">
            <v>591</v>
          </cell>
          <cell r="H50">
            <v>153</v>
          </cell>
          <cell r="I50">
            <v>211832</v>
          </cell>
          <cell r="J50">
            <v>588418</v>
          </cell>
          <cell r="K50" t="str">
            <v>…</v>
          </cell>
          <cell r="L50" t="str">
            <v>…</v>
          </cell>
          <cell r="M50">
            <v>168</v>
          </cell>
        </row>
        <row r="51">
          <cell r="B51" t="str">
            <v>32</v>
          </cell>
          <cell r="C51" t="str">
            <v>島根県</v>
          </cell>
          <cell r="F51">
            <v>6707.95</v>
          </cell>
          <cell r="G51">
            <v>718</v>
          </cell>
          <cell r="H51">
            <v>209</v>
          </cell>
          <cell r="I51">
            <v>262108</v>
          </cell>
          <cell r="J51">
            <v>716354</v>
          </cell>
          <cell r="K51" t="str">
            <v>…</v>
          </cell>
          <cell r="L51" t="str">
            <v>…</v>
          </cell>
          <cell r="M51">
            <v>107</v>
          </cell>
        </row>
        <row r="52">
          <cell r="B52" t="str">
            <v>33</v>
          </cell>
          <cell r="C52" t="str">
            <v>岡山県</v>
          </cell>
          <cell r="F52">
            <v>7113.21</v>
          </cell>
          <cell r="G52">
            <v>1942</v>
          </cell>
          <cell r="H52">
            <v>483</v>
          </cell>
          <cell r="I52">
            <v>754067</v>
          </cell>
          <cell r="J52">
            <v>1944986</v>
          </cell>
          <cell r="K52" t="str">
            <v>…</v>
          </cell>
          <cell r="L52" t="str">
            <v>…</v>
          </cell>
          <cell r="M52">
            <v>273</v>
          </cell>
        </row>
        <row r="53">
          <cell r="B53" t="str">
            <v>34</v>
          </cell>
          <cell r="C53" t="str">
            <v>広島県</v>
          </cell>
          <cell r="F53">
            <v>8479.58</v>
          </cell>
          <cell r="G53">
            <v>2863</v>
          </cell>
          <cell r="H53">
            <v>677</v>
          </cell>
          <cell r="I53">
            <v>1184606</v>
          </cell>
          <cell r="J53">
            <v>2860769</v>
          </cell>
          <cell r="K53" t="str">
            <v>…</v>
          </cell>
          <cell r="L53" t="str">
            <v>…</v>
          </cell>
          <cell r="M53">
            <v>337</v>
          </cell>
        </row>
        <row r="54">
          <cell r="B54" t="str">
            <v>35</v>
          </cell>
          <cell r="C54" t="str">
            <v>山口県</v>
          </cell>
          <cell r="F54">
            <v>6113.95</v>
          </cell>
          <cell r="G54">
            <v>1455</v>
          </cell>
          <cell r="H54">
            <v>400</v>
          </cell>
          <cell r="I54">
            <v>597195</v>
          </cell>
          <cell r="J54">
            <v>1451372</v>
          </cell>
          <cell r="K54" t="str">
            <v>…</v>
          </cell>
          <cell r="L54" t="str">
            <v>…</v>
          </cell>
          <cell r="M54">
            <v>237</v>
          </cell>
        </row>
        <row r="56">
          <cell r="B56" t="str">
            <v>36</v>
          </cell>
          <cell r="C56" t="str">
            <v>徳島県</v>
          </cell>
          <cell r="F56">
            <v>4146.67</v>
          </cell>
          <cell r="G56">
            <v>789</v>
          </cell>
          <cell r="H56">
            <v>210</v>
          </cell>
          <cell r="I56">
            <v>302144</v>
          </cell>
          <cell r="J56">
            <v>785873</v>
          </cell>
          <cell r="K56" t="str">
            <v>…</v>
          </cell>
          <cell r="L56" t="str">
            <v>…</v>
          </cell>
          <cell r="M56">
            <v>190</v>
          </cell>
        </row>
        <row r="57">
          <cell r="B57" t="str">
            <v>37</v>
          </cell>
          <cell r="C57" t="str">
            <v>香川県</v>
          </cell>
          <cell r="F57">
            <v>1876.53</v>
          </cell>
          <cell r="G57">
            <v>999</v>
          </cell>
          <cell r="H57">
            <v>254</v>
          </cell>
          <cell r="I57">
            <v>390334</v>
          </cell>
          <cell r="J57">
            <v>995779</v>
          </cell>
          <cell r="K57" t="str">
            <v>…</v>
          </cell>
          <cell r="L57" t="str">
            <v>…</v>
          </cell>
          <cell r="M57">
            <v>531</v>
          </cell>
        </row>
        <row r="58">
          <cell r="B58" t="str">
            <v>38</v>
          </cell>
          <cell r="C58" t="str">
            <v>愛媛県</v>
          </cell>
          <cell r="F58">
            <v>5678.18</v>
          </cell>
          <cell r="G58">
            <v>1436</v>
          </cell>
          <cell r="H58">
            <v>376</v>
          </cell>
          <cell r="I58">
            <v>590782</v>
          </cell>
          <cell r="J58">
            <v>1430957</v>
          </cell>
          <cell r="K58" t="str">
            <v>…</v>
          </cell>
          <cell r="L58" t="str">
            <v>…</v>
          </cell>
          <cell r="M58">
            <v>252</v>
          </cell>
        </row>
        <row r="59">
          <cell r="B59" t="str">
            <v>39</v>
          </cell>
          <cell r="C59" t="str">
            <v>高知県</v>
          </cell>
          <cell r="F59">
            <v>7105.16</v>
          </cell>
          <cell r="G59">
            <v>766</v>
          </cell>
          <cell r="H59">
            <v>218</v>
          </cell>
          <cell r="I59">
            <v>321671</v>
          </cell>
          <cell r="J59">
            <v>764596</v>
          </cell>
          <cell r="K59" t="str">
            <v>…</v>
          </cell>
          <cell r="L59" t="str">
            <v>…</v>
          </cell>
          <cell r="M59">
            <v>108</v>
          </cell>
        </row>
        <row r="60">
          <cell r="B60" t="str">
            <v>40</v>
          </cell>
          <cell r="C60" t="str">
            <v>福岡県</v>
          </cell>
          <cell r="F60">
            <v>4977.24</v>
          </cell>
          <cell r="G60">
            <v>5053</v>
          </cell>
          <cell r="H60">
            <v>1111</v>
          </cell>
          <cell r="I60">
            <v>2110880</v>
          </cell>
          <cell r="J60">
            <v>5072804</v>
          </cell>
          <cell r="K60" t="str">
            <v>…</v>
          </cell>
          <cell r="L60" t="str">
            <v>…</v>
          </cell>
          <cell r="M60">
            <v>1019</v>
          </cell>
        </row>
        <row r="62">
          <cell r="B62" t="str">
            <v>41</v>
          </cell>
          <cell r="C62" t="str">
            <v>佐賀県</v>
          </cell>
          <cell r="F62">
            <v>2439.65</v>
          </cell>
          <cell r="G62">
            <v>852</v>
          </cell>
          <cell r="H62">
            <v>207</v>
          </cell>
          <cell r="I62">
            <v>294854</v>
          </cell>
          <cell r="J62">
            <v>849709</v>
          </cell>
          <cell r="K62" t="str">
            <v>…</v>
          </cell>
          <cell r="L62" t="str">
            <v>…</v>
          </cell>
          <cell r="M62">
            <v>348</v>
          </cell>
        </row>
        <row r="63">
          <cell r="B63" t="str">
            <v>42</v>
          </cell>
          <cell r="C63" t="str">
            <v>長崎県</v>
          </cell>
          <cell r="F63">
            <v>4105.33</v>
          </cell>
          <cell r="G63">
            <v>1430</v>
          </cell>
          <cell r="H63">
            <v>368</v>
          </cell>
          <cell r="I63">
            <v>558439</v>
          </cell>
          <cell r="J63">
            <v>1426594</v>
          </cell>
          <cell r="K63" t="str">
            <v>…</v>
          </cell>
          <cell r="L63" t="str">
            <v>…</v>
          </cell>
          <cell r="M63">
            <v>348</v>
          </cell>
        </row>
        <row r="64">
          <cell r="B64" t="str">
            <v>43</v>
          </cell>
          <cell r="C64" t="str">
            <v>熊本県</v>
          </cell>
          <cell r="F64">
            <v>7404.73</v>
          </cell>
          <cell r="G64">
            <v>1814</v>
          </cell>
          <cell r="H64">
            <v>463</v>
          </cell>
          <cell r="I64">
            <v>688106</v>
          </cell>
          <cell r="J64">
            <v>1817410</v>
          </cell>
          <cell r="K64" t="str">
            <v>…</v>
          </cell>
          <cell r="L64" t="str">
            <v>…</v>
          </cell>
          <cell r="M64">
            <v>245</v>
          </cell>
        </row>
        <row r="65">
          <cell r="B65" t="str">
            <v>44</v>
          </cell>
          <cell r="C65" t="str">
            <v>大分県</v>
          </cell>
          <cell r="F65">
            <v>6339.71</v>
          </cell>
          <cell r="G65">
            <v>1195</v>
          </cell>
          <cell r="H65">
            <v>316</v>
          </cell>
          <cell r="I65">
            <v>481957</v>
          </cell>
          <cell r="J65">
            <v>1196409</v>
          </cell>
          <cell r="K65" t="str">
            <v>…</v>
          </cell>
          <cell r="L65" t="str">
            <v>…</v>
          </cell>
          <cell r="M65">
            <v>189</v>
          </cell>
        </row>
        <row r="66">
          <cell r="B66" t="str">
            <v>45</v>
          </cell>
          <cell r="C66" t="str">
            <v>宮崎県</v>
          </cell>
          <cell r="F66">
            <v>7735.99</v>
          </cell>
          <cell r="G66">
            <v>1132</v>
          </cell>
          <cell r="H66">
            <v>290</v>
          </cell>
          <cell r="I66">
            <v>460277</v>
          </cell>
          <cell r="J66">
            <v>1135120</v>
          </cell>
          <cell r="K66" t="str">
            <v>…</v>
          </cell>
          <cell r="L66" t="str">
            <v>…</v>
          </cell>
          <cell r="M66">
            <v>147</v>
          </cell>
        </row>
        <row r="68">
          <cell r="B68" t="str">
            <v>46</v>
          </cell>
          <cell r="C68" t="str">
            <v>鹿児島県</v>
          </cell>
          <cell r="F68">
            <v>9188.78</v>
          </cell>
          <cell r="G68">
            <v>1708</v>
          </cell>
          <cell r="H68">
            <v>450</v>
          </cell>
          <cell r="I68">
            <v>729330</v>
          </cell>
          <cell r="J68">
            <v>1706428</v>
          </cell>
          <cell r="K68" t="str">
            <v>…</v>
          </cell>
          <cell r="L68" t="str">
            <v>…</v>
          </cell>
          <cell r="M68">
            <v>186</v>
          </cell>
        </row>
        <row r="69">
          <cell r="B69" t="str">
            <v>47</v>
          </cell>
          <cell r="C69" t="str">
            <v>沖縄県</v>
          </cell>
          <cell r="F69">
            <v>2276.15</v>
          </cell>
          <cell r="G69">
            <v>1382</v>
          </cell>
          <cell r="H69">
            <v>242</v>
          </cell>
          <cell r="I69">
            <v>519975</v>
          </cell>
          <cell r="J69">
            <v>1392503</v>
          </cell>
          <cell r="K69" t="str">
            <v>…</v>
          </cell>
          <cell r="L69" t="str">
            <v>…</v>
          </cell>
          <cell r="M69">
            <v>612</v>
          </cell>
        </row>
        <row r="71">
          <cell r="E71" t="str">
            <v>　資　料　1)　国土地理院「平成22年全国都道府県市区町村別面積調」</v>
          </cell>
        </row>
        <row r="72">
          <cell r="E72" t="str">
            <v>  　　　  2)  総務省推計人口{2009(H21).10.1現在} </v>
          </cell>
        </row>
        <row r="73">
          <cell r="E73" t="str">
            <v>  　      3)　総務省統計局「2010(H22)年国勢調査結果」{2010(H22).10.1現在}（速報）  </v>
          </cell>
        </row>
      </sheetData>
      <sheetData sheetId="3">
        <row r="14">
          <cell r="B14" t="str">
            <v> 1</v>
          </cell>
          <cell r="C14" t="str">
            <v>北海道</v>
          </cell>
          <cell r="E14">
            <v>251883</v>
          </cell>
          <cell r="F14">
            <v>2414969</v>
          </cell>
          <cell r="G14">
            <v>51231</v>
          </cell>
          <cell r="H14">
            <v>44067</v>
          </cell>
          <cell r="I14">
            <v>7164</v>
          </cell>
          <cell r="J14">
            <v>228903</v>
          </cell>
          <cell r="K14">
            <v>146355</v>
          </cell>
          <cell r="L14">
            <v>10111</v>
          </cell>
          <cell r="M14">
            <v>1858</v>
          </cell>
          <cell r="N14">
            <v>128</v>
          </cell>
          <cell r="O14">
            <v>189</v>
          </cell>
          <cell r="P14">
            <v>284</v>
          </cell>
          <cell r="Q14">
            <v>601700</v>
          </cell>
          <cell r="R14">
            <v>3905285</v>
          </cell>
          <cell r="S14">
            <v>1156000</v>
          </cell>
          <cell r="T14">
            <v>30532</v>
          </cell>
        </row>
        <row r="15">
          <cell r="B15" t="str">
            <v> 2</v>
          </cell>
          <cell r="C15" t="str">
            <v>青森県</v>
          </cell>
          <cell r="E15">
            <v>68451</v>
          </cell>
          <cell r="F15">
            <v>579268</v>
          </cell>
          <cell r="G15">
            <v>54221</v>
          </cell>
          <cell r="H15">
            <v>43325</v>
          </cell>
          <cell r="I15">
            <v>10896</v>
          </cell>
          <cell r="J15">
            <v>252771</v>
          </cell>
          <cell r="K15">
            <v>146602</v>
          </cell>
          <cell r="L15">
            <v>2664</v>
          </cell>
          <cell r="M15">
            <v>563</v>
          </cell>
          <cell r="N15">
            <v>27</v>
          </cell>
          <cell r="O15">
            <v>155</v>
          </cell>
          <cell r="P15">
            <v>9</v>
          </cell>
          <cell r="Q15">
            <v>285500</v>
          </cell>
          <cell r="R15">
            <v>76873</v>
          </cell>
          <cell r="S15">
            <v>156800</v>
          </cell>
          <cell r="T15">
            <v>11197</v>
          </cell>
        </row>
        <row r="16">
          <cell r="B16" t="str">
            <v> 3</v>
          </cell>
          <cell r="C16" t="str">
            <v>岩手県</v>
          </cell>
          <cell r="E16">
            <v>68767</v>
          </cell>
          <cell r="F16">
            <v>600029</v>
          </cell>
          <cell r="G16">
            <v>76440</v>
          </cell>
          <cell r="H16">
            <v>55409</v>
          </cell>
          <cell r="I16">
            <v>21031</v>
          </cell>
          <cell r="J16">
            <v>358791</v>
          </cell>
          <cell r="K16">
            <v>203910</v>
          </cell>
          <cell r="L16">
            <v>2395</v>
          </cell>
          <cell r="M16">
            <v>252</v>
          </cell>
          <cell r="N16">
            <v>56</v>
          </cell>
          <cell r="O16">
            <v>115</v>
          </cell>
          <cell r="P16">
            <v>8</v>
          </cell>
          <cell r="Q16">
            <v>312500</v>
          </cell>
          <cell r="R16">
            <v>233871</v>
          </cell>
          <cell r="S16">
            <v>153900</v>
          </cell>
          <cell r="T16">
            <v>15060</v>
          </cell>
        </row>
        <row r="17">
          <cell r="B17" t="str">
            <v> 4</v>
          </cell>
          <cell r="C17" t="str">
            <v>宮城県</v>
          </cell>
          <cell r="E17">
            <v>109589</v>
          </cell>
          <cell r="F17">
            <v>1066890</v>
          </cell>
          <cell r="G17">
            <v>65652</v>
          </cell>
          <cell r="H17">
            <v>49404</v>
          </cell>
          <cell r="I17">
            <v>16248</v>
          </cell>
          <cell r="J17">
            <v>347871</v>
          </cell>
          <cell r="K17">
            <v>189885</v>
          </cell>
          <cell r="L17">
            <v>1824</v>
          </cell>
          <cell r="M17">
            <v>261</v>
          </cell>
          <cell r="N17">
            <v>38</v>
          </cell>
          <cell r="O17">
            <v>152</v>
          </cell>
          <cell r="P17">
            <v>23</v>
          </cell>
          <cell r="Q17">
            <v>400000</v>
          </cell>
          <cell r="R17">
            <v>145975</v>
          </cell>
          <cell r="S17">
            <v>136300</v>
          </cell>
          <cell r="T17">
            <v>14255</v>
          </cell>
        </row>
        <row r="18">
          <cell r="B18" t="str">
            <v> 5</v>
          </cell>
          <cell r="C18" t="str">
            <v>秋田県</v>
          </cell>
          <cell r="E18">
            <v>59672</v>
          </cell>
          <cell r="F18">
            <v>487803</v>
          </cell>
          <cell r="G18">
            <v>59978</v>
          </cell>
          <cell r="H18">
            <v>47304</v>
          </cell>
          <cell r="I18">
            <v>12674</v>
          </cell>
          <cell r="J18">
            <v>302820</v>
          </cell>
          <cell r="K18">
            <v>172630</v>
          </cell>
          <cell r="L18">
            <v>1759</v>
          </cell>
          <cell r="M18">
            <v>275</v>
          </cell>
          <cell r="N18">
            <v>26</v>
          </cell>
          <cell r="O18">
            <v>54</v>
          </cell>
          <cell r="P18">
            <v>15</v>
          </cell>
          <cell r="Q18">
            <v>488500</v>
          </cell>
          <cell r="R18">
            <v>35201</v>
          </cell>
          <cell r="S18">
            <v>150700</v>
          </cell>
          <cell r="T18">
            <v>2695</v>
          </cell>
        </row>
        <row r="20">
          <cell r="B20" t="str">
            <v> 6</v>
          </cell>
          <cell r="C20" t="str">
            <v>山形県</v>
          </cell>
          <cell r="E20">
            <v>65796</v>
          </cell>
          <cell r="F20">
            <v>541968</v>
          </cell>
          <cell r="G20">
            <v>53484</v>
          </cell>
          <cell r="H20">
            <v>39118</v>
          </cell>
          <cell r="I20">
            <v>14366</v>
          </cell>
          <cell r="J20">
            <v>282847</v>
          </cell>
          <cell r="K20">
            <v>146530</v>
          </cell>
          <cell r="L20">
            <v>2022</v>
          </cell>
          <cell r="M20">
            <v>318</v>
          </cell>
          <cell r="N20">
            <v>57</v>
          </cell>
          <cell r="O20">
            <v>22</v>
          </cell>
          <cell r="P20">
            <v>16</v>
          </cell>
          <cell r="Q20">
            <v>406500</v>
          </cell>
          <cell r="R20">
            <v>88712</v>
          </cell>
          <cell r="S20">
            <v>123100</v>
          </cell>
          <cell r="T20">
            <v>1023</v>
          </cell>
        </row>
        <row r="21">
          <cell r="B21" t="str">
            <v> 7</v>
          </cell>
          <cell r="C21" t="str">
            <v>福島県</v>
          </cell>
          <cell r="E21">
            <v>101573</v>
          </cell>
          <cell r="F21">
            <v>911463</v>
          </cell>
          <cell r="G21">
            <v>96612</v>
          </cell>
          <cell r="H21">
            <v>70534</v>
          </cell>
          <cell r="I21">
            <v>26078</v>
          </cell>
          <cell r="J21">
            <v>464887</v>
          </cell>
          <cell r="K21">
            <v>247410</v>
          </cell>
          <cell r="L21">
            <v>2450</v>
          </cell>
          <cell r="M21">
            <v>546</v>
          </cell>
          <cell r="N21">
            <v>65</v>
          </cell>
          <cell r="O21">
            <v>123</v>
          </cell>
          <cell r="P21">
            <v>8</v>
          </cell>
          <cell r="Q21">
            <v>445700</v>
          </cell>
          <cell r="R21">
            <v>106728</v>
          </cell>
          <cell r="S21">
            <v>149900</v>
          </cell>
          <cell r="T21">
            <v>1278</v>
          </cell>
        </row>
        <row r="22">
          <cell r="B22" t="str">
            <v> 8</v>
          </cell>
          <cell r="C22" t="str">
            <v>茨城県</v>
          </cell>
          <cell r="E22">
            <v>126506</v>
          </cell>
          <cell r="F22">
            <v>1273140</v>
          </cell>
          <cell r="G22">
            <v>103233</v>
          </cell>
          <cell r="H22">
            <v>70893</v>
          </cell>
          <cell r="I22">
            <v>32340</v>
          </cell>
          <cell r="J22">
            <v>491972</v>
          </cell>
          <cell r="K22">
            <v>234369</v>
          </cell>
          <cell r="L22">
            <v>4170</v>
          </cell>
          <cell r="M22">
            <v>1595</v>
          </cell>
          <cell r="N22">
            <v>117</v>
          </cell>
          <cell r="O22">
            <v>331</v>
          </cell>
          <cell r="P22">
            <v>24</v>
          </cell>
          <cell r="Q22">
            <v>406000</v>
          </cell>
          <cell r="R22">
            <v>177500</v>
          </cell>
          <cell r="S22">
            <v>175200</v>
          </cell>
          <cell r="T22">
            <v>3157</v>
          </cell>
        </row>
        <row r="23">
          <cell r="B23" t="str">
            <v> 9</v>
          </cell>
          <cell r="C23" t="str">
            <v>栃木県</v>
          </cell>
          <cell r="E23">
            <v>95995</v>
          </cell>
          <cell r="F23">
            <v>921976</v>
          </cell>
          <cell r="G23">
            <v>64344</v>
          </cell>
          <cell r="H23">
            <v>47840</v>
          </cell>
          <cell r="I23">
            <v>16504</v>
          </cell>
          <cell r="J23">
            <v>314721</v>
          </cell>
          <cell r="K23">
            <v>163960</v>
          </cell>
          <cell r="L23">
            <v>2589</v>
          </cell>
          <cell r="M23">
            <v>763</v>
          </cell>
          <cell r="N23">
            <v>64</v>
          </cell>
          <cell r="O23">
            <v>87</v>
          </cell>
          <cell r="P23">
            <v>17</v>
          </cell>
          <cell r="Q23">
            <v>343200</v>
          </cell>
          <cell r="R23">
            <v>326008</v>
          </cell>
          <cell r="S23">
            <v>127200</v>
          </cell>
          <cell r="T23">
            <v>76</v>
          </cell>
        </row>
        <row r="24">
          <cell r="B24" t="str">
            <v>10</v>
          </cell>
          <cell r="C24" t="str">
            <v>群馬県</v>
          </cell>
          <cell r="E24">
            <v>102705</v>
          </cell>
          <cell r="F24">
            <v>955820</v>
          </cell>
          <cell r="G24">
            <v>57269</v>
          </cell>
          <cell r="H24">
            <v>31931</v>
          </cell>
          <cell r="I24">
            <v>25338</v>
          </cell>
          <cell r="J24">
            <v>244986</v>
          </cell>
          <cell r="K24">
            <v>103496</v>
          </cell>
          <cell r="L24">
            <v>2209</v>
          </cell>
          <cell r="M24">
            <v>821</v>
          </cell>
          <cell r="N24">
            <v>53</v>
          </cell>
          <cell r="O24">
            <v>118</v>
          </cell>
          <cell r="P24">
            <v>5</v>
          </cell>
          <cell r="Q24">
            <v>73100</v>
          </cell>
          <cell r="R24">
            <v>269477</v>
          </cell>
          <cell r="S24">
            <v>75400</v>
          </cell>
          <cell r="T24">
            <v>0</v>
          </cell>
        </row>
        <row r="26">
          <cell r="B26" t="str">
            <v>11</v>
          </cell>
          <cell r="C26" t="str">
            <v>埼玉県</v>
          </cell>
          <cell r="E26">
            <v>254835</v>
          </cell>
          <cell r="F26">
            <v>2567058</v>
          </cell>
          <cell r="G26">
            <v>72979</v>
          </cell>
          <cell r="H26">
            <v>44536</v>
          </cell>
          <cell r="I26">
            <v>28443</v>
          </cell>
          <cell r="J26">
            <v>326895</v>
          </cell>
          <cell r="K26">
            <v>144000</v>
          </cell>
          <cell r="L26">
            <v>1995</v>
          </cell>
          <cell r="M26">
            <v>952</v>
          </cell>
          <cell r="N26">
            <v>173</v>
          </cell>
          <cell r="O26">
            <v>104</v>
          </cell>
          <cell r="P26">
            <v>3</v>
          </cell>
          <cell r="Q26">
            <v>152200</v>
          </cell>
          <cell r="R26">
            <v>82575</v>
          </cell>
          <cell r="S26">
            <v>79800</v>
          </cell>
          <cell r="T26">
            <v>172</v>
          </cell>
        </row>
        <row r="27">
          <cell r="B27" t="str">
            <v>12</v>
          </cell>
          <cell r="C27" t="str">
            <v>千葉県</v>
          </cell>
          <cell r="E27">
            <v>194817</v>
          </cell>
          <cell r="F27">
            <v>2052521</v>
          </cell>
          <cell r="G27">
            <v>73730</v>
          </cell>
          <cell r="H27">
            <v>54470</v>
          </cell>
          <cell r="I27">
            <v>19260</v>
          </cell>
          <cell r="J27">
            <v>348474</v>
          </cell>
          <cell r="K27">
            <v>181300</v>
          </cell>
          <cell r="L27">
            <v>4066</v>
          </cell>
          <cell r="M27">
            <v>1586</v>
          </cell>
          <cell r="N27">
            <v>189</v>
          </cell>
          <cell r="O27">
            <v>309</v>
          </cell>
          <cell r="P27">
            <v>87</v>
          </cell>
          <cell r="Q27">
            <v>332900</v>
          </cell>
          <cell r="R27">
            <v>270874</v>
          </cell>
          <cell r="S27">
            <v>128800</v>
          </cell>
          <cell r="T27">
            <v>8421</v>
          </cell>
        </row>
        <row r="28">
          <cell r="B28" t="str">
            <v>13</v>
          </cell>
          <cell r="C28" t="str">
            <v>東京都</v>
          </cell>
          <cell r="E28">
            <v>690556</v>
          </cell>
          <cell r="F28">
            <v>8704870</v>
          </cell>
          <cell r="G28">
            <v>13099</v>
          </cell>
          <cell r="H28">
            <v>6812</v>
          </cell>
          <cell r="I28">
            <v>6287</v>
          </cell>
          <cell r="J28">
            <v>52459</v>
          </cell>
          <cell r="K28">
            <v>20331</v>
          </cell>
          <cell r="L28">
            <v>264</v>
          </cell>
          <cell r="M28">
            <v>145</v>
          </cell>
          <cell r="N28">
            <v>47</v>
          </cell>
          <cell r="O28">
            <v>3</v>
          </cell>
          <cell r="P28">
            <v>0</v>
          </cell>
          <cell r="Q28">
            <v>725</v>
          </cell>
          <cell r="R28">
            <v>13524</v>
          </cell>
          <cell r="S28">
            <v>7670</v>
          </cell>
          <cell r="T28">
            <v>1273</v>
          </cell>
        </row>
        <row r="29">
          <cell r="B29" t="str">
            <v>14</v>
          </cell>
          <cell r="C29" t="str">
            <v>神奈川県</v>
          </cell>
          <cell r="E29">
            <v>288962</v>
          </cell>
          <cell r="F29">
            <v>3332355</v>
          </cell>
          <cell r="G29">
            <v>28006</v>
          </cell>
          <cell r="H29">
            <v>14870</v>
          </cell>
          <cell r="I29">
            <v>13136</v>
          </cell>
          <cell r="J29">
            <v>120857</v>
          </cell>
          <cell r="K29">
            <v>48758</v>
          </cell>
          <cell r="L29">
            <v>736</v>
          </cell>
          <cell r="M29">
            <v>389</v>
          </cell>
          <cell r="N29">
            <v>35</v>
          </cell>
          <cell r="O29">
            <v>41</v>
          </cell>
          <cell r="P29">
            <v>2</v>
          </cell>
          <cell r="Q29">
            <v>15400</v>
          </cell>
          <cell r="R29">
            <v>63103</v>
          </cell>
          <cell r="S29">
            <v>20400</v>
          </cell>
          <cell r="T29">
            <v>3404</v>
          </cell>
        </row>
        <row r="30">
          <cell r="B30" t="str">
            <v>15</v>
          </cell>
          <cell r="C30" t="str">
            <v>新潟県</v>
          </cell>
          <cell r="E30">
            <v>131405</v>
          </cell>
          <cell r="F30">
            <v>1132734</v>
          </cell>
          <cell r="G30">
            <v>92307</v>
          </cell>
          <cell r="H30">
            <v>66621</v>
          </cell>
          <cell r="I30">
            <v>25686</v>
          </cell>
          <cell r="J30">
            <v>461003</v>
          </cell>
          <cell r="K30">
            <v>246019</v>
          </cell>
          <cell r="L30">
            <v>2588</v>
          </cell>
          <cell r="M30">
            <v>360</v>
          </cell>
          <cell r="N30">
            <v>93</v>
          </cell>
          <cell r="O30">
            <v>164</v>
          </cell>
          <cell r="P30">
            <v>16</v>
          </cell>
          <cell r="Q30">
            <v>617800</v>
          </cell>
          <cell r="R30">
            <v>68975</v>
          </cell>
          <cell r="S30">
            <v>174400</v>
          </cell>
          <cell r="T30">
            <v>5733</v>
          </cell>
        </row>
        <row r="32">
          <cell r="B32" t="str">
            <v>16</v>
          </cell>
          <cell r="C32" t="str">
            <v>富山県</v>
          </cell>
          <cell r="E32">
            <v>60311</v>
          </cell>
          <cell r="F32">
            <v>561487</v>
          </cell>
          <cell r="G32">
            <v>29639</v>
          </cell>
          <cell r="H32">
            <v>21916</v>
          </cell>
          <cell r="I32">
            <v>7723</v>
          </cell>
          <cell r="J32">
            <v>174086</v>
          </cell>
          <cell r="K32">
            <v>96542</v>
          </cell>
          <cell r="L32">
            <v>642</v>
          </cell>
          <cell r="M32">
            <v>40</v>
          </cell>
          <cell r="N32">
            <v>10</v>
          </cell>
          <cell r="O32">
            <v>36</v>
          </cell>
          <cell r="P32">
            <v>13</v>
          </cell>
          <cell r="Q32">
            <v>214100</v>
          </cell>
          <cell r="R32">
            <v>17423</v>
          </cell>
          <cell r="S32">
            <v>59400</v>
          </cell>
          <cell r="T32">
            <v>1497</v>
          </cell>
        </row>
        <row r="33">
          <cell r="B33" t="str">
            <v>17</v>
          </cell>
          <cell r="C33" t="str">
            <v>石川県</v>
          </cell>
          <cell r="E33">
            <v>66948</v>
          </cell>
          <cell r="F33">
            <v>577944</v>
          </cell>
          <cell r="G33">
            <v>26416</v>
          </cell>
          <cell r="H33">
            <v>17140</v>
          </cell>
          <cell r="I33">
            <v>9276</v>
          </cell>
          <cell r="J33">
            <v>125721</v>
          </cell>
          <cell r="K33">
            <v>64424</v>
          </cell>
          <cell r="L33">
            <v>532</v>
          </cell>
          <cell r="M33">
            <v>86</v>
          </cell>
          <cell r="N33">
            <v>9</v>
          </cell>
          <cell r="O33">
            <v>38</v>
          </cell>
          <cell r="P33">
            <v>3</v>
          </cell>
          <cell r="Q33">
            <v>138300</v>
          </cell>
          <cell r="R33">
            <v>26638</v>
          </cell>
          <cell r="S33">
            <v>43200</v>
          </cell>
          <cell r="T33">
            <v>5767</v>
          </cell>
        </row>
        <row r="34">
          <cell r="B34" t="str">
            <v>18</v>
          </cell>
          <cell r="C34" t="str">
            <v>福井県</v>
          </cell>
          <cell r="E34">
            <v>48713</v>
          </cell>
          <cell r="F34">
            <v>404338</v>
          </cell>
          <cell r="G34">
            <v>27554</v>
          </cell>
          <cell r="H34">
            <v>19245</v>
          </cell>
          <cell r="I34">
            <v>8309</v>
          </cell>
          <cell r="J34">
            <v>153571</v>
          </cell>
          <cell r="K34">
            <v>79685</v>
          </cell>
          <cell r="L34">
            <v>439</v>
          </cell>
          <cell r="M34">
            <v>63</v>
          </cell>
          <cell r="N34">
            <v>8</v>
          </cell>
          <cell r="O34">
            <v>17</v>
          </cell>
          <cell r="P34">
            <v>3</v>
          </cell>
          <cell r="Q34">
            <v>138800</v>
          </cell>
          <cell r="R34">
            <v>9601</v>
          </cell>
          <cell r="S34">
            <v>40900</v>
          </cell>
          <cell r="T34">
            <v>3031</v>
          </cell>
        </row>
        <row r="35">
          <cell r="B35" t="str">
            <v>19</v>
          </cell>
          <cell r="C35" t="str">
            <v>山梨県</v>
          </cell>
          <cell r="E35">
            <v>48723</v>
          </cell>
          <cell r="F35">
            <v>396194</v>
          </cell>
          <cell r="G35">
            <v>36810</v>
          </cell>
          <cell r="H35">
            <v>20048</v>
          </cell>
          <cell r="I35">
            <v>16762</v>
          </cell>
          <cell r="J35">
            <v>144018</v>
          </cell>
          <cell r="K35">
            <v>61387</v>
          </cell>
          <cell r="L35">
            <v>764</v>
          </cell>
          <cell r="M35">
            <v>96</v>
          </cell>
          <cell r="N35">
            <v>27</v>
          </cell>
          <cell r="O35">
            <v>16</v>
          </cell>
          <cell r="P35">
            <v>2</v>
          </cell>
          <cell r="Q35">
            <v>27900</v>
          </cell>
          <cell r="R35">
            <v>19099</v>
          </cell>
          <cell r="S35">
            <v>24900</v>
          </cell>
          <cell r="T35">
            <v>28</v>
          </cell>
        </row>
        <row r="36">
          <cell r="B36" t="str">
            <v>20</v>
          </cell>
          <cell r="C36" t="str">
            <v>長野県</v>
          </cell>
          <cell r="E36">
            <v>119608</v>
          </cell>
          <cell r="F36">
            <v>1008648</v>
          </cell>
          <cell r="G36">
            <v>117340</v>
          </cell>
          <cell r="H36">
            <v>62098</v>
          </cell>
          <cell r="I36">
            <v>55242</v>
          </cell>
          <cell r="J36">
            <v>483134</v>
          </cell>
          <cell r="K36">
            <v>219663</v>
          </cell>
          <cell r="L36">
            <v>2130</v>
          </cell>
          <cell r="M36">
            <v>682</v>
          </cell>
          <cell r="N36">
            <v>157</v>
          </cell>
          <cell r="O36">
            <v>20</v>
          </cell>
          <cell r="P36">
            <v>6</v>
          </cell>
          <cell r="Q36">
            <v>211800</v>
          </cell>
          <cell r="R36">
            <v>125426</v>
          </cell>
          <cell r="S36">
            <v>111200</v>
          </cell>
          <cell r="T36">
            <v>429</v>
          </cell>
        </row>
        <row r="38">
          <cell r="B38" t="str">
            <v>21</v>
          </cell>
          <cell r="C38" t="str">
            <v>岐阜県</v>
          </cell>
          <cell r="E38">
            <v>112668</v>
          </cell>
          <cell r="F38">
            <v>953273</v>
          </cell>
          <cell r="G38">
            <v>70800</v>
          </cell>
          <cell r="H38">
            <v>36362</v>
          </cell>
          <cell r="I38">
            <v>34438</v>
          </cell>
          <cell r="J38">
            <v>335506</v>
          </cell>
          <cell r="K38">
            <v>130694</v>
          </cell>
          <cell r="L38">
            <v>1161</v>
          </cell>
          <cell r="M38">
            <v>350</v>
          </cell>
          <cell r="N38">
            <v>73</v>
          </cell>
          <cell r="O38">
            <v>132</v>
          </cell>
          <cell r="P38">
            <v>3</v>
          </cell>
          <cell r="Q38">
            <v>118300</v>
          </cell>
          <cell r="R38">
            <v>54473</v>
          </cell>
          <cell r="S38">
            <v>58000</v>
          </cell>
          <cell r="T38">
            <v>934</v>
          </cell>
        </row>
        <row r="39">
          <cell r="B39" t="str">
            <v>22</v>
          </cell>
          <cell r="C39" t="str">
            <v>静岡県</v>
          </cell>
          <cell r="E39">
            <v>191673</v>
          </cell>
          <cell r="F39">
            <v>1825065</v>
          </cell>
          <cell r="G39">
            <v>70297</v>
          </cell>
          <cell r="H39">
            <v>38978</v>
          </cell>
          <cell r="I39">
            <v>31319</v>
          </cell>
          <cell r="J39">
            <v>331084</v>
          </cell>
          <cell r="K39">
            <v>135341</v>
          </cell>
          <cell r="L39">
            <v>2086</v>
          </cell>
          <cell r="M39">
            <v>564</v>
          </cell>
          <cell r="N39">
            <v>174</v>
          </cell>
          <cell r="O39">
            <v>86</v>
          </cell>
          <cell r="P39">
            <v>1</v>
          </cell>
          <cell r="Q39">
            <v>89600</v>
          </cell>
          <cell r="R39">
            <v>105154</v>
          </cell>
          <cell r="S39">
            <v>70800</v>
          </cell>
          <cell r="T39">
            <v>6057</v>
          </cell>
        </row>
        <row r="40">
          <cell r="B40" t="str">
            <v>23</v>
          </cell>
          <cell r="C40" t="str">
            <v>愛知県</v>
          </cell>
          <cell r="E40">
            <v>335601</v>
          </cell>
          <cell r="F40">
            <v>3762487</v>
          </cell>
          <cell r="G40">
            <v>84067</v>
          </cell>
          <cell r="H40">
            <v>43632</v>
          </cell>
          <cell r="I40">
            <v>40435</v>
          </cell>
          <cell r="J40">
            <v>393433</v>
          </cell>
          <cell r="K40">
            <v>153763</v>
          </cell>
          <cell r="L40">
            <v>2976</v>
          </cell>
          <cell r="M40">
            <v>1039</v>
          </cell>
          <cell r="N40">
            <v>554</v>
          </cell>
          <cell r="O40">
            <v>193</v>
          </cell>
          <cell r="P40">
            <v>6</v>
          </cell>
          <cell r="Q40">
            <v>154100</v>
          </cell>
          <cell r="R40">
            <v>226143</v>
          </cell>
          <cell r="S40">
            <v>79100</v>
          </cell>
          <cell r="T40">
            <v>6126</v>
          </cell>
        </row>
        <row r="41">
          <cell r="B41" t="str">
            <v>24</v>
          </cell>
          <cell r="C41" t="str">
            <v>三重県</v>
          </cell>
          <cell r="E41">
            <v>85865</v>
          </cell>
          <cell r="F41">
            <v>833745</v>
          </cell>
          <cell r="G41">
            <v>52359</v>
          </cell>
          <cell r="H41">
            <v>32970</v>
          </cell>
          <cell r="I41">
            <v>19389</v>
          </cell>
          <cell r="J41">
            <v>238951</v>
          </cell>
          <cell r="K41">
            <v>111771</v>
          </cell>
          <cell r="L41">
            <v>1058</v>
          </cell>
          <cell r="M41">
            <v>162</v>
          </cell>
          <cell r="N41">
            <v>41</v>
          </cell>
          <cell r="O41">
            <v>112</v>
          </cell>
          <cell r="P41">
            <v>5</v>
          </cell>
          <cell r="Q41">
            <v>155000</v>
          </cell>
          <cell r="R41">
            <v>50151</v>
          </cell>
          <cell r="S41">
            <v>61500</v>
          </cell>
          <cell r="T41">
            <v>15040</v>
          </cell>
        </row>
        <row r="42">
          <cell r="B42" t="str">
            <v>25</v>
          </cell>
          <cell r="C42" t="str">
            <v>滋賀県</v>
          </cell>
          <cell r="E42">
            <v>58197</v>
          </cell>
          <cell r="F42">
            <v>608478</v>
          </cell>
          <cell r="G42">
            <v>36020</v>
          </cell>
          <cell r="H42">
            <v>24828</v>
          </cell>
          <cell r="I42">
            <v>11192</v>
          </cell>
          <cell r="J42">
            <v>190801</v>
          </cell>
          <cell r="K42">
            <v>93927</v>
          </cell>
          <cell r="L42">
            <v>581</v>
          </cell>
          <cell r="M42">
            <v>77</v>
          </cell>
          <cell r="N42">
            <v>10</v>
          </cell>
          <cell r="O42">
            <v>17</v>
          </cell>
          <cell r="P42">
            <v>13</v>
          </cell>
          <cell r="Q42">
            <v>170800</v>
          </cell>
          <cell r="R42">
            <v>25835</v>
          </cell>
          <cell r="S42">
            <v>53400</v>
          </cell>
          <cell r="T42">
            <v>1071</v>
          </cell>
        </row>
        <row r="44">
          <cell r="B44" t="str">
            <v>26</v>
          </cell>
          <cell r="C44" t="str">
            <v>京都府</v>
          </cell>
          <cell r="E44">
            <v>128660</v>
          </cell>
          <cell r="F44">
            <v>1170087</v>
          </cell>
          <cell r="G44">
            <v>35625</v>
          </cell>
          <cell r="H44">
            <v>21175</v>
          </cell>
          <cell r="I44">
            <v>14450</v>
          </cell>
          <cell r="J44">
            <v>146899</v>
          </cell>
          <cell r="K44">
            <v>67065</v>
          </cell>
          <cell r="L44">
            <v>681</v>
          </cell>
          <cell r="M44">
            <v>241</v>
          </cell>
          <cell r="N44">
            <v>11</v>
          </cell>
          <cell r="O44">
            <v>43</v>
          </cell>
          <cell r="P44">
            <v>9</v>
          </cell>
          <cell r="Q44">
            <v>79600</v>
          </cell>
          <cell r="R44">
            <v>37533</v>
          </cell>
          <cell r="S44">
            <v>32000</v>
          </cell>
          <cell r="T44">
            <v>2652</v>
          </cell>
        </row>
        <row r="45">
          <cell r="B45" t="str">
            <v>27</v>
          </cell>
          <cell r="C45" t="str">
            <v>大阪府</v>
          </cell>
          <cell r="E45">
            <v>428247</v>
          </cell>
          <cell r="F45">
            <v>4450505</v>
          </cell>
          <cell r="G45">
            <v>26363</v>
          </cell>
          <cell r="H45">
            <v>10500</v>
          </cell>
          <cell r="I45">
            <v>15863</v>
          </cell>
          <cell r="J45">
            <v>109312</v>
          </cell>
          <cell r="K45">
            <v>34221</v>
          </cell>
          <cell r="L45">
            <v>319</v>
          </cell>
          <cell r="M45">
            <v>138</v>
          </cell>
          <cell r="N45">
            <v>19</v>
          </cell>
          <cell r="O45">
            <v>3</v>
          </cell>
          <cell r="P45">
            <v>0</v>
          </cell>
          <cell r="Q45">
            <v>28300</v>
          </cell>
          <cell r="R45">
            <v>14690</v>
          </cell>
          <cell r="S45">
            <v>13900</v>
          </cell>
          <cell r="T45">
            <v>1446</v>
          </cell>
        </row>
        <row r="46">
          <cell r="B46" t="str">
            <v>28</v>
          </cell>
          <cell r="C46" t="str">
            <v>兵庫県</v>
          </cell>
          <cell r="E46">
            <v>238879</v>
          </cell>
          <cell r="F46">
            <v>2286149</v>
          </cell>
          <cell r="G46">
            <v>95517</v>
          </cell>
          <cell r="H46">
            <v>56809</v>
          </cell>
          <cell r="I46">
            <v>38708</v>
          </cell>
          <cell r="J46">
            <v>411700</v>
          </cell>
          <cell r="K46">
            <v>180730</v>
          </cell>
          <cell r="L46">
            <v>1459</v>
          </cell>
          <cell r="M46">
            <v>403</v>
          </cell>
          <cell r="N46">
            <v>53</v>
          </cell>
          <cell r="O46">
            <v>143</v>
          </cell>
          <cell r="P46">
            <v>29</v>
          </cell>
          <cell r="Q46">
            <v>188600</v>
          </cell>
          <cell r="R46">
            <v>121502</v>
          </cell>
          <cell r="S46">
            <v>76400</v>
          </cell>
          <cell r="T46">
            <v>8256</v>
          </cell>
        </row>
        <row r="47">
          <cell r="B47" t="str">
            <v>29</v>
          </cell>
          <cell r="C47" t="str">
            <v>奈良県</v>
          </cell>
          <cell r="E47">
            <v>50631</v>
          </cell>
          <cell r="F47">
            <v>465090</v>
          </cell>
          <cell r="G47">
            <v>28565</v>
          </cell>
          <cell r="H47">
            <v>15042</v>
          </cell>
          <cell r="I47">
            <v>13523</v>
          </cell>
          <cell r="J47">
            <v>123396</v>
          </cell>
          <cell r="K47">
            <v>49069</v>
          </cell>
          <cell r="L47">
            <v>413</v>
          </cell>
          <cell r="M47">
            <v>110</v>
          </cell>
          <cell r="N47">
            <v>39</v>
          </cell>
          <cell r="O47">
            <v>13</v>
          </cell>
          <cell r="P47">
            <v>1</v>
          </cell>
          <cell r="Q47">
            <v>47300</v>
          </cell>
          <cell r="R47">
            <v>30532</v>
          </cell>
          <cell r="S47">
            <v>22500</v>
          </cell>
          <cell r="T47">
            <v>0</v>
          </cell>
        </row>
        <row r="48">
          <cell r="B48" t="str">
            <v>30</v>
          </cell>
          <cell r="C48" t="str">
            <v>和歌山県</v>
          </cell>
          <cell r="E48">
            <v>54768</v>
          </cell>
          <cell r="F48">
            <v>400400</v>
          </cell>
          <cell r="G48">
            <v>33807</v>
          </cell>
          <cell r="H48">
            <v>23212</v>
          </cell>
          <cell r="I48">
            <v>10595</v>
          </cell>
          <cell r="J48">
            <v>134239</v>
          </cell>
          <cell r="K48">
            <v>70461</v>
          </cell>
          <cell r="L48">
            <v>927</v>
          </cell>
          <cell r="M48">
            <v>161</v>
          </cell>
          <cell r="N48">
            <v>54</v>
          </cell>
          <cell r="O48">
            <v>16</v>
          </cell>
          <cell r="P48">
            <v>0</v>
          </cell>
          <cell r="Q48">
            <v>37400</v>
          </cell>
          <cell r="R48">
            <v>4663</v>
          </cell>
          <cell r="S48">
            <v>35200</v>
          </cell>
          <cell r="T48">
            <v>5933</v>
          </cell>
        </row>
        <row r="50">
          <cell r="B50" t="str">
            <v>31</v>
          </cell>
          <cell r="C50" t="str">
            <v>鳥取県</v>
          </cell>
          <cell r="E50">
            <v>29192</v>
          </cell>
          <cell r="F50">
            <v>261500</v>
          </cell>
          <cell r="G50">
            <v>31960</v>
          </cell>
          <cell r="H50">
            <v>21480</v>
          </cell>
          <cell r="I50">
            <v>10480</v>
          </cell>
          <cell r="J50">
            <v>144758</v>
          </cell>
          <cell r="K50">
            <v>73497</v>
          </cell>
          <cell r="L50">
            <v>659</v>
          </cell>
          <cell r="M50">
            <v>185</v>
          </cell>
          <cell r="N50">
            <v>20</v>
          </cell>
          <cell r="O50">
            <v>20</v>
          </cell>
          <cell r="P50">
            <v>4</v>
          </cell>
          <cell r="Q50">
            <v>72000</v>
          </cell>
          <cell r="R50">
            <v>65574</v>
          </cell>
          <cell r="S50">
            <v>35100</v>
          </cell>
          <cell r="T50">
            <v>2141</v>
          </cell>
        </row>
        <row r="51">
          <cell r="B51" t="str">
            <v>32</v>
          </cell>
          <cell r="C51" t="str">
            <v>島根県</v>
          </cell>
          <cell r="E51">
            <v>41814</v>
          </cell>
          <cell r="F51">
            <v>333360</v>
          </cell>
          <cell r="G51">
            <v>39481</v>
          </cell>
          <cell r="H51">
            <v>24204</v>
          </cell>
          <cell r="I51">
            <v>15277</v>
          </cell>
          <cell r="J51">
            <v>171908</v>
          </cell>
          <cell r="K51">
            <v>81706</v>
          </cell>
          <cell r="L51">
            <v>581</v>
          </cell>
          <cell r="M51">
            <v>86</v>
          </cell>
          <cell r="N51">
            <v>19</v>
          </cell>
          <cell r="O51">
            <v>35</v>
          </cell>
          <cell r="P51">
            <v>4</v>
          </cell>
          <cell r="Q51">
            <v>93500</v>
          </cell>
          <cell r="R51">
            <v>63752</v>
          </cell>
          <cell r="S51">
            <v>38400</v>
          </cell>
          <cell r="T51">
            <v>7700</v>
          </cell>
        </row>
        <row r="52">
          <cell r="B52" t="str">
            <v>33</v>
          </cell>
          <cell r="C52" t="str">
            <v>岡山県</v>
          </cell>
          <cell r="E52">
            <v>85427</v>
          </cell>
          <cell r="F52">
            <v>841669</v>
          </cell>
          <cell r="G52">
            <v>73504</v>
          </cell>
          <cell r="H52">
            <v>44234</v>
          </cell>
          <cell r="I52">
            <v>29270</v>
          </cell>
          <cell r="J52">
            <v>302283</v>
          </cell>
          <cell r="K52">
            <v>142461</v>
          </cell>
          <cell r="L52">
            <v>1249</v>
          </cell>
          <cell r="M52">
            <v>175</v>
          </cell>
          <cell r="N52">
            <v>29</v>
          </cell>
          <cell r="O52">
            <v>209</v>
          </cell>
          <cell r="P52">
            <v>11</v>
          </cell>
          <cell r="Q52">
            <v>172000</v>
          </cell>
          <cell r="R52">
            <v>115440</v>
          </cell>
          <cell r="S52">
            <v>69000</v>
          </cell>
          <cell r="T52">
            <v>4561</v>
          </cell>
        </row>
        <row r="53">
          <cell r="B53" t="str">
            <v>34</v>
          </cell>
          <cell r="C53" t="str">
            <v>広島県</v>
          </cell>
          <cell r="E53">
            <v>139914</v>
          </cell>
          <cell r="F53">
            <v>1346007</v>
          </cell>
          <cell r="G53">
            <v>66317</v>
          </cell>
          <cell r="H53">
            <v>34645</v>
          </cell>
          <cell r="I53">
            <v>31672</v>
          </cell>
          <cell r="J53">
            <v>248408</v>
          </cell>
          <cell r="K53">
            <v>110482</v>
          </cell>
          <cell r="L53">
            <v>1020</v>
          </cell>
          <cell r="M53">
            <v>168</v>
          </cell>
          <cell r="N53">
            <v>32</v>
          </cell>
          <cell r="O53">
            <v>180</v>
          </cell>
          <cell r="P53">
            <v>3</v>
          </cell>
          <cell r="Q53">
            <v>134900</v>
          </cell>
          <cell r="R53">
            <v>66633</v>
          </cell>
          <cell r="S53">
            <v>58300</v>
          </cell>
          <cell r="T53">
            <v>7911</v>
          </cell>
        </row>
        <row r="54">
          <cell r="B54" t="str">
            <v>35</v>
          </cell>
          <cell r="C54" t="str">
            <v>山口県</v>
          </cell>
          <cell r="E54">
            <v>71651</v>
          </cell>
          <cell r="F54">
            <v>652046</v>
          </cell>
          <cell r="G54">
            <v>43175</v>
          </cell>
          <cell r="H54">
            <v>26211</v>
          </cell>
          <cell r="I54">
            <v>16964</v>
          </cell>
          <cell r="J54">
            <v>159302</v>
          </cell>
          <cell r="K54">
            <v>80957</v>
          </cell>
          <cell r="L54">
            <v>666</v>
          </cell>
          <cell r="M54">
            <v>120</v>
          </cell>
          <cell r="N54">
            <v>30</v>
          </cell>
          <cell r="O54">
            <v>57</v>
          </cell>
          <cell r="P54">
            <v>2</v>
          </cell>
          <cell r="Q54">
            <v>116400</v>
          </cell>
          <cell r="R54">
            <v>22979</v>
          </cell>
          <cell r="S54">
            <v>50200</v>
          </cell>
          <cell r="T54">
            <v>10940</v>
          </cell>
        </row>
        <row r="56">
          <cell r="B56" t="str">
            <v>36</v>
          </cell>
          <cell r="C56" t="str">
            <v>徳島県</v>
          </cell>
          <cell r="E56">
            <v>41295</v>
          </cell>
          <cell r="F56">
            <v>333663</v>
          </cell>
          <cell r="G56">
            <v>35800</v>
          </cell>
          <cell r="H56">
            <v>21532</v>
          </cell>
          <cell r="I56">
            <v>14268</v>
          </cell>
          <cell r="J56">
            <v>145675</v>
          </cell>
          <cell r="K56">
            <v>68390</v>
          </cell>
          <cell r="L56">
            <v>1001</v>
          </cell>
          <cell r="M56">
            <v>361</v>
          </cell>
          <cell r="N56">
            <v>38</v>
          </cell>
          <cell r="O56">
            <v>18</v>
          </cell>
          <cell r="P56">
            <v>0</v>
          </cell>
          <cell r="Q56">
            <v>63600</v>
          </cell>
          <cell r="R56">
            <v>42995</v>
          </cell>
          <cell r="S56">
            <v>31100</v>
          </cell>
          <cell r="T56">
            <v>6229</v>
          </cell>
        </row>
        <row r="57">
          <cell r="B57" t="str">
            <v>37</v>
          </cell>
          <cell r="C57" t="str">
            <v>香川県</v>
          </cell>
          <cell r="E57">
            <v>52303</v>
          </cell>
          <cell r="F57">
            <v>463693</v>
          </cell>
          <cell r="G57">
            <v>39792</v>
          </cell>
          <cell r="H57">
            <v>24967</v>
          </cell>
          <cell r="I57">
            <v>14825</v>
          </cell>
          <cell r="J57">
            <v>179698</v>
          </cell>
          <cell r="K57">
            <v>87112</v>
          </cell>
          <cell r="L57">
            <v>755</v>
          </cell>
          <cell r="M57">
            <v>237</v>
          </cell>
          <cell r="N57">
            <v>37</v>
          </cell>
          <cell r="O57">
            <v>104</v>
          </cell>
          <cell r="P57">
            <v>2</v>
          </cell>
          <cell r="Q57">
            <v>76800</v>
          </cell>
          <cell r="R57">
            <v>37393</v>
          </cell>
          <cell r="S57">
            <v>32000</v>
          </cell>
          <cell r="T57">
            <v>6073</v>
          </cell>
        </row>
        <row r="58">
          <cell r="B58" t="str">
            <v>38</v>
          </cell>
          <cell r="C58" t="str">
            <v>愛媛県</v>
          </cell>
          <cell r="E58">
            <v>71594</v>
          </cell>
          <cell r="F58">
            <v>609667</v>
          </cell>
          <cell r="G58">
            <v>50242</v>
          </cell>
          <cell r="H58">
            <v>31748</v>
          </cell>
          <cell r="I58">
            <v>18494</v>
          </cell>
          <cell r="J58">
            <v>188836</v>
          </cell>
          <cell r="K58">
            <v>95733</v>
          </cell>
          <cell r="L58">
            <v>1222</v>
          </cell>
          <cell r="M58">
            <v>182</v>
          </cell>
          <cell r="N58">
            <v>35</v>
          </cell>
          <cell r="O58">
            <v>71</v>
          </cell>
          <cell r="P58">
            <v>1</v>
          </cell>
          <cell r="Q58">
            <v>78200</v>
          </cell>
          <cell r="R58">
            <v>46176</v>
          </cell>
          <cell r="S58">
            <v>53500</v>
          </cell>
          <cell r="T58">
            <v>14179</v>
          </cell>
        </row>
        <row r="59">
          <cell r="B59" t="str">
            <v>39</v>
          </cell>
          <cell r="C59" t="str">
            <v>高知県</v>
          </cell>
          <cell r="E59">
            <v>41982</v>
          </cell>
          <cell r="F59">
            <v>320127</v>
          </cell>
          <cell r="G59">
            <v>29627</v>
          </cell>
          <cell r="H59">
            <v>18486</v>
          </cell>
          <cell r="I59">
            <v>11141</v>
          </cell>
          <cell r="J59">
            <v>108116</v>
          </cell>
          <cell r="K59">
            <v>54914</v>
          </cell>
          <cell r="L59">
            <v>963</v>
          </cell>
          <cell r="M59">
            <v>551</v>
          </cell>
          <cell r="N59">
            <v>62</v>
          </cell>
          <cell r="O59">
            <v>10</v>
          </cell>
          <cell r="P59">
            <v>0</v>
          </cell>
          <cell r="Q59">
            <v>58700</v>
          </cell>
          <cell r="R59">
            <v>29052</v>
          </cell>
          <cell r="S59">
            <v>28700</v>
          </cell>
          <cell r="T59">
            <v>9542</v>
          </cell>
        </row>
        <row r="60">
          <cell r="B60" t="str">
            <v>40</v>
          </cell>
          <cell r="C60" t="str">
            <v>福岡県</v>
          </cell>
          <cell r="E60">
            <v>224954</v>
          </cell>
          <cell r="F60">
            <v>2216448</v>
          </cell>
          <cell r="G60">
            <v>62013</v>
          </cell>
          <cell r="H60">
            <v>41755</v>
          </cell>
          <cell r="I60">
            <v>20258</v>
          </cell>
          <cell r="J60">
            <v>296542</v>
          </cell>
          <cell r="K60">
            <v>152789</v>
          </cell>
          <cell r="L60">
            <v>2098</v>
          </cell>
          <cell r="M60">
            <v>643</v>
          </cell>
          <cell r="N60">
            <v>186</v>
          </cell>
          <cell r="O60">
            <v>127</v>
          </cell>
          <cell r="P60">
            <v>21</v>
          </cell>
          <cell r="Q60">
            <v>191500</v>
          </cell>
          <cell r="R60">
            <v>105270</v>
          </cell>
          <cell r="S60">
            <v>86500</v>
          </cell>
          <cell r="T60">
            <v>6720</v>
          </cell>
        </row>
        <row r="62">
          <cell r="B62" t="str">
            <v>41</v>
          </cell>
          <cell r="C62" t="str">
            <v>佐賀県</v>
          </cell>
          <cell r="E62">
            <v>41781</v>
          </cell>
          <cell r="F62">
            <v>377490</v>
          </cell>
          <cell r="G62">
            <v>25111</v>
          </cell>
          <cell r="H62">
            <v>18482</v>
          </cell>
          <cell r="I62">
            <v>6629</v>
          </cell>
          <cell r="J62">
            <v>166554</v>
          </cell>
          <cell r="K62">
            <v>92158</v>
          </cell>
          <cell r="L62">
            <v>1274</v>
          </cell>
          <cell r="M62">
            <v>336</v>
          </cell>
          <cell r="N62">
            <v>31</v>
          </cell>
          <cell r="O62">
            <v>18</v>
          </cell>
          <cell r="P62">
            <v>29</v>
          </cell>
          <cell r="Q62">
            <v>137100</v>
          </cell>
          <cell r="R62">
            <v>26878</v>
          </cell>
          <cell r="S62">
            <v>54500</v>
          </cell>
          <cell r="T62">
            <v>7711</v>
          </cell>
        </row>
        <row r="63">
          <cell r="B63" t="str">
            <v>42</v>
          </cell>
          <cell r="C63" t="str">
            <v>長崎県</v>
          </cell>
          <cell r="E63">
            <v>70794</v>
          </cell>
          <cell r="F63">
            <v>595026</v>
          </cell>
          <cell r="G63">
            <v>38759</v>
          </cell>
          <cell r="H63">
            <v>24899</v>
          </cell>
          <cell r="I63">
            <v>13860</v>
          </cell>
          <cell r="J63">
            <v>164820</v>
          </cell>
          <cell r="K63">
            <v>80936</v>
          </cell>
          <cell r="L63">
            <v>1376</v>
          </cell>
          <cell r="M63">
            <v>386</v>
          </cell>
          <cell r="N63">
            <v>67</v>
          </cell>
          <cell r="O63">
            <v>46</v>
          </cell>
          <cell r="P63">
            <v>3</v>
          </cell>
          <cell r="Q63">
            <v>62900</v>
          </cell>
          <cell r="R63">
            <v>59900</v>
          </cell>
          <cell r="S63">
            <v>50600</v>
          </cell>
          <cell r="T63">
            <v>27847</v>
          </cell>
        </row>
        <row r="64">
          <cell r="B64" t="str">
            <v>43</v>
          </cell>
          <cell r="C64" t="str">
            <v>熊本県</v>
          </cell>
          <cell r="E64">
            <v>81452</v>
          </cell>
          <cell r="F64">
            <v>750814</v>
          </cell>
          <cell r="G64">
            <v>66878</v>
          </cell>
          <cell r="H64">
            <v>46487</v>
          </cell>
          <cell r="I64">
            <v>20391</v>
          </cell>
          <cell r="J64">
            <v>301149</v>
          </cell>
          <cell r="K64">
            <v>153986</v>
          </cell>
          <cell r="L64">
            <v>3004</v>
          </cell>
          <cell r="M64">
            <v>1003</v>
          </cell>
          <cell r="N64">
            <v>91</v>
          </cell>
          <cell r="O64">
            <v>68</v>
          </cell>
          <cell r="P64">
            <v>8</v>
          </cell>
          <cell r="Q64">
            <v>202200</v>
          </cell>
          <cell r="R64">
            <v>248822</v>
          </cell>
          <cell r="S64">
            <v>117400</v>
          </cell>
          <cell r="T64">
            <v>10535</v>
          </cell>
        </row>
        <row r="65">
          <cell r="B65" t="str">
            <v>44</v>
          </cell>
          <cell r="C65" t="str">
            <v>大分県</v>
          </cell>
          <cell r="E65">
            <v>59658</v>
          </cell>
          <cell r="F65">
            <v>528028</v>
          </cell>
          <cell r="G65">
            <v>46646</v>
          </cell>
          <cell r="H65">
            <v>29529</v>
          </cell>
          <cell r="I65">
            <v>17117</v>
          </cell>
          <cell r="J65">
            <v>178040</v>
          </cell>
          <cell r="K65">
            <v>89147</v>
          </cell>
          <cell r="L65">
            <v>1313</v>
          </cell>
          <cell r="M65">
            <v>294</v>
          </cell>
          <cell r="N65">
            <v>66</v>
          </cell>
          <cell r="O65">
            <v>39</v>
          </cell>
          <cell r="P65">
            <v>5</v>
          </cell>
          <cell r="Q65">
            <v>120800</v>
          </cell>
          <cell r="R65">
            <v>97555</v>
          </cell>
          <cell r="S65">
            <v>57800</v>
          </cell>
          <cell r="T65">
            <v>8402</v>
          </cell>
        </row>
        <row r="66">
          <cell r="B66" t="str">
            <v>45</v>
          </cell>
          <cell r="C66" t="str">
            <v>宮崎県</v>
          </cell>
          <cell r="E66">
            <v>58127</v>
          </cell>
          <cell r="F66">
            <v>485338</v>
          </cell>
          <cell r="G66">
            <v>45823</v>
          </cell>
          <cell r="H66">
            <v>30977</v>
          </cell>
          <cell r="I66">
            <v>14846</v>
          </cell>
          <cell r="J66">
            <v>171869</v>
          </cell>
          <cell r="K66">
            <v>91740</v>
          </cell>
          <cell r="L66">
            <v>3073</v>
          </cell>
          <cell r="M66">
            <v>666</v>
          </cell>
          <cell r="N66">
            <v>99</v>
          </cell>
          <cell r="O66">
            <v>80</v>
          </cell>
          <cell r="P66">
            <v>1</v>
          </cell>
          <cell r="Q66">
            <v>99700</v>
          </cell>
          <cell r="R66">
            <v>98238</v>
          </cell>
          <cell r="S66">
            <v>69000</v>
          </cell>
          <cell r="T66">
            <v>2912</v>
          </cell>
        </row>
        <row r="68">
          <cell r="B68" t="str">
            <v>46</v>
          </cell>
          <cell r="C68" t="str">
            <v>鹿児島県</v>
          </cell>
          <cell r="E68">
            <v>85655</v>
          </cell>
          <cell r="F68">
            <v>715623</v>
          </cell>
          <cell r="G68">
            <v>78127</v>
          </cell>
          <cell r="H68">
            <v>45879</v>
          </cell>
          <cell r="I68">
            <v>32248</v>
          </cell>
          <cell r="J68">
            <v>238979</v>
          </cell>
          <cell r="K68">
            <v>124813</v>
          </cell>
          <cell r="L68">
            <v>4005</v>
          </cell>
          <cell r="M68">
            <v>463</v>
          </cell>
          <cell r="N68">
            <v>144</v>
          </cell>
          <cell r="O68">
            <v>246</v>
          </cell>
          <cell r="P68">
            <v>2</v>
          </cell>
          <cell r="Q68">
            <v>118800</v>
          </cell>
          <cell r="R68">
            <v>91917</v>
          </cell>
          <cell r="S68">
            <v>123100</v>
          </cell>
          <cell r="T68">
            <v>11239</v>
          </cell>
        </row>
        <row r="69">
          <cell r="B69" t="str">
            <v>47</v>
          </cell>
          <cell r="C69" t="str">
            <v>沖縄県</v>
          </cell>
          <cell r="E69">
            <v>72441</v>
          </cell>
          <cell r="F69">
            <v>557062</v>
          </cell>
          <cell r="G69">
            <v>21603</v>
          </cell>
          <cell r="H69">
            <v>15174</v>
          </cell>
          <cell r="I69">
            <v>6429</v>
          </cell>
          <cell r="J69">
            <v>75745</v>
          </cell>
          <cell r="K69">
            <v>36911</v>
          </cell>
          <cell r="L69">
            <v>892</v>
          </cell>
          <cell r="M69">
            <v>123</v>
          </cell>
          <cell r="N69">
            <v>112</v>
          </cell>
          <cell r="O69">
            <v>46</v>
          </cell>
          <cell r="P69">
            <v>0</v>
          </cell>
          <cell r="Q69">
            <v>2680</v>
          </cell>
          <cell r="R69">
            <v>29912</v>
          </cell>
          <cell r="S69">
            <v>39200</v>
          </cell>
          <cell r="T69">
            <v>5396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tabColor indexed="51"/>
  </sheetPr>
  <dimension ref="A1:DN136"/>
  <sheetViews>
    <sheetView showGridLines="0" tabSelected="1" zoomScale="81" zoomScaleNormal="81" zoomScalePageLayoutView="0" workbookViewId="0" topLeftCell="DC1">
      <selection activeCell="DH1" sqref="DH1"/>
    </sheetView>
  </sheetViews>
  <sheetFormatPr defaultColWidth="10.66015625" defaultRowHeight="18"/>
  <cols>
    <col min="1" max="1" width="1.58203125" style="1" customWidth="1"/>
    <col min="2" max="2" width="3.58203125" style="1" customWidth="1"/>
    <col min="3" max="3" width="14.58203125" style="1" customWidth="1"/>
    <col min="4" max="5" width="2.58203125" style="1" customWidth="1"/>
    <col min="6" max="6" width="13.58203125" style="2" customWidth="1"/>
    <col min="7" max="8" width="11.58203125" style="1" customWidth="1"/>
    <col min="9" max="9" width="12.58203125" style="1" customWidth="1"/>
    <col min="10" max="10" width="15.25" style="1" customWidth="1"/>
    <col min="11" max="12" width="12.58203125" style="1" customWidth="1"/>
    <col min="13" max="13" width="13.58203125" style="1" customWidth="1"/>
    <col min="14" max="16" width="14.58203125" style="1" customWidth="1"/>
    <col min="17" max="17" width="13.58203125" style="1" customWidth="1"/>
    <col min="18" max="18" width="12.58203125" style="1" customWidth="1"/>
    <col min="19" max="19" width="13.58203125" style="1" customWidth="1"/>
    <col min="20" max="20" width="12.58203125" style="1" customWidth="1"/>
    <col min="21" max="21" width="13.58203125" style="1" customWidth="1"/>
    <col min="22" max="22" width="12.58203125" style="1" customWidth="1"/>
    <col min="23" max="24" width="15.25" style="1" customWidth="1"/>
    <col min="25" max="27" width="14.33203125" style="1" customWidth="1"/>
    <col min="28" max="28" width="14.75" style="1" customWidth="1"/>
    <col min="29" max="29" width="12.75" style="1" customWidth="1"/>
    <col min="30" max="32" width="11.5" style="1" customWidth="1"/>
    <col min="33" max="34" width="12.25" style="1" customWidth="1"/>
    <col min="35" max="35" width="13.25" style="1" customWidth="1"/>
    <col min="36" max="36" width="15.33203125" style="1" customWidth="1"/>
    <col min="37" max="38" width="13.25" style="1" customWidth="1"/>
    <col min="39" max="40" width="12.58203125" style="1" customWidth="1"/>
    <col min="41" max="42" width="11.58203125" style="1" customWidth="1"/>
    <col min="43" max="43" width="13.58203125" style="1" customWidth="1"/>
    <col min="44" max="44" width="12.58203125" style="1" customWidth="1"/>
    <col min="45" max="45" width="12.33203125" style="1" customWidth="1"/>
    <col min="46" max="46" width="14.75" style="1" customWidth="1"/>
    <col min="47" max="48" width="13.83203125" style="1" customWidth="1"/>
    <col min="49" max="49" width="18.33203125" style="1" customWidth="1"/>
    <col min="50" max="52" width="13.83203125" style="1" customWidth="1"/>
    <col min="53" max="54" width="14.5" style="1" customWidth="1"/>
    <col min="55" max="55" width="17.58203125" style="1" customWidth="1"/>
    <col min="56" max="57" width="16.33203125" style="1" customWidth="1"/>
    <col min="58" max="58" width="15.5" style="1" customWidth="1"/>
    <col min="59" max="59" width="14.58203125" style="1" customWidth="1"/>
    <col min="60" max="62" width="14.25" style="1" customWidth="1"/>
    <col min="63" max="63" width="13.5" style="1" customWidth="1"/>
    <col min="64" max="64" width="11" style="1" customWidth="1"/>
    <col min="65" max="65" width="13.5" style="1" customWidth="1"/>
    <col min="66" max="72" width="8.58203125" style="1" customWidth="1"/>
    <col min="73" max="76" width="13.58203125" style="1" customWidth="1"/>
    <col min="77" max="77" width="17.25" style="1" customWidth="1"/>
    <col min="78" max="78" width="19.25" style="1" customWidth="1"/>
    <col min="79" max="79" width="16" style="1" customWidth="1"/>
    <col min="80" max="81" width="16.08203125" style="1" customWidth="1"/>
    <col min="82" max="90" width="13.58203125" style="1" customWidth="1"/>
    <col min="91" max="91" width="11.83203125" style="1" customWidth="1"/>
    <col min="92" max="92" width="14.08203125" style="1" bestFit="1" customWidth="1"/>
    <col min="93" max="94" width="11.83203125" style="1" customWidth="1"/>
    <col min="95" max="95" width="14.75" style="1" customWidth="1"/>
    <col min="96" max="97" width="11.83203125" style="1" customWidth="1"/>
    <col min="98" max="98" width="15.25" style="1" customWidth="1"/>
    <col min="99" max="99" width="11.83203125" style="1" customWidth="1"/>
    <col min="100" max="109" width="13.58203125" style="1" customWidth="1"/>
    <col min="110" max="110" width="14.5" style="1" customWidth="1"/>
    <col min="111" max="114" width="13.58203125" style="1" customWidth="1"/>
    <col min="115" max="115" width="15.25" style="1" customWidth="1"/>
    <col min="116" max="116" width="27.83203125" style="1" customWidth="1"/>
    <col min="117" max="117" width="27.08203125" style="1" customWidth="1"/>
    <col min="118" max="118" width="5.58203125" style="0" customWidth="1"/>
    <col min="119" max="16384" width="10.58203125" style="1" customWidth="1"/>
  </cols>
  <sheetData>
    <row r="1" ht="15.75">
      <c r="A1" s="1" t="s">
        <v>0</v>
      </c>
    </row>
    <row r="2" spans="2:50" ht="15.75">
      <c r="B2" s="4" t="s">
        <v>1</v>
      </c>
      <c r="N2" s="4"/>
      <c r="AC2" s="5"/>
      <c r="AX2" s="6"/>
    </row>
    <row r="3" spans="1:118" ht="16.5" thickBot="1">
      <c r="A3" s="7"/>
      <c r="B3" s="8"/>
      <c r="C3" s="9"/>
      <c r="D3" s="9"/>
      <c r="E3" s="9"/>
      <c r="F3" s="10"/>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11"/>
      <c r="BH3" s="9"/>
      <c r="BI3" s="9"/>
      <c r="BJ3" s="9"/>
      <c r="BK3" s="9"/>
      <c r="BL3" s="11"/>
      <c r="BM3" s="11"/>
      <c r="BN3" s="9"/>
      <c r="BO3" s="9"/>
      <c r="BP3" s="9"/>
      <c r="BQ3" s="11"/>
      <c r="BR3" s="11"/>
      <c r="BS3" s="9"/>
      <c r="BT3" s="9"/>
      <c r="BU3" s="11"/>
      <c r="BV3" s="9"/>
      <c r="BW3" s="8"/>
      <c r="BX3" s="11"/>
      <c r="BY3" s="9"/>
      <c r="BZ3" s="11"/>
      <c r="CA3" s="9"/>
      <c r="CB3" s="9"/>
      <c r="CC3" s="9"/>
      <c r="CD3" s="9"/>
      <c r="CE3" s="9"/>
      <c r="CF3" s="9"/>
      <c r="CG3" s="9"/>
      <c r="CH3" s="9"/>
      <c r="CI3" s="9"/>
      <c r="CJ3" s="11"/>
      <c r="CK3" s="11"/>
      <c r="CL3" s="9"/>
      <c r="CM3" s="11"/>
      <c r="CN3" s="9"/>
      <c r="CO3" s="9"/>
      <c r="CP3" s="11"/>
      <c r="CQ3" s="9"/>
      <c r="CR3" s="9"/>
      <c r="CS3" s="11"/>
      <c r="CT3" s="9"/>
      <c r="CU3" s="9"/>
      <c r="CV3" s="9"/>
      <c r="CW3" s="9"/>
      <c r="CX3" s="9"/>
      <c r="CY3" s="11"/>
      <c r="CZ3" s="9"/>
      <c r="DA3" s="9"/>
      <c r="DB3" s="9"/>
      <c r="DC3" s="9"/>
      <c r="DD3" s="9"/>
      <c r="DE3" s="11"/>
      <c r="DF3" s="9"/>
      <c r="DG3" s="11"/>
      <c r="DH3" s="9"/>
      <c r="DI3" s="9"/>
      <c r="DJ3" s="11"/>
      <c r="DK3" s="9"/>
      <c r="DL3" s="9"/>
      <c r="DM3" s="9"/>
      <c r="DN3" s="12"/>
    </row>
    <row r="4" spans="1:118" s="14" customFormat="1" ht="16.5" customHeight="1" thickTop="1">
      <c r="A4" s="248"/>
      <c r="E4" s="15" t="s">
        <v>246</v>
      </c>
      <c r="F4" s="16"/>
      <c r="G4" s="17" t="s">
        <v>247</v>
      </c>
      <c r="H4" s="18"/>
      <c r="I4" s="19" t="s">
        <v>248</v>
      </c>
      <c r="J4" s="20"/>
      <c r="K4" s="21"/>
      <c r="L4" s="22"/>
      <c r="M4" s="22"/>
      <c r="N4" s="23" t="s">
        <v>249</v>
      </c>
      <c r="O4" s="24"/>
      <c r="P4" s="24"/>
      <c r="Q4" s="25" t="s">
        <v>2</v>
      </c>
      <c r="R4" s="26" t="s">
        <v>250</v>
      </c>
      <c r="S4" s="24"/>
      <c r="T4" s="24"/>
      <c r="U4" s="24"/>
      <c r="V4" s="24"/>
      <c r="W4" s="33" t="s">
        <v>251</v>
      </c>
      <c r="X4" s="34"/>
      <c r="Y4" s="27" t="s">
        <v>252</v>
      </c>
      <c r="Z4" s="24"/>
      <c r="AA4" s="24"/>
      <c r="AB4" s="22"/>
      <c r="AC4" s="218" t="s">
        <v>253</v>
      </c>
      <c r="AD4" s="28" t="s">
        <v>254</v>
      </c>
      <c r="AE4" s="29"/>
      <c r="AF4" s="30"/>
      <c r="AG4" s="29"/>
      <c r="AH4" s="30"/>
      <c r="AI4" s="31" t="s">
        <v>3</v>
      </c>
      <c r="AJ4" s="221" t="s">
        <v>4</v>
      </c>
      <c r="AK4" s="221" t="s">
        <v>5</v>
      </c>
      <c r="AL4" s="221" t="s">
        <v>6</v>
      </c>
      <c r="AM4" s="222" t="s">
        <v>7</v>
      </c>
      <c r="AN4" s="222" t="s">
        <v>8</v>
      </c>
      <c r="AO4" s="32" t="s">
        <v>255</v>
      </c>
      <c r="AP4" s="24"/>
      <c r="AQ4" s="24"/>
      <c r="AR4" s="31" t="s">
        <v>9</v>
      </c>
      <c r="AS4" s="33" t="s">
        <v>256</v>
      </c>
      <c r="AT4" s="34"/>
      <c r="AU4" s="35" t="s">
        <v>10</v>
      </c>
      <c r="AV4" s="31" t="s">
        <v>11</v>
      </c>
      <c r="AW4" s="31" t="s">
        <v>12</v>
      </c>
      <c r="AX4" s="31" t="s">
        <v>13</v>
      </c>
      <c r="AY4" s="31" t="s">
        <v>14</v>
      </c>
      <c r="AZ4" s="31" t="s">
        <v>15</v>
      </c>
      <c r="BA4" s="19" t="s">
        <v>257</v>
      </c>
      <c r="BB4" s="22"/>
      <c r="BC4" s="22"/>
      <c r="BD4" s="15" t="s">
        <v>258</v>
      </c>
      <c r="BE4" s="31" t="s">
        <v>16</v>
      </c>
      <c r="BF4" s="31" t="s">
        <v>17</v>
      </c>
      <c r="BG4" s="19" t="s">
        <v>259</v>
      </c>
      <c r="BH4" s="22"/>
      <c r="BI4" s="22"/>
      <c r="BJ4" s="22"/>
      <c r="BK4" s="232"/>
      <c r="BL4" s="233" t="s">
        <v>260</v>
      </c>
      <c r="BM4" s="19" t="s">
        <v>261</v>
      </c>
      <c r="BN4" s="21"/>
      <c r="BO4" s="22"/>
      <c r="BP4" s="22"/>
      <c r="BQ4" s="234" t="s">
        <v>262</v>
      </c>
      <c r="BR4" s="23" t="s">
        <v>263</v>
      </c>
      <c r="BS4" s="22"/>
      <c r="BT4" s="22"/>
      <c r="BU4" s="19" t="s">
        <v>264</v>
      </c>
      <c r="BV4" s="22"/>
      <c r="BW4" s="22"/>
      <c r="BX4" s="15" t="s">
        <v>265</v>
      </c>
      <c r="BY4" s="36" t="s">
        <v>266</v>
      </c>
      <c r="BZ4" s="37"/>
      <c r="CA4" s="37"/>
      <c r="CB4" s="37"/>
      <c r="CC4" s="38" t="s">
        <v>267</v>
      </c>
      <c r="CD4" s="39"/>
      <c r="CE4" s="37"/>
      <c r="CF4" s="37"/>
      <c r="CG4" s="37"/>
      <c r="CH4" s="40"/>
      <c r="CI4" s="41"/>
      <c r="CJ4" s="42" t="s">
        <v>268</v>
      </c>
      <c r="CK4" s="33" t="s">
        <v>269</v>
      </c>
      <c r="CL4" s="245"/>
      <c r="CM4" s="31" t="s">
        <v>270</v>
      </c>
      <c r="CN4" s="13"/>
      <c r="CO4" s="13"/>
      <c r="CP4" s="31" t="s">
        <v>271</v>
      </c>
      <c r="CQ4" s="13"/>
      <c r="CR4" s="13"/>
      <c r="CS4" s="15" t="s">
        <v>272</v>
      </c>
      <c r="CT4" s="13"/>
      <c r="CU4" s="13"/>
      <c r="CV4" s="31" t="s">
        <v>273</v>
      </c>
      <c r="CY4" s="233" t="s">
        <v>274</v>
      </c>
      <c r="CZ4" s="238"/>
      <c r="DA4" s="238"/>
      <c r="DB4" s="15" t="s">
        <v>275</v>
      </c>
      <c r="DC4" s="43"/>
      <c r="DE4" s="15" t="s">
        <v>276</v>
      </c>
      <c r="DF4" s="15" t="s">
        <v>277</v>
      </c>
      <c r="DG4" s="31" t="s">
        <v>18</v>
      </c>
      <c r="DJ4" s="31" t="s">
        <v>278</v>
      </c>
      <c r="DL4" s="31" t="s">
        <v>279</v>
      </c>
      <c r="DN4" s="44"/>
    </row>
    <row r="5" spans="1:118" s="14" customFormat="1" ht="15.75" customHeight="1">
      <c r="A5" s="45"/>
      <c r="B5" s="43" t="s">
        <v>280</v>
      </c>
      <c r="E5" s="46" t="s">
        <v>281</v>
      </c>
      <c r="F5" s="47"/>
      <c r="G5" s="48" t="s">
        <v>282</v>
      </c>
      <c r="H5" s="49" t="s">
        <v>283</v>
      </c>
      <c r="I5" s="50" t="s">
        <v>19</v>
      </c>
      <c r="J5" s="51" t="s">
        <v>284</v>
      </c>
      <c r="K5" s="52"/>
      <c r="L5" s="52"/>
      <c r="M5" s="50" t="s">
        <v>20</v>
      </c>
      <c r="N5" s="53" t="s">
        <v>285</v>
      </c>
      <c r="O5" s="53" t="s">
        <v>286</v>
      </c>
      <c r="P5" s="53" t="s">
        <v>287</v>
      </c>
      <c r="Q5" s="54" t="s">
        <v>288</v>
      </c>
      <c r="R5" s="30"/>
      <c r="S5" s="54" t="s">
        <v>289</v>
      </c>
      <c r="T5" s="30"/>
      <c r="U5" s="54" t="s">
        <v>290</v>
      </c>
      <c r="V5" s="30"/>
      <c r="W5" s="216" t="s">
        <v>291</v>
      </c>
      <c r="X5" s="217"/>
      <c r="Y5" s="25" t="s">
        <v>292</v>
      </c>
      <c r="Z5" s="30"/>
      <c r="AA5" s="30"/>
      <c r="AB5" s="51" t="s">
        <v>293</v>
      </c>
      <c r="AC5" s="219" t="s">
        <v>21</v>
      </c>
      <c r="AD5" s="46"/>
      <c r="AE5" s="15" t="s">
        <v>294</v>
      </c>
      <c r="AF5" s="15" t="s">
        <v>294</v>
      </c>
      <c r="AG5" s="15" t="s">
        <v>294</v>
      </c>
      <c r="AH5" s="15" t="s">
        <v>294</v>
      </c>
      <c r="AI5" s="53" t="s">
        <v>295</v>
      </c>
      <c r="AJ5" s="223" t="s">
        <v>22</v>
      </c>
      <c r="AK5" s="223" t="s">
        <v>296</v>
      </c>
      <c r="AL5" s="223" t="s">
        <v>23</v>
      </c>
      <c r="AM5" s="50" t="s">
        <v>24</v>
      </c>
      <c r="AN5" s="50" t="s">
        <v>25</v>
      </c>
      <c r="AO5" s="46"/>
      <c r="AP5" s="46"/>
      <c r="AQ5" s="53" t="s">
        <v>26</v>
      </c>
      <c r="AR5" s="53" t="s">
        <v>27</v>
      </c>
      <c r="AS5" s="249" t="s">
        <v>297</v>
      </c>
      <c r="AT5" s="250"/>
      <c r="AU5" s="55" t="s">
        <v>298</v>
      </c>
      <c r="AV5" s="53" t="s">
        <v>28</v>
      </c>
      <c r="AW5" s="53" t="s">
        <v>299</v>
      </c>
      <c r="AX5" s="53" t="s">
        <v>300</v>
      </c>
      <c r="AY5" s="53" t="s">
        <v>301</v>
      </c>
      <c r="AZ5" s="53" t="s">
        <v>301</v>
      </c>
      <c r="BA5" s="231"/>
      <c r="BB5" s="231"/>
      <c r="BC5" s="50" t="s">
        <v>29</v>
      </c>
      <c r="BD5" s="31" t="s">
        <v>30</v>
      </c>
      <c r="BE5" s="53" t="s">
        <v>31</v>
      </c>
      <c r="BF5" s="53" t="s">
        <v>32</v>
      </c>
      <c r="BG5" s="231"/>
      <c r="BH5" s="51" t="s">
        <v>33</v>
      </c>
      <c r="BI5" s="52"/>
      <c r="BJ5" s="52"/>
      <c r="BK5" s="50" t="s">
        <v>302</v>
      </c>
      <c r="BL5" s="50" t="s">
        <v>303</v>
      </c>
      <c r="BM5" s="231"/>
      <c r="BN5" s="235" t="s">
        <v>304</v>
      </c>
      <c r="BO5" s="235" t="s">
        <v>305</v>
      </c>
      <c r="BP5" s="236" t="s">
        <v>306</v>
      </c>
      <c r="BQ5" s="237" t="s">
        <v>307</v>
      </c>
      <c r="BR5" s="238"/>
      <c r="BS5" s="239"/>
      <c r="BT5" s="238"/>
      <c r="BU5" s="50" t="s">
        <v>308</v>
      </c>
      <c r="BV5" s="50" t="s">
        <v>34</v>
      </c>
      <c r="BW5" s="50" t="s">
        <v>35</v>
      </c>
      <c r="BX5" s="53" t="s">
        <v>309</v>
      </c>
      <c r="BY5" s="252" t="s">
        <v>310</v>
      </c>
      <c r="BZ5" s="253"/>
      <c r="CA5" s="253"/>
      <c r="CB5" s="253"/>
      <c r="CC5" s="254"/>
      <c r="CD5" s="255" t="s">
        <v>311</v>
      </c>
      <c r="CE5" s="256"/>
      <c r="CF5" s="256"/>
      <c r="CG5" s="256"/>
      <c r="CH5" s="256"/>
      <c r="CI5" s="257"/>
      <c r="CJ5" s="56" t="s">
        <v>312</v>
      </c>
      <c r="CK5" s="246" t="s">
        <v>313</v>
      </c>
      <c r="CL5" s="22"/>
      <c r="CM5" s="57"/>
      <c r="CN5" s="58" t="s">
        <v>314</v>
      </c>
      <c r="CO5" s="24"/>
      <c r="CP5" s="57"/>
      <c r="CQ5" s="58" t="s">
        <v>314</v>
      </c>
      <c r="CR5" s="24"/>
      <c r="CS5" s="59"/>
      <c r="CT5" s="58" t="s">
        <v>314</v>
      </c>
      <c r="CU5" s="24"/>
      <c r="CV5" s="60" t="s">
        <v>315</v>
      </c>
      <c r="CW5" s="24"/>
      <c r="CX5" s="24"/>
      <c r="CY5" s="77" t="s">
        <v>316</v>
      </c>
      <c r="CZ5" s="22"/>
      <c r="DA5" s="22"/>
      <c r="DB5" s="57"/>
      <c r="DC5" s="61" t="s">
        <v>317</v>
      </c>
      <c r="DD5" s="24"/>
      <c r="DE5" s="53" t="s">
        <v>36</v>
      </c>
      <c r="DF5" s="53" t="s">
        <v>37</v>
      </c>
      <c r="DG5" s="62" t="s">
        <v>318</v>
      </c>
      <c r="DH5" s="24"/>
      <c r="DI5" s="24"/>
      <c r="DJ5" s="63" t="s">
        <v>317</v>
      </c>
      <c r="DK5" s="64"/>
      <c r="DL5" s="13"/>
      <c r="DM5" s="13"/>
      <c r="DN5" s="65" t="s">
        <v>319</v>
      </c>
    </row>
    <row r="6" spans="1:118" s="14" customFormat="1" ht="15.75">
      <c r="A6" s="13"/>
      <c r="E6" s="46"/>
      <c r="F6" s="66" t="s">
        <v>320</v>
      </c>
      <c r="G6" s="55"/>
      <c r="H6" s="49" t="s">
        <v>321</v>
      </c>
      <c r="I6" s="67"/>
      <c r="J6" s="50" t="s">
        <v>38</v>
      </c>
      <c r="K6" s="50" t="s">
        <v>39</v>
      </c>
      <c r="L6" s="50" t="s">
        <v>40</v>
      </c>
      <c r="M6" s="50" t="s">
        <v>41</v>
      </c>
      <c r="N6" s="53" t="s">
        <v>322</v>
      </c>
      <c r="O6" s="53" t="s">
        <v>323</v>
      </c>
      <c r="P6" s="53" t="s">
        <v>324</v>
      </c>
      <c r="Q6" s="53" t="s">
        <v>325</v>
      </c>
      <c r="R6" s="53" t="s">
        <v>42</v>
      </c>
      <c r="S6" s="53" t="s">
        <v>325</v>
      </c>
      <c r="T6" s="53" t="s">
        <v>42</v>
      </c>
      <c r="U6" s="53" t="s">
        <v>325</v>
      </c>
      <c r="V6" s="53" t="s">
        <v>42</v>
      </c>
      <c r="W6" s="50" t="s">
        <v>43</v>
      </c>
      <c r="X6" s="50" t="s">
        <v>44</v>
      </c>
      <c r="Y6" s="53" t="s">
        <v>45</v>
      </c>
      <c r="Z6" s="53" t="s">
        <v>46</v>
      </c>
      <c r="AA6" s="53" t="s">
        <v>47</v>
      </c>
      <c r="AB6" s="50" t="s">
        <v>45</v>
      </c>
      <c r="AC6" s="220" t="s">
        <v>326</v>
      </c>
      <c r="AD6" s="53" t="s">
        <v>48</v>
      </c>
      <c r="AE6" s="53" t="s">
        <v>49</v>
      </c>
      <c r="AF6" s="53" t="s">
        <v>50</v>
      </c>
      <c r="AG6" s="53" t="s">
        <v>51</v>
      </c>
      <c r="AH6" s="53" t="s">
        <v>327</v>
      </c>
      <c r="AI6" s="49" t="s">
        <v>328</v>
      </c>
      <c r="AJ6" s="224" t="s">
        <v>329</v>
      </c>
      <c r="AK6" s="225" t="s">
        <v>330</v>
      </c>
      <c r="AL6" s="226" t="s">
        <v>331</v>
      </c>
      <c r="AM6" s="50" t="s">
        <v>52</v>
      </c>
      <c r="AN6" s="50" t="s">
        <v>53</v>
      </c>
      <c r="AO6" s="53" t="s">
        <v>54</v>
      </c>
      <c r="AP6" s="53" t="s">
        <v>55</v>
      </c>
      <c r="AQ6" s="53" t="s">
        <v>56</v>
      </c>
      <c r="AR6" s="15" t="s">
        <v>332</v>
      </c>
      <c r="AS6" s="19" t="s">
        <v>333</v>
      </c>
      <c r="AT6" s="68"/>
      <c r="AU6" s="69" t="s">
        <v>334</v>
      </c>
      <c r="AV6" s="53" t="s">
        <v>57</v>
      </c>
      <c r="AW6" s="53" t="s">
        <v>58</v>
      </c>
      <c r="AX6" s="53" t="s">
        <v>335</v>
      </c>
      <c r="AY6" s="53" t="s">
        <v>59</v>
      </c>
      <c r="AZ6" s="53" t="s">
        <v>60</v>
      </c>
      <c r="BA6" s="50" t="s">
        <v>336</v>
      </c>
      <c r="BB6" s="50" t="s">
        <v>55</v>
      </c>
      <c r="BC6" s="50" t="s">
        <v>61</v>
      </c>
      <c r="BD6" s="49" t="s">
        <v>337</v>
      </c>
      <c r="BE6" s="53" t="s">
        <v>338</v>
      </c>
      <c r="BF6" s="15" t="s">
        <v>339</v>
      </c>
      <c r="BG6" s="50" t="s">
        <v>340</v>
      </c>
      <c r="BH6" s="50" t="s">
        <v>45</v>
      </c>
      <c r="BI6" s="50" t="s">
        <v>62</v>
      </c>
      <c r="BJ6" s="50" t="s">
        <v>63</v>
      </c>
      <c r="BK6" s="50" t="s">
        <v>341</v>
      </c>
      <c r="BL6" s="240" t="s">
        <v>342</v>
      </c>
      <c r="BM6" s="50" t="s">
        <v>45</v>
      </c>
      <c r="BN6" s="50" t="s">
        <v>343</v>
      </c>
      <c r="BO6" s="50" t="s">
        <v>343</v>
      </c>
      <c r="BP6" s="50" t="s">
        <v>343</v>
      </c>
      <c r="BQ6" s="219" t="s">
        <v>64</v>
      </c>
      <c r="BR6" s="241" t="s">
        <v>344</v>
      </c>
      <c r="BS6" s="237" t="s">
        <v>345</v>
      </c>
      <c r="BT6" s="242" t="s">
        <v>346</v>
      </c>
      <c r="BU6" s="50" t="s">
        <v>65</v>
      </c>
      <c r="BV6" s="50" t="s">
        <v>65</v>
      </c>
      <c r="BW6" s="50" t="s">
        <v>66</v>
      </c>
      <c r="BX6" s="53" t="s">
        <v>347</v>
      </c>
      <c r="BY6" s="70"/>
      <c r="BZ6" s="71" t="s">
        <v>348</v>
      </c>
      <c r="CA6" s="71" t="s">
        <v>348</v>
      </c>
      <c r="CB6" s="71" t="s">
        <v>348</v>
      </c>
      <c r="CC6" s="71" t="s">
        <v>348</v>
      </c>
      <c r="CD6" s="70"/>
      <c r="CE6" s="71" t="s">
        <v>348</v>
      </c>
      <c r="CF6" s="71" t="s">
        <v>348</v>
      </c>
      <c r="CG6" s="71" t="s">
        <v>348</v>
      </c>
      <c r="CH6" s="71" t="s">
        <v>348</v>
      </c>
      <c r="CI6" s="71" t="s">
        <v>348</v>
      </c>
      <c r="CJ6" s="72" t="s">
        <v>349</v>
      </c>
      <c r="CK6" s="50" t="s">
        <v>67</v>
      </c>
      <c r="CL6" s="50" t="s">
        <v>68</v>
      </c>
      <c r="CM6" s="53" t="s">
        <v>69</v>
      </c>
      <c r="CN6" s="53" t="s">
        <v>70</v>
      </c>
      <c r="CO6" s="53" t="s">
        <v>71</v>
      </c>
      <c r="CP6" s="53" t="s">
        <v>69</v>
      </c>
      <c r="CQ6" s="53" t="s">
        <v>72</v>
      </c>
      <c r="CR6" s="53" t="s">
        <v>71</v>
      </c>
      <c r="CS6" s="53" t="s">
        <v>69</v>
      </c>
      <c r="CT6" s="53" t="s">
        <v>72</v>
      </c>
      <c r="CU6" s="53" t="s">
        <v>71</v>
      </c>
      <c r="CV6" s="53" t="s">
        <v>350</v>
      </c>
      <c r="CW6" s="53" t="s">
        <v>73</v>
      </c>
      <c r="CX6" s="53" t="s">
        <v>74</v>
      </c>
      <c r="CY6" s="50" t="s">
        <v>351</v>
      </c>
      <c r="CZ6" s="50" t="s">
        <v>75</v>
      </c>
      <c r="DA6" s="50" t="s">
        <v>352</v>
      </c>
      <c r="DB6" s="53" t="s">
        <v>76</v>
      </c>
      <c r="DC6" s="48" t="s">
        <v>77</v>
      </c>
      <c r="DD6" s="53" t="s">
        <v>78</v>
      </c>
      <c r="DE6" s="53" t="s">
        <v>79</v>
      </c>
      <c r="DF6" s="53" t="s">
        <v>80</v>
      </c>
      <c r="DG6" s="53" t="s">
        <v>353</v>
      </c>
      <c r="DH6" s="53" t="s">
        <v>354</v>
      </c>
      <c r="DI6" s="53" t="s">
        <v>355</v>
      </c>
      <c r="DJ6" s="53" t="s">
        <v>81</v>
      </c>
      <c r="DK6" s="53" t="s">
        <v>82</v>
      </c>
      <c r="DL6" s="73" t="s">
        <v>83</v>
      </c>
      <c r="DM6" s="73" t="s">
        <v>84</v>
      </c>
      <c r="DN6" s="44"/>
    </row>
    <row r="7" spans="1:118" s="14" customFormat="1" ht="15.75">
      <c r="A7" s="13"/>
      <c r="B7" s="24"/>
      <c r="C7" s="24"/>
      <c r="D7" s="24"/>
      <c r="E7" s="57"/>
      <c r="F7" s="176"/>
      <c r="G7" s="74" t="s">
        <v>356</v>
      </c>
      <c r="H7" s="75"/>
      <c r="I7" s="76"/>
      <c r="J7" s="77"/>
      <c r="K7" s="77"/>
      <c r="L7" s="77"/>
      <c r="M7" s="78"/>
      <c r="N7" s="57"/>
      <c r="O7" s="79"/>
      <c r="P7" s="60" t="s">
        <v>357</v>
      </c>
      <c r="Q7" s="57"/>
      <c r="R7" s="59" t="s">
        <v>358</v>
      </c>
      <c r="S7" s="57"/>
      <c r="T7" s="80" t="s">
        <v>85</v>
      </c>
      <c r="U7" s="57"/>
      <c r="V7" s="80" t="s">
        <v>85</v>
      </c>
      <c r="W7" s="77"/>
      <c r="X7" s="77"/>
      <c r="Y7" s="57"/>
      <c r="Z7" s="57"/>
      <c r="AA7" s="57"/>
      <c r="AB7" s="77" t="s">
        <v>359</v>
      </c>
      <c r="AC7" s="68" t="s">
        <v>359</v>
      </c>
      <c r="AD7" s="57"/>
      <c r="AE7" s="57"/>
      <c r="AF7" s="57"/>
      <c r="AG7" s="57"/>
      <c r="AH7" s="57"/>
      <c r="AI7" s="81"/>
      <c r="AJ7" s="227"/>
      <c r="AK7" s="227"/>
      <c r="AL7" s="228" t="s">
        <v>86</v>
      </c>
      <c r="AM7" s="78" t="s">
        <v>360</v>
      </c>
      <c r="AN7" s="78" t="s">
        <v>360</v>
      </c>
      <c r="AO7" s="57"/>
      <c r="AP7" s="57"/>
      <c r="AQ7" s="57"/>
      <c r="AR7" s="82" t="s">
        <v>361</v>
      </c>
      <c r="AS7" s="229" t="s">
        <v>87</v>
      </c>
      <c r="AT7" s="230" t="s">
        <v>88</v>
      </c>
      <c r="AU7" s="83" t="s">
        <v>362</v>
      </c>
      <c r="AV7" s="59" t="s">
        <v>363</v>
      </c>
      <c r="AW7" s="80" t="s">
        <v>364</v>
      </c>
      <c r="AX7" s="59" t="s">
        <v>365</v>
      </c>
      <c r="AY7" s="59" t="s">
        <v>365</v>
      </c>
      <c r="AZ7" s="59" t="s">
        <v>365</v>
      </c>
      <c r="BA7" s="77"/>
      <c r="BB7" s="77"/>
      <c r="BC7" s="77"/>
      <c r="BD7" s="80" t="s">
        <v>366</v>
      </c>
      <c r="BE7" s="59" t="s">
        <v>360</v>
      </c>
      <c r="BF7" s="81" t="s">
        <v>367</v>
      </c>
      <c r="BG7" s="77"/>
      <c r="BH7" s="77"/>
      <c r="BI7" s="77"/>
      <c r="BJ7" s="77"/>
      <c r="BK7" s="77"/>
      <c r="BL7" s="68"/>
      <c r="BM7" s="77"/>
      <c r="BN7" s="77"/>
      <c r="BO7" s="77"/>
      <c r="BP7" s="77"/>
      <c r="BQ7" s="85" t="s">
        <v>368</v>
      </c>
      <c r="BR7" s="77"/>
      <c r="BS7" s="68"/>
      <c r="BT7" s="243"/>
      <c r="BU7" s="77"/>
      <c r="BV7" s="77"/>
      <c r="BW7" s="77"/>
      <c r="BX7" s="59" t="s">
        <v>369</v>
      </c>
      <c r="BY7" s="84" t="s">
        <v>370</v>
      </c>
      <c r="BZ7" s="85" t="s">
        <v>371</v>
      </c>
      <c r="CA7" s="85" t="s">
        <v>372</v>
      </c>
      <c r="CB7" s="85" t="s">
        <v>373</v>
      </c>
      <c r="CC7" s="85" t="s">
        <v>374</v>
      </c>
      <c r="CD7" s="84" t="s">
        <v>370</v>
      </c>
      <c r="CE7" s="85" t="s">
        <v>375</v>
      </c>
      <c r="CF7" s="85" t="s">
        <v>376</v>
      </c>
      <c r="CG7" s="85" t="s">
        <v>377</v>
      </c>
      <c r="CH7" s="86" t="s">
        <v>378</v>
      </c>
      <c r="CI7" s="87" t="s">
        <v>379</v>
      </c>
      <c r="CJ7" s="244" t="s">
        <v>380</v>
      </c>
      <c r="CK7" s="77"/>
      <c r="CL7" s="247" t="s">
        <v>89</v>
      </c>
      <c r="CM7" s="57"/>
      <c r="CN7" s="57"/>
      <c r="CO7" s="57"/>
      <c r="CP7" s="57"/>
      <c r="CQ7" s="57"/>
      <c r="CR7" s="57"/>
      <c r="CS7" s="57"/>
      <c r="CT7" s="57"/>
      <c r="CU7" s="57"/>
      <c r="CV7" s="57"/>
      <c r="CW7" s="57"/>
      <c r="CX7" s="57"/>
      <c r="CY7" s="77"/>
      <c r="CZ7" s="77"/>
      <c r="DA7" s="77"/>
      <c r="DB7" s="80" t="s">
        <v>90</v>
      </c>
      <c r="DC7" s="79"/>
      <c r="DD7" s="80" t="s">
        <v>91</v>
      </c>
      <c r="DE7" s="59" t="s">
        <v>381</v>
      </c>
      <c r="DF7" s="59" t="s">
        <v>297</v>
      </c>
      <c r="DG7" s="57"/>
      <c r="DH7" s="57"/>
      <c r="DI7" s="57"/>
      <c r="DJ7" s="57"/>
      <c r="DK7" s="57"/>
      <c r="DL7" s="57"/>
      <c r="DM7" s="57"/>
      <c r="DN7" s="88"/>
    </row>
    <row r="8" spans="1:118" ht="16.5">
      <c r="A8" s="251"/>
      <c r="E8" s="89"/>
      <c r="F8" s="90" t="s">
        <v>382</v>
      </c>
      <c r="G8" s="91" t="s">
        <v>383</v>
      </c>
      <c r="H8" s="91" t="s">
        <v>383</v>
      </c>
      <c r="I8" s="92" t="s">
        <v>384</v>
      </c>
      <c r="J8" s="92" t="s">
        <v>92</v>
      </c>
      <c r="K8" s="92" t="s">
        <v>92</v>
      </c>
      <c r="L8" s="92" t="s">
        <v>92</v>
      </c>
      <c r="M8" s="92" t="s">
        <v>92</v>
      </c>
      <c r="N8" s="92" t="s">
        <v>92</v>
      </c>
      <c r="O8" s="92" t="s">
        <v>92</v>
      </c>
      <c r="P8" s="92" t="s">
        <v>92</v>
      </c>
      <c r="Q8" s="92" t="s">
        <v>92</v>
      </c>
      <c r="R8" s="3" t="s">
        <v>385</v>
      </c>
      <c r="S8" s="92" t="s">
        <v>92</v>
      </c>
      <c r="T8" s="3" t="s">
        <v>385</v>
      </c>
      <c r="U8" s="92" t="s">
        <v>92</v>
      </c>
      <c r="V8" s="3" t="s">
        <v>385</v>
      </c>
      <c r="W8" s="93"/>
      <c r="X8" s="92" t="s">
        <v>92</v>
      </c>
      <c r="Y8" s="92" t="s">
        <v>93</v>
      </c>
      <c r="Z8" s="92" t="s">
        <v>93</v>
      </c>
      <c r="AA8" s="92" t="s">
        <v>93</v>
      </c>
      <c r="AB8" s="92" t="s">
        <v>92</v>
      </c>
      <c r="AC8" s="92" t="s">
        <v>92</v>
      </c>
      <c r="AD8" s="94" t="s">
        <v>94</v>
      </c>
      <c r="AE8" s="94" t="s">
        <v>94</v>
      </c>
      <c r="AF8" s="94" t="s">
        <v>94</v>
      </c>
      <c r="AG8" s="94" t="s">
        <v>94</v>
      </c>
      <c r="AH8" s="94" t="s">
        <v>94</v>
      </c>
      <c r="AI8" s="94" t="s">
        <v>95</v>
      </c>
      <c r="AJ8" s="94" t="s">
        <v>95</v>
      </c>
      <c r="AK8" s="94" t="s">
        <v>96</v>
      </c>
      <c r="AL8" s="94" t="s">
        <v>97</v>
      </c>
      <c r="AM8" s="95" t="s">
        <v>386</v>
      </c>
      <c r="AN8" s="91" t="s">
        <v>387</v>
      </c>
      <c r="AO8" s="96"/>
      <c r="AP8" s="92" t="s">
        <v>92</v>
      </c>
      <c r="AQ8" s="97" t="s">
        <v>388</v>
      </c>
      <c r="AR8" s="94" t="s">
        <v>93</v>
      </c>
      <c r="AS8" s="94" t="s">
        <v>93</v>
      </c>
      <c r="AT8" s="91" t="s">
        <v>389</v>
      </c>
      <c r="AU8" s="92" t="s">
        <v>98</v>
      </c>
      <c r="AV8" s="92" t="s">
        <v>99</v>
      </c>
      <c r="AW8" s="92" t="s">
        <v>100</v>
      </c>
      <c r="AX8" s="91" t="s">
        <v>390</v>
      </c>
      <c r="AY8" s="94" t="s">
        <v>94</v>
      </c>
      <c r="AZ8" s="94" t="s">
        <v>94</v>
      </c>
      <c r="BB8" s="94" t="s">
        <v>92</v>
      </c>
      <c r="BC8" s="94" t="s">
        <v>388</v>
      </c>
      <c r="BD8" s="93"/>
      <c r="BE8" s="92" t="s">
        <v>101</v>
      </c>
      <c r="BF8" s="92" t="s">
        <v>92</v>
      </c>
      <c r="BG8" s="92" t="s">
        <v>92</v>
      </c>
      <c r="BH8" s="92" t="s">
        <v>92</v>
      </c>
      <c r="BI8" s="92" t="s">
        <v>92</v>
      </c>
      <c r="BJ8" s="92" t="s">
        <v>92</v>
      </c>
      <c r="BK8" s="92" t="s">
        <v>99</v>
      </c>
      <c r="BL8" s="92" t="s">
        <v>391</v>
      </c>
      <c r="BM8" s="92" t="s">
        <v>92</v>
      </c>
      <c r="BN8" s="92" t="s">
        <v>99</v>
      </c>
      <c r="BO8" s="92" t="s">
        <v>99</v>
      </c>
      <c r="BP8" s="92" t="s">
        <v>99</v>
      </c>
      <c r="BQ8" s="92" t="s">
        <v>99</v>
      </c>
      <c r="BR8" s="92" t="s">
        <v>99</v>
      </c>
      <c r="BS8" s="92" t="s">
        <v>99</v>
      </c>
      <c r="BT8" s="92" t="s">
        <v>99</v>
      </c>
      <c r="BU8" s="98" t="s">
        <v>102</v>
      </c>
      <c r="BV8" s="92" t="s">
        <v>92</v>
      </c>
      <c r="BW8" s="99" t="s">
        <v>385</v>
      </c>
      <c r="BX8" s="100"/>
      <c r="BY8" s="92" t="s">
        <v>103</v>
      </c>
      <c r="BZ8" s="92" t="s">
        <v>103</v>
      </c>
      <c r="CA8" s="92" t="s">
        <v>103</v>
      </c>
      <c r="CB8" s="92" t="s">
        <v>103</v>
      </c>
      <c r="CC8" s="92" t="s">
        <v>103</v>
      </c>
      <c r="CD8" s="92" t="s">
        <v>103</v>
      </c>
      <c r="CE8" s="101" t="s">
        <v>392</v>
      </c>
      <c r="CF8" s="101" t="s">
        <v>392</v>
      </c>
      <c r="CG8" s="101" t="s">
        <v>392</v>
      </c>
      <c r="CH8" s="101" t="s">
        <v>392</v>
      </c>
      <c r="CI8" s="101" t="s">
        <v>392</v>
      </c>
      <c r="CJ8" s="101" t="s">
        <v>392</v>
      </c>
      <c r="CK8" s="92" t="s">
        <v>393</v>
      </c>
      <c r="CL8" s="92" t="s">
        <v>104</v>
      </c>
      <c r="CM8" s="100"/>
      <c r="CN8" s="92" t="s">
        <v>92</v>
      </c>
      <c r="CO8" s="92" t="s">
        <v>92</v>
      </c>
      <c r="CP8" s="100"/>
      <c r="CQ8" s="92" t="s">
        <v>92</v>
      </c>
      <c r="CR8" s="92" t="s">
        <v>92</v>
      </c>
      <c r="CT8" s="92" t="s">
        <v>394</v>
      </c>
      <c r="CU8" s="102" t="s">
        <v>92</v>
      </c>
      <c r="CY8" s="94" t="s">
        <v>92</v>
      </c>
      <c r="CZ8" s="94" t="s">
        <v>92</v>
      </c>
      <c r="DA8" s="94" t="s">
        <v>92</v>
      </c>
      <c r="DB8" s="94" t="s">
        <v>92</v>
      </c>
      <c r="DC8" s="94" t="s">
        <v>92</v>
      </c>
      <c r="DD8" s="94" t="s">
        <v>92</v>
      </c>
      <c r="DE8" s="94" t="s">
        <v>105</v>
      </c>
      <c r="DF8" s="94" t="s">
        <v>105</v>
      </c>
      <c r="DG8" s="94" t="s">
        <v>105</v>
      </c>
      <c r="DH8" s="94" t="s">
        <v>92</v>
      </c>
      <c r="DI8" s="94" t="s">
        <v>92</v>
      </c>
      <c r="DJ8" s="94" t="s">
        <v>105</v>
      </c>
      <c r="DK8" s="94" t="s">
        <v>395</v>
      </c>
      <c r="DL8" s="94"/>
      <c r="DM8" s="94"/>
      <c r="DN8" s="103"/>
    </row>
    <row r="9" spans="1:118" ht="15.75">
      <c r="A9" s="7"/>
      <c r="E9" s="89"/>
      <c r="F9" s="104"/>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105"/>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4"/>
      <c r="DM9" s="94"/>
      <c r="DN9" s="103"/>
    </row>
    <row r="10" spans="1:118" s="107" customFormat="1" ht="14.25">
      <c r="A10" s="106"/>
      <c r="C10" s="108" t="s">
        <v>106</v>
      </c>
      <c r="E10" s="109"/>
      <c r="F10" s="177">
        <v>377950.1</v>
      </c>
      <c r="G10" s="178">
        <v>127510</v>
      </c>
      <c r="H10" s="178">
        <v>29005</v>
      </c>
      <c r="I10" s="110">
        <v>51951513</v>
      </c>
      <c r="J10" s="110">
        <v>128056026</v>
      </c>
      <c r="K10" s="110" t="s">
        <v>107</v>
      </c>
      <c r="L10" s="110" t="s">
        <v>107</v>
      </c>
      <c r="M10" s="179">
        <v>343</v>
      </c>
      <c r="N10" s="111">
        <v>2469579</v>
      </c>
      <c r="O10" s="111">
        <v>2469579</v>
      </c>
      <c r="P10" s="110" t="s">
        <v>498</v>
      </c>
      <c r="Q10" s="110">
        <v>1070035</v>
      </c>
      <c r="R10" s="114">
        <f>Q10/G10</f>
        <v>8.391773194259274</v>
      </c>
      <c r="S10" s="110">
        <v>1141865</v>
      </c>
      <c r="T10" s="114">
        <f>S10/G10</f>
        <v>8.955101560661909</v>
      </c>
      <c r="U10" s="117">
        <v>-71830</v>
      </c>
      <c r="V10" s="114">
        <f>U10/G10</f>
        <v>-0.5633283664026351</v>
      </c>
      <c r="W10" s="112">
        <f aca="true" t="shared" si="0" ref="W10:AC10">SUM(W14:W69)</f>
        <v>5911038</v>
      </c>
      <c r="X10" s="110">
        <f t="shared" si="0"/>
        <v>58634315</v>
      </c>
      <c r="Y10" s="110">
        <f t="shared" si="0"/>
        <v>2528622</v>
      </c>
      <c r="Z10" s="110">
        <f t="shared" si="0"/>
        <v>1631778</v>
      </c>
      <c r="AA10" s="110">
        <f t="shared" si="0"/>
        <v>896844</v>
      </c>
      <c r="AB10" s="110">
        <f t="shared" si="0"/>
        <v>11338790</v>
      </c>
      <c r="AC10" s="110">
        <f t="shared" si="0"/>
        <v>5562030</v>
      </c>
      <c r="AD10" s="110">
        <v>83162</v>
      </c>
      <c r="AE10" s="110">
        <v>20876</v>
      </c>
      <c r="AF10" s="110">
        <v>3506</v>
      </c>
      <c r="AG10" s="110">
        <v>4225</v>
      </c>
      <c r="AH10" s="110">
        <v>707</v>
      </c>
      <c r="AI10" s="110">
        <v>8483000</v>
      </c>
      <c r="AJ10" s="110">
        <f>SUM(AJ14:AJ69)</f>
        <v>7982030</v>
      </c>
      <c r="AK10" s="110">
        <v>4593000</v>
      </c>
      <c r="AL10" s="110">
        <f>SUM(AL14:AL69)</f>
        <v>306581</v>
      </c>
      <c r="AM10" s="110">
        <v>41511</v>
      </c>
      <c r="AN10" s="110">
        <v>3538567</v>
      </c>
      <c r="AO10" s="110">
        <v>235238</v>
      </c>
      <c r="AP10" s="110">
        <v>7671198</v>
      </c>
      <c r="AQ10" s="110">
        <v>262850323</v>
      </c>
      <c r="AR10" s="110">
        <v>57586000</v>
      </c>
      <c r="AS10" s="110">
        <v>788410</v>
      </c>
      <c r="AT10" s="110">
        <v>68323614</v>
      </c>
      <c r="AU10" s="110">
        <v>284964</v>
      </c>
      <c r="AV10" s="116">
        <v>97.5</v>
      </c>
      <c r="AW10" s="180">
        <v>1200225.125</v>
      </c>
      <c r="AX10" s="113">
        <v>78693</v>
      </c>
      <c r="AY10" s="113">
        <v>5796013</v>
      </c>
      <c r="AZ10" s="113">
        <v>4161657</v>
      </c>
      <c r="BA10" s="113">
        <f>SUM(BA14:BA69)</f>
        <v>1472658</v>
      </c>
      <c r="BB10" s="113">
        <f>SUM(BB14:BB69)</f>
        <v>11105669</v>
      </c>
      <c r="BC10" s="113">
        <f>SUM(BC14:BC69)</f>
        <v>548237119</v>
      </c>
      <c r="BD10" s="181">
        <v>100</v>
      </c>
      <c r="BE10" s="107">
        <v>355223</v>
      </c>
      <c r="BF10" s="110">
        <v>2762480</v>
      </c>
      <c r="BG10" s="110">
        <f>SUM(BG14:BG69)</f>
        <v>106407458</v>
      </c>
      <c r="BH10" s="110">
        <f>SUM(BH14:BH69)</f>
        <v>65399685</v>
      </c>
      <c r="BI10" s="110">
        <f>SUM(BI14:BI69)</f>
        <v>61505973</v>
      </c>
      <c r="BJ10" s="110">
        <f>SUM(BJ14:BJ69)</f>
        <v>3893712</v>
      </c>
      <c r="BK10" s="114">
        <f>BH10/BG10*100</f>
        <v>61.461561275150466</v>
      </c>
      <c r="BL10" s="114">
        <v>41.2</v>
      </c>
      <c r="BM10" s="110">
        <f>BI10</f>
        <v>61505973</v>
      </c>
      <c r="BN10" s="114">
        <v>4.82195607246145</v>
      </c>
      <c r="BO10" s="114">
        <v>26.119720112386485</v>
      </c>
      <c r="BP10" s="114">
        <v>67.19508851603729</v>
      </c>
      <c r="BQ10" s="115">
        <v>1.2557723458825698</v>
      </c>
      <c r="BR10" s="114">
        <v>21.9985232033221</v>
      </c>
      <c r="BS10" s="114">
        <v>41.60276394363387</v>
      </c>
      <c r="BT10" s="114">
        <v>24.55527307456001</v>
      </c>
      <c r="BU10" s="182">
        <v>1274231</v>
      </c>
      <c r="BV10" s="117">
        <v>1763572</v>
      </c>
      <c r="BW10" s="116">
        <f>BV10/G10</f>
        <v>13.830852482158262</v>
      </c>
      <c r="BX10" s="117">
        <v>57502</v>
      </c>
      <c r="BY10" s="113">
        <v>48045816.557</v>
      </c>
      <c r="BZ10" s="113">
        <v>20012064.856</v>
      </c>
      <c r="CA10" s="113">
        <v>8119540.145</v>
      </c>
      <c r="CB10" s="113">
        <v>5750956.21</v>
      </c>
      <c r="CC10" s="113">
        <v>5981676.476</v>
      </c>
      <c r="CD10" s="113">
        <v>47348951.052</v>
      </c>
      <c r="CE10" s="113">
        <v>14729714.737</v>
      </c>
      <c r="CF10" s="113">
        <v>6729533.059</v>
      </c>
      <c r="CG10" s="113">
        <v>7074676.406</v>
      </c>
      <c r="CH10" s="113">
        <v>127629.617</v>
      </c>
      <c r="CI10" s="113">
        <v>3951882.788</v>
      </c>
      <c r="CJ10" s="113">
        <v>696865.505</v>
      </c>
      <c r="CK10" s="117">
        <v>3908712</v>
      </c>
      <c r="CL10" s="117">
        <v>3059</v>
      </c>
      <c r="CM10" s="117">
        <f aca="true" t="shared" si="1" ref="CM10:DA10">SUM(CM14:CM69)</f>
        <v>22000</v>
      </c>
      <c r="CN10" s="117">
        <f t="shared" si="1"/>
        <v>6993376</v>
      </c>
      <c r="CO10" s="117">
        <f t="shared" si="1"/>
        <v>419776</v>
      </c>
      <c r="CP10" s="117">
        <f t="shared" si="1"/>
        <v>10815</v>
      </c>
      <c r="CQ10" s="117">
        <f t="shared" si="1"/>
        <v>3558166</v>
      </c>
      <c r="CR10" s="117">
        <f t="shared" si="1"/>
        <v>250899</v>
      </c>
      <c r="CS10" s="117">
        <f t="shared" si="1"/>
        <v>5116</v>
      </c>
      <c r="CT10" s="117">
        <f t="shared" si="1"/>
        <v>3368693</v>
      </c>
      <c r="CU10" s="117">
        <f t="shared" si="1"/>
        <v>238929</v>
      </c>
      <c r="CV10" s="110">
        <f t="shared" si="1"/>
        <v>8739</v>
      </c>
      <c r="CW10" s="110">
        <f t="shared" si="1"/>
        <v>99635</v>
      </c>
      <c r="CX10" s="110">
        <f t="shared" si="1"/>
        <v>68097</v>
      </c>
      <c r="CY10" s="110">
        <f t="shared" si="1"/>
        <v>286699</v>
      </c>
      <c r="CZ10" s="110">
        <f t="shared" si="1"/>
        <v>99426</v>
      </c>
      <c r="DA10" s="110">
        <f t="shared" si="1"/>
        <v>267751</v>
      </c>
      <c r="DB10" s="110">
        <v>344105</v>
      </c>
      <c r="DC10" s="110">
        <v>180745</v>
      </c>
      <c r="DD10" s="110">
        <v>122350</v>
      </c>
      <c r="DE10" s="110">
        <f aca="true" t="shared" si="2" ref="DE10:DK10">SUM(DE14:DE69)</f>
        <v>81632</v>
      </c>
      <c r="DF10" s="110">
        <f t="shared" si="2"/>
        <v>1703044</v>
      </c>
      <c r="DG10" s="110" t="s">
        <v>501</v>
      </c>
      <c r="DH10" s="110" t="s">
        <v>502</v>
      </c>
      <c r="DI10" s="110" t="s">
        <v>503</v>
      </c>
      <c r="DJ10" s="110">
        <f t="shared" si="2"/>
        <v>51139</v>
      </c>
      <c r="DK10" s="110">
        <f t="shared" si="2"/>
        <v>93128879</v>
      </c>
      <c r="DL10" s="110"/>
      <c r="DM10" s="110"/>
      <c r="DN10" s="118" t="s">
        <v>396</v>
      </c>
    </row>
    <row r="11" spans="1:118" ht="14.25">
      <c r="A11" s="7"/>
      <c r="E11" s="119"/>
      <c r="F11" s="104"/>
      <c r="G11" s="120"/>
      <c r="H11" s="120"/>
      <c r="I11" s="92"/>
      <c r="J11" s="92"/>
      <c r="K11" s="92"/>
      <c r="L11" s="92"/>
      <c r="M11" s="92"/>
      <c r="O11" s="3"/>
      <c r="P11" s="3"/>
      <c r="Q11" s="3"/>
      <c r="R11" s="121"/>
      <c r="S11" s="3"/>
      <c r="T11" s="121"/>
      <c r="U11" s="3"/>
      <c r="V11" s="121"/>
      <c r="W11" s="90"/>
      <c r="X11" s="92"/>
      <c r="Y11" s="92"/>
      <c r="Z11" s="92"/>
      <c r="AA11" s="3"/>
      <c r="AB11" s="92"/>
      <c r="AC11" s="92"/>
      <c r="AD11" s="92"/>
      <c r="AE11" s="3"/>
      <c r="AF11" s="3"/>
      <c r="AG11" s="92"/>
      <c r="AH11" s="110"/>
      <c r="AI11" s="92"/>
      <c r="AJ11" s="92"/>
      <c r="AK11" s="92"/>
      <c r="AL11" s="92"/>
      <c r="AM11" s="90"/>
      <c r="AN11" s="92"/>
      <c r="AO11" s="92"/>
      <c r="AP11" s="92"/>
      <c r="AQ11" s="92"/>
      <c r="AR11" s="92"/>
      <c r="AS11" s="92"/>
      <c r="AT11" s="92"/>
      <c r="AU11" s="92"/>
      <c r="AV11" s="121"/>
      <c r="AW11" s="120"/>
      <c r="AX11" s="92"/>
      <c r="AY11" s="113"/>
      <c r="AZ11" s="92"/>
      <c r="BA11" s="3"/>
      <c r="BB11" s="3"/>
      <c r="BC11" s="3"/>
      <c r="BD11" s="122"/>
      <c r="BE11" s="92"/>
      <c r="BF11" s="92"/>
      <c r="BG11" s="92"/>
      <c r="BH11" s="92"/>
      <c r="BI11" s="92"/>
      <c r="BJ11" s="92"/>
      <c r="BK11" s="121"/>
      <c r="BL11" s="121"/>
      <c r="BM11" s="92"/>
      <c r="BN11" s="121"/>
      <c r="BO11" s="121"/>
      <c r="BP11" s="121"/>
      <c r="BQ11" s="115"/>
      <c r="BR11" s="121"/>
      <c r="BS11" s="121"/>
      <c r="BT11" s="121"/>
      <c r="BU11" s="183"/>
      <c r="BV11" s="132"/>
      <c r="BW11" s="133"/>
      <c r="BX11" s="132"/>
      <c r="BY11" s="132"/>
      <c r="BZ11" s="132"/>
      <c r="CA11" s="132"/>
      <c r="CB11" s="132"/>
      <c r="CC11" s="132"/>
      <c r="CD11" s="132"/>
      <c r="CE11" s="132"/>
      <c r="CF11" s="132"/>
      <c r="CG11" s="132"/>
      <c r="CH11" s="184"/>
      <c r="CI11" s="185"/>
      <c r="CJ11" s="132"/>
      <c r="CK11" s="132" t="s">
        <v>108</v>
      </c>
      <c r="CL11" s="132"/>
      <c r="CM11" s="132"/>
      <c r="CN11" s="132"/>
      <c r="CO11" s="132"/>
      <c r="CP11" s="132"/>
      <c r="CQ11" s="132"/>
      <c r="CR11" s="132"/>
      <c r="CS11" s="132"/>
      <c r="CT11" s="132"/>
      <c r="CU11" s="90"/>
      <c r="CV11" s="92"/>
      <c r="CW11" s="92"/>
      <c r="CX11" s="92"/>
      <c r="CY11" s="92"/>
      <c r="CZ11" s="92"/>
      <c r="DA11" s="92"/>
      <c r="DB11" s="92"/>
      <c r="DC11" s="92"/>
      <c r="DD11" s="92"/>
      <c r="DE11" s="92"/>
      <c r="DF11" s="92"/>
      <c r="DG11" s="92"/>
      <c r="DH11" s="92"/>
      <c r="DI11" s="92"/>
      <c r="DJ11" s="92"/>
      <c r="DK11" s="92"/>
      <c r="DL11" s="92"/>
      <c r="DM11" s="92"/>
      <c r="DN11" s="123"/>
    </row>
    <row r="12" spans="1:118" s="125" customFormat="1" ht="14.25">
      <c r="A12" s="124"/>
      <c r="C12" s="126" t="s">
        <v>109</v>
      </c>
      <c r="E12" s="127"/>
      <c r="F12" s="186">
        <f>RANK(F27,F14:F69)</f>
        <v>28</v>
      </c>
      <c r="G12" s="186">
        <f>RANK(G27,G14:G69)</f>
        <v>6</v>
      </c>
      <c r="H12" s="186">
        <f>RANK(H27,H14:H69)</f>
        <v>7</v>
      </c>
      <c r="I12" s="187">
        <f>RANK(I27,I14:I69)</f>
        <v>6</v>
      </c>
      <c r="J12" s="187">
        <f>RANK(J27,J14:J69)</f>
        <v>6</v>
      </c>
      <c r="K12" s="187" t="s">
        <v>107</v>
      </c>
      <c r="L12" s="187" t="s">
        <v>107</v>
      </c>
      <c r="M12" s="187">
        <f aca="true" t="shared" si="3" ref="M12:AM12">RANK(M27,M14:M69)</f>
        <v>6</v>
      </c>
      <c r="N12" s="187">
        <f t="shared" si="3"/>
        <v>4</v>
      </c>
      <c r="O12" s="187">
        <f t="shared" si="3"/>
        <v>5</v>
      </c>
      <c r="P12" s="187">
        <f t="shared" si="3"/>
        <v>2</v>
      </c>
      <c r="Q12" s="187">
        <f t="shared" si="3"/>
        <v>6</v>
      </c>
      <c r="R12" s="187">
        <f t="shared" si="3"/>
        <v>16</v>
      </c>
      <c r="S12" s="187">
        <f t="shared" si="3"/>
        <v>8</v>
      </c>
      <c r="T12" s="187">
        <f t="shared" si="3"/>
        <v>42</v>
      </c>
      <c r="U12" s="187">
        <f t="shared" si="3"/>
        <v>6</v>
      </c>
      <c r="V12" s="187">
        <f t="shared" si="3"/>
        <v>6</v>
      </c>
      <c r="W12" s="187">
        <f t="shared" si="3"/>
        <v>9</v>
      </c>
      <c r="X12" s="187">
        <f t="shared" si="3"/>
        <v>9</v>
      </c>
      <c r="Y12" s="187">
        <f t="shared" si="3"/>
        <v>9</v>
      </c>
      <c r="Z12" s="187">
        <f t="shared" si="3"/>
        <v>7</v>
      </c>
      <c r="AA12" s="187">
        <f t="shared" si="3"/>
        <v>18</v>
      </c>
      <c r="AB12" s="187">
        <f t="shared" si="3"/>
        <v>8</v>
      </c>
      <c r="AC12" s="187">
        <f t="shared" si="3"/>
        <v>7</v>
      </c>
      <c r="AD12" s="187">
        <f t="shared" si="3"/>
        <v>3</v>
      </c>
      <c r="AE12" s="187">
        <f t="shared" si="3"/>
        <v>3</v>
      </c>
      <c r="AF12" s="187">
        <f t="shared" si="3"/>
        <v>2</v>
      </c>
      <c r="AG12" s="187">
        <f t="shared" si="3"/>
        <v>2</v>
      </c>
      <c r="AH12" s="187">
        <f t="shared" si="3"/>
        <v>2</v>
      </c>
      <c r="AI12" s="187">
        <f t="shared" si="3"/>
        <v>9</v>
      </c>
      <c r="AJ12" s="187">
        <f t="shared" si="3"/>
        <v>3</v>
      </c>
      <c r="AK12" s="187">
        <f t="shared" si="3"/>
        <v>9</v>
      </c>
      <c r="AL12" s="187">
        <f t="shared" si="3"/>
        <v>12</v>
      </c>
      <c r="AM12" s="187">
        <f t="shared" si="3"/>
        <v>4</v>
      </c>
      <c r="AN12" s="187">
        <v>3</v>
      </c>
      <c r="AO12" s="187">
        <f aca="true" t="shared" si="4" ref="AO12:BT12">RANK(AO27,AO14:AO69)</f>
        <v>13</v>
      </c>
      <c r="AP12" s="187">
        <f t="shared" si="4"/>
        <v>9</v>
      </c>
      <c r="AQ12" s="187">
        <f t="shared" si="4"/>
        <v>6</v>
      </c>
      <c r="AR12" s="187">
        <f t="shared" si="4"/>
        <v>7</v>
      </c>
      <c r="AS12" s="187">
        <f t="shared" si="4"/>
        <v>6</v>
      </c>
      <c r="AT12" s="187">
        <f t="shared" si="4"/>
        <v>6</v>
      </c>
      <c r="AU12" s="187">
        <f t="shared" si="4"/>
        <v>7</v>
      </c>
      <c r="AV12" s="187">
        <f t="shared" si="4"/>
        <v>34</v>
      </c>
      <c r="AW12" s="187">
        <f t="shared" si="4"/>
        <v>6</v>
      </c>
      <c r="AX12" s="187">
        <f t="shared" si="4"/>
        <v>7</v>
      </c>
      <c r="AY12" s="187">
        <f t="shared" si="4"/>
        <v>6</v>
      </c>
      <c r="AZ12" s="187">
        <f t="shared" si="4"/>
        <v>7</v>
      </c>
      <c r="BA12" s="187">
        <f t="shared" si="4"/>
        <v>9</v>
      </c>
      <c r="BB12" s="187">
        <f t="shared" si="4"/>
        <v>9</v>
      </c>
      <c r="BC12" s="187">
        <f t="shared" si="4"/>
        <v>9</v>
      </c>
      <c r="BD12" s="187">
        <f t="shared" si="4"/>
        <v>30</v>
      </c>
      <c r="BE12" s="187">
        <f t="shared" si="4"/>
        <v>16</v>
      </c>
      <c r="BF12" s="187">
        <f t="shared" si="4"/>
        <v>9</v>
      </c>
      <c r="BG12" s="187">
        <f t="shared" si="4"/>
        <v>6</v>
      </c>
      <c r="BH12" s="187">
        <f t="shared" si="4"/>
        <v>6</v>
      </c>
      <c r="BI12" s="187">
        <f t="shared" si="4"/>
        <v>6</v>
      </c>
      <c r="BJ12" s="187">
        <f t="shared" si="4"/>
        <v>9</v>
      </c>
      <c r="BK12" s="187">
        <f t="shared" si="4"/>
        <v>16</v>
      </c>
      <c r="BL12" s="187">
        <f t="shared" si="4"/>
        <v>38</v>
      </c>
      <c r="BM12" s="187">
        <f t="shared" si="4"/>
        <v>6</v>
      </c>
      <c r="BN12" s="187">
        <f t="shared" si="4"/>
        <v>38</v>
      </c>
      <c r="BO12" s="187">
        <f t="shared" si="4"/>
        <v>39</v>
      </c>
      <c r="BP12" s="187">
        <f t="shared" si="4"/>
        <v>5</v>
      </c>
      <c r="BQ12" s="187">
        <f t="shared" si="4"/>
        <v>19</v>
      </c>
      <c r="BR12" s="187">
        <f t="shared" si="4"/>
        <v>45</v>
      </c>
      <c r="BS12" s="187">
        <f t="shared" si="4"/>
        <v>41</v>
      </c>
      <c r="BT12" s="187">
        <f t="shared" si="4"/>
        <v>4</v>
      </c>
      <c r="BU12" s="187">
        <f aca="true" t="shared" si="5" ref="BU12:CZ12">RANK(BU27,BU14:BU69)</f>
        <v>9</v>
      </c>
      <c r="BV12" s="187">
        <f t="shared" si="5"/>
        <v>8</v>
      </c>
      <c r="BW12" s="187">
        <f t="shared" si="5"/>
        <v>27</v>
      </c>
      <c r="BX12" s="187">
        <f t="shared" si="5"/>
        <v>7</v>
      </c>
      <c r="BY12" s="187">
        <f t="shared" si="5"/>
        <v>8</v>
      </c>
      <c r="BZ12" s="187">
        <f t="shared" si="5"/>
        <v>6</v>
      </c>
      <c r="CA12" s="187">
        <f t="shared" si="5"/>
        <v>32</v>
      </c>
      <c r="CB12" s="187">
        <f t="shared" si="5"/>
        <v>9</v>
      </c>
      <c r="CC12" s="187">
        <f t="shared" si="5"/>
        <v>9</v>
      </c>
      <c r="CD12" s="187">
        <f t="shared" si="5"/>
        <v>8</v>
      </c>
      <c r="CE12" s="187">
        <f t="shared" si="5"/>
        <v>8</v>
      </c>
      <c r="CF12" s="187">
        <f t="shared" si="5"/>
        <v>9</v>
      </c>
      <c r="CG12" s="187">
        <f t="shared" si="5"/>
        <v>11</v>
      </c>
      <c r="CH12" s="187">
        <f t="shared" si="5"/>
        <v>25</v>
      </c>
      <c r="CI12" s="187">
        <f t="shared" si="5"/>
        <v>7</v>
      </c>
      <c r="CJ12" s="187">
        <f t="shared" si="5"/>
        <v>34</v>
      </c>
      <c r="CK12" s="187">
        <f t="shared" si="5"/>
        <v>6</v>
      </c>
      <c r="CL12" s="187">
        <f t="shared" si="5"/>
        <v>11</v>
      </c>
      <c r="CM12" s="187">
        <f t="shared" si="5"/>
        <v>6</v>
      </c>
      <c r="CN12" s="187">
        <f t="shared" si="5"/>
        <v>6</v>
      </c>
      <c r="CO12" s="187">
        <f t="shared" si="5"/>
        <v>8</v>
      </c>
      <c r="CP12" s="187">
        <f t="shared" si="5"/>
        <v>7</v>
      </c>
      <c r="CQ12" s="187">
        <f t="shared" si="5"/>
        <v>6</v>
      </c>
      <c r="CR12" s="187">
        <f t="shared" si="5"/>
        <v>8</v>
      </c>
      <c r="CS12" s="187">
        <f t="shared" si="5"/>
        <v>8</v>
      </c>
      <c r="CT12" s="187">
        <f t="shared" si="5"/>
        <v>6</v>
      </c>
      <c r="CU12" s="187">
        <f t="shared" si="5"/>
        <v>8</v>
      </c>
      <c r="CV12" s="187">
        <f t="shared" si="5"/>
        <v>9</v>
      </c>
      <c r="CW12" s="187">
        <f t="shared" si="5"/>
        <v>8</v>
      </c>
      <c r="CX12" s="187">
        <f t="shared" si="5"/>
        <v>6</v>
      </c>
      <c r="CY12" s="187">
        <f t="shared" si="5"/>
        <v>9</v>
      </c>
      <c r="CZ12" s="187">
        <f t="shared" si="5"/>
        <v>6</v>
      </c>
      <c r="DA12" s="187">
        <f aca="true" t="shared" si="6" ref="DA12:DK12">RANK(DA27,DA14:DA69)</f>
        <v>7</v>
      </c>
      <c r="DB12" s="187">
        <f t="shared" si="6"/>
        <v>8</v>
      </c>
      <c r="DC12" s="187">
        <f t="shared" si="6"/>
        <v>6</v>
      </c>
      <c r="DD12" s="187">
        <f t="shared" si="6"/>
        <v>7</v>
      </c>
      <c r="DE12" s="187">
        <f t="shared" si="6"/>
        <v>4</v>
      </c>
      <c r="DF12" s="187">
        <f t="shared" si="6"/>
        <v>6</v>
      </c>
      <c r="DG12" s="187">
        <f t="shared" si="6"/>
        <v>46</v>
      </c>
      <c r="DH12" s="187" t="s">
        <v>504</v>
      </c>
      <c r="DI12" s="187">
        <f t="shared" si="6"/>
        <v>46</v>
      </c>
      <c r="DJ12" s="187">
        <f t="shared" si="6"/>
        <v>8</v>
      </c>
      <c r="DK12" s="187">
        <f t="shared" si="6"/>
        <v>4</v>
      </c>
      <c r="DN12" s="128" t="s">
        <v>397</v>
      </c>
    </row>
    <row r="13" spans="1:118" ht="15.75">
      <c r="A13" s="7"/>
      <c r="E13" s="89"/>
      <c r="F13" s="183"/>
      <c r="G13" s="120"/>
      <c r="H13" s="120"/>
      <c r="I13" s="132"/>
      <c r="J13" s="132"/>
      <c r="K13" s="132"/>
      <c r="L13" s="132"/>
      <c r="M13" s="92"/>
      <c r="N13" s="92"/>
      <c r="O13" s="92"/>
      <c r="P13" s="92"/>
      <c r="Q13" s="92"/>
      <c r="R13" s="3"/>
      <c r="S13" s="92"/>
      <c r="T13" s="121"/>
      <c r="U13" s="92"/>
      <c r="V13" s="121"/>
      <c r="W13" s="183"/>
      <c r="X13" s="132"/>
      <c r="Y13" s="132"/>
      <c r="Z13" s="132"/>
      <c r="AA13" s="3"/>
      <c r="AB13" s="132"/>
      <c r="AC13" s="132"/>
      <c r="AD13" s="3"/>
      <c r="AE13" s="3"/>
      <c r="AF13" s="3"/>
      <c r="AG13" s="92"/>
      <c r="AH13" s="92"/>
      <c r="AI13" s="92"/>
      <c r="AJ13" s="92"/>
      <c r="AK13" s="92"/>
      <c r="AL13" s="92"/>
      <c r="AM13" s="183"/>
      <c r="AN13" s="132"/>
      <c r="AO13" s="132"/>
      <c r="AP13" s="132"/>
      <c r="AQ13" s="132"/>
      <c r="AR13" s="92"/>
      <c r="AS13" s="132"/>
      <c r="AT13" s="132"/>
      <c r="AU13" s="92"/>
      <c r="AV13" s="121"/>
      <c r="AW13" s="120"/>
      <c r="AX13" s="92"/>
      <c r="AY13" s="92"/>
      <c r="AZ13" s="92"/>
      <c r="BA13" s="3"/>
      <c r="BB13" s="3"/>
      <c r="BC13" s="3"/>
      <c r="BD13" s="122"/>
      <c r="BE13" s="92"/>
      <c r="BF13" s="92"/>
      <c r="BG13" s="92"/>
      <c r="BH13" s="92"/>
      <c r="BI13" s="92"/>
      <c r="BJ13" s="92"/>
      <c r="BK13" s="121"/>
      <c r="BM13" s="92"/>
      <c r="BN13" s="121"/>
      <c r="BO13" s="121"/>
      <c r="BP13" s="121"/>
      <c r="BQ13" s="115" t="s">
        <v>499</v>
      </c>
      <c r="BR13" s="121" t="s">
        <v>499</v>
      </c>
      <c r="BS13" s="121" t="s">
        <v>499</v>
      </c>
      <c r="BT13" s="121" t="s">
        <v>499</v>
      </c>
      <c r="BU13" s="183"/>
      <c r="BV13" s="132"/>
      <c r="BW13" s="133"/>
      <c r="BX13" s="132"/>
      <c r="BY13" s="132"/>
      <c r="BZ13" s="132"/>
      <c r="CA13" s="132"/>
      <c r="CB13" s="132"/>
      <c r="CC13" s="132"/>
      <c r="CD13" s="132"/>
      <c r="CE13" s="132"/>
      <c r="CF13" s="132"/>
      <c r="CG13" s="132"/>
      <c r="CH13" s="184"/>
      <c r="CI13" s="185"/>
      <c r="CJ13" s="132"/>
      <c r="CK13" s="132"/>
      <c r="CL13" s="132"/>
      <c r="CM13" s="132"/>
      <c r="CN13" s="132"/>
      <c r="CO13" s="132"/>
      <c r="CP13" s="132"/>
      <c r="CQ13" s="132"/>
      <c r="CR13" s="132"/>
      <c r="CS13" s="132"/>
      <c r="CT13" s="132"/>
      <c r="CU13" s="90"/>
      <c r="CV13" s="92"/>
      <c r="CW13" s="92"/>
      <c r="CX13" s="92"/>
      <c r="CY13" s="92"/>
      <c r="CZ13" s="92"/>
      <c r="DA13" s="92"/>
      <c r="DB13" s="92"/>
      <c r="DC13" s="92"/>
      <c r="DD13" s="92"/>
      <c r="DE13" s="92"/>
      <c r="DF13" s="92"/>
      <c r="DG13" s="92"/>
      <c r="DH13" s="92"/>
      <c r="DI13" s="92"/>
      <c r="DJ13" s="92"/>
      <c r="DK13" s="92"/>
      <c r="DL13"/>
      <c r="DM13"/>
      <c r="DN13" s="103"/>
    </row>
    <row r="14" spans="1:118" ht="15.75">
      <c r="A14" s="7"/>
      <c r="B14" s="4" t="s">
        <v>110</v>
      </c>
      <c r="C14" s="130" t="s">
        <v>398</v>
      </c>
      <c r="E14" s="131"/>
      <c r="F14" s="188">
        <v>83456.87</v>
      </c>
      <c r="G14" s="189">
        <v>5507</v>
      </c>
      <c r="H14" s="189">
        <v>1334</v>
      </c>
      <c r="I14" s="92">
        <v>2424073</v>
      </c>
      <c r="J14" s="92">
        <v>5507456</v>
      </c>
      <c r="K14" s="92" t="s">
        <v>500</v>
      </c>
      <c r="L14" s="92" t="s">
        <v>107</v>
      </c>
      <c r="M14" s="190">
        <v>70</v>
      </c>
      <c r="N14" s="191">
        <v>51598</v>
      </c>
      <c r="O14" s="191">
        <v>63776</v>
      </c>
      <c r="P14" s="191">
        <v>-12178</v>
      </c>
      <c r="Q14" s="192">
        <v>40165</v>
      </c>
      <c r="R14" s="121">
        <f>Q14/G14</f>
        <v>7.293444706736881</v>
      </c>
      <c r="S14" s="132">
        <v>53221</v>
      </c>
      <c r="T14" s="121">
        <f>S14/G14</f>
        <v>9.664245505719993</v>
      </c>
      <c r="U14" s="132">
        <v>-13056</v>
      </c>
      <c r="V14" s="121">
        <f>U14/G14</f>
        <v>-2.3708007989831126</v>
      </c>
      <c r="W14" s="183">
        <v>251883</v>
      </c>
      <c r="X14" s="132">
        <v>2414969</v>
      </c>
      <c r="Y14" s="132">
        <f>Z14+AA14</f>
        <v>51231</v>
      </c>
      <c r="Z14" s="132">
        <v>44067</v>
      </c>
      <c r="AA14" s="132">
        <v>7164</v>
      </c>
      <c r="AB14" s="132">
        <v>228903</v>
      </c>
      <c r="AC14" s="132">
        <v>146355</v>
      </c>
      <c r="AD14" s="3">
        <v>10111</v>
      </c>
      <c r="AE14" s="3">
        <v>1858</v>
      </c>
      <c r="AF14" s="3">
        <v>128</v>
      </c>
      <c r="AG14" s="3">
        <v>189</v>
      </c>
      <c r="AH14" s="3">
        <v>284</v>
      </c>
      <c r="AI14" s="132">
        <v>601700</v>
      </c>
      <c r="AJ14" s="132">
        <v>3905285</v>
      </c>
      <c r="AK14" s="132">
        <v>1156000</v>
      </c>
      <c r="AL14" s="193">
        <v>30532</v>
      </c>
      <c r="AM14" s="194">
        <v>13312</v>
      </c>
      <c r="AN14" s="195" t="s">
        <v>111</v>
      </c>
      <c r="AO14" s="132">
        <v>6115</v>
      </c>
      <c r="AP14" s="132">
        <v>174527</v>
      </c>
      <c r="AQ14" s="132">
        <v>5127085</v>
      </c>
      <c r="AR14" s="132">
        <v>2730500</v>
      </c>
      <c r="AS14" s="132">
        <v>26758</v>
      </c>
      <c r="AT14" s="132">
        <v>2472476</v>
      </c>
      <c r="AU14" s="132">
        <v>11875</v>
      </c>
      <c r="AV14" s="133">
        <v>97.6</v>
      </c>
      <c r="AW14" s="196">
        <v>89119.192</v>
      </c>
      <c r="AX14" s="132">
        <v>3648</v>
      </c>
      <c r="AY14" s="132">
        <v>134970</v>
      </c>
      <c r="AZ14" s="132">
        <v>92746</v>
      </c>
      <c r="BA14" s="94">
        <v>58236</v>
      </c>
      <c r="BB14" s="94">
        <v>463793</v>
      </c>
      <c r="BC14" s="94">
        <v>17819365</v>
      </c>
      <c r="BD14" s="197">
        <v>103.8</v>
      </c>
      <c r="BE14" s="132">
        <v>300039</v>
      </c>
      <c r="BF14" s="132">
        <v>139105</v>
      </c>
      <c r="BG14" s="132">
        <v>4748467</v>
      </c>
      <c r="BH14" s="92">
        <v>2785794</v>
      </c>
      <c r="BI14" s="132">
        <v>2604271</v>
      </c>
      <c r="BJ14" s="132">
        <f>BH14-BI14</f>
        <v>181523</v>
      </c>
      <c r="BK14" s="121">
        <f>BH14/BG14*100</f>
        <v>58.66722881300428</v>
      </c>
      <c r="BL14" s="121">
        <v>42.8</v>
      </c>
      <c r="BM14" s="132">
        <f>BI14</f>
        <v>2604271</v>
      </c>
      <c r="BN14" s="121">
        <v>7.711255856245375</v>
      </c>
      <c r="BO14" s="121">
        <v>19.02628413095258</v>
      </c>
      <c r="BP14" s="121">
        <v>71.30909187254322</v>
      </c>
      <c r="BQ14" s="115">
        <v>0.344702989819416</v>
      </c>
      <c r="BR14" s="121">
        <v>26.65487226315636</v>
      </c>
      <c r="BS14" s="121">
        <v>43.1340906913705</v>
      </c>
      <c r="BT14" s="121">
        <v>18.98091748837588</v>
      </c>
      <c r="BU14" s="183">
        <v>103388</v>
      </c>
      <c r="BV14" s="132">
        <v>150086</v>
      </c>
      <c r="BW14" s="133">
        <f>BV14/G14</f>
        <v>27.25367713818776</v>
      </c>
      <c r="BX14" s="132">
        <v>2553</v>
      </c>
      <c r="BY14" s="132">
        <v>2501128.051</v>
      </c>
      <c r="BZ14" s="132">
        <v>621053.027</v>
      </c>
      <c r="CA14" s="132">
        <v>718630.548</v>
      </c>
      <c r="CB14" s="132">
        <v>360619.452</v>
      </c>
      <c r="CC14" s="132">
        <v>363622.591</v>
      </c>
      <c r="CD14" s="132">
        <v>2498079.51</v>
      </c>
      <c r="CE14" s="132">
        <v>686176.218</v>
      </c>
      <c r="CF14" s="132">
        <v>416174.666</v>
      </c>
      <c r="CG14" s="132">
        <v>486228.823</v>
      </c>
      <c r="CH14" s="132">
        <v>1526.931</v>
      </c>
      <c r="CI14" s="132">
        <v>319008.017</v>
      </c>
      <c r="CJ14" s="132">
        <v>3048.541</v>
      </c>
      <c r="CK14" s="132">
        <v>134116</v>
      </c>
      <c r="CL14" s="132">
        <v>2407.630874997689</v>
      </c>
      <c r="CM14" s="132">
        <v>1248</v>
      </c>
      <c r="CN14" s="198">
        <v>274624</v>
      </c>
      <c r="CO14" s="198">
        <v>19884</v>
      </c>
      <c r="CP14" s="132">
        <v>677</v>
      </c>
      <c r="CQ14" s="94">
        <v>145609</v>
      </c>
      <c r="CR14" s="94">
        <v>12565</v>
      </c>
      <c r="CS14" s="132">
        <v>309</v>
      </c>
      <c r="CT14" s="132">
        <v>144222</v>
      </c>
      <c r="CU14" s="183">
        <v>11471</v>
      </c>
      <c r="CV14" s="132">
        <v>588</v>
      </c>
      <c r="CW14" s="132">
        <v>3378</v>
      </c>
      <c r="CX14" s="132">
        <v>3032</v>
      </c>
      <c r="CY14" s="132">
        <v>12447</v>
      </c>
      <c r="CZ14" s="132">
        <v>4409</v>
      </c>
      <c r="DA14" s="92">
        <v>10448</v>
      </c>
      <c r="DB14" s="132">
        <v>17287</v>
      </c>
      <c r="DC14" s="132">
        <v>8728</v>
      </c>
      <c r="DD14" s="132">
        <v>5362</v>
      </c>
      <c r="DE14" s="132">
        <v>2283</v>
      </c>
      <c r="DF14" s="132">
        <v>52139</v>
      </c>
      <c r="DG14" s="132">
        <v>18088</v>
      </c>
      <c r="DH14" s="132">
        <v>215</v>
      </c>
      <c r="DI14" s="132">
        <v>22096</v>
      </c>
      <c r="DJ14" s="132">
        <v>2345</v>
      </c>
      <c r="DK14" s="132">
        <v>3827938</v>
      </c>
      <c r="DL14" t="s">
        <v>399</v>
      </c>
      <c r="DM14" t="s">
        <v>112</v>
      </c>
      <c r="DN14" s="135" t="s">
        <v>110</v>
      </c>
    </row>
    <row r="15" spans="1:118" ht="15.75">
      <c r="A15" s="7"/>
      <c r="B15" s="4" t="s">
        <v>113</v>
      </c>
      <c r="C15" s="130" t="s">
        <v>114</v>
      </c>
      <c r="E15" s="131"/>
      <c r="F15" s="188">
        <v>9644.54</v>
      </c>
      <c r="G15" s="189">
        <v>1379</v>
      </c>
      <c r="H15" s="189">
        <v>344</v>
      </c>
      <c r="I15" s="92">
        <v>513311</v>
      </c>
      <c r="J15" s="92">
        <v>1373164</v>
      </c>
      <c r="K15" s="92" t="s">
        <v>107</v>
      </c>
      <c r="L15" s="92" t="s">
        <v>107</v>
      </c>
      <c r="M15" s="190">
        <v>142</v>
      </c>
      <c r="N15" s="191">
        <v>20700</v>
      </c>
      <c r="O15" s="191">
        <v>27299</v>
      </c>
      <c r="P15" s="191">
        <v>-6599</v>
      </c>
      <c r="Q15" s="192">
        <v>9523</v>
      </c>
      <c r="R15" s="121">
        <f>Q15/G15</f>
        <v>6.90572878897752</v>
      </c>
      <c r="S15" s="132">
        <v>15387</v>
      </c>
      <c r="T15" s="121">
        <f>S15/G15</f>
        <v>11.158085569253082</v>
      </c>
      <c r="U15" s="132">
        <v>-5864</v>
      </c>
      <c r="V15" s="121">
        <f>U15/G15</f>
        <v>-4.252356780275562</v>
      </c>
      <c r="W15" s="183">
        <v>68451</v>
      </c>
      <c r="X15" s="132">
        <v>579268</v>
      </c>
      <c r="Y15" s="132">
        <f>Z15+AA15</f>
        <v>54221</v>
      </c>
      <c r="Z15" s="132">
        <v>43325</v>
      </c>
      <c r="AA15" s="132">
        <v>10896</v>
      </c>
      <c r="AB15" s="132">
        <v>252771</v>
      </c>
      <c r="AC15" s="132">
        <v>146602</v>
      </c>
      <c r="AD15" s="3">
        <v>2664</v>
      </c>
      <c r="AE15" s="3">
        <v>563</v>
      </c>
      <c r="AF15" s="3">
        <v>27</v>
      </c>
      <c r="AG15" s="3">
        <v>155</v>
      </c>
      <c r="AH15" s="3">
        <v>9</v>
      </c>
      <c r="AI15" s="132">
        <v>285500</v>
      </c>
      <c r="AJ15" s="132">
        <v>76873</v>
      </c>
      <c r="AK15" s="132">
        <v>156800</v>
      </c>
      <c r="AL15" s="193">
        <v>11197</v>
      </c>
      <c r="AM15" s="194">
        <v>1525</v>
      </c>
      <c r="AN15" s="195"/>
      <c r="AO15" s="132">
        <v>1642</v>
      </c>
      <c r="AP15" s="132">
        <v>58155</v>
      </c>
      <c r="AQ15" s="132">
        <v>1436092</v>
      </c>
      <c r="AR15" s="132">
        <v>580800</v>
      </c>
      <c r="AS15" s="132">
        <v>5356</v>
      </c>
      <c r="AT15" s="132">
        <v>566345</v>
      </c>
      <c r="AU15" s="132">
        <v>2870</v>
      </c>
      <c r="AV15" s="133">
        <v>97.5</v>
      </c>
      <c r="AW15" s="196">
        <v>19525.363</v>
      </c>
      <c r="AX15" s="132">
        <v>981</v>
      </c>
      <c r="AY15" s="132">
        <v>35950</v>
      </c>
      <c r="AZ15" s="132">
        <v>22278</v>
      </c>
      <c r="BA15" s="94">
        <v>18672</v>
      </c>
      <c r="BB15" s="94">
        <v>119221</v>
      </c>
      <c r="BC15" s="94">
        <v>3310311</v>
      </c>
      <c r="BD15" s="197">
        <v>100.9</v>
      </c>
      <c r="BE15" s="132">
        <v>266145</v>
      </c>
      <c r="BF15" s="132">
        <v>42302</v>
      </c>
      <c r="BG15" s="132">
        <v>1223674</v>
      </c>
      <c r="BH15" s="92">
        <v>748122</v>
      </c>
      <c r="BI15" s="132">
        <v>685401</v>
      </c>
      <c r="BJ15" s="132">
        <f>BH15-BI15</f>
        <v>62721</v>
      </c>
      <c r="BK15" s="121">
        <f>BH15/BG15*100</f>
        <v>61.137361748308784</v>
      </c>
      <c r="BL15" s="121">
        <v>43.1</v>
      </c>
      <c r="BM15" s="132">
        <f>BI15</f>
        <v>685401</v>
      </c>
      <c r="BN15" s="121">
        <v>13.966276675989675</v>
      </c>
      <c r="BO15" s="121">
        <v>21.424976035926413</v>
      </c>
      <c r="BP15" s="121">
        <v>63.72751134007682</v>
      </c>
      <c r="BQ15" s="115">
        <v>0.3411141798742634</v>
      </c>
      <c r="BR15" s="121">
        <v>33.958825973029974</v>
      </c>
      <c r="BS15" s="121">
        <v>42.98835239982105</v>
      </c>
      <c r="BT15" s="121">
        <v>13.851457148335145</v>
      </c>
      <c r="BU15" s="183">
        <v>20143</v>
      </c>
      <c r="BV15" s="132">
        <v>26594</v>
      </c>
      <c r="BW15" s="133">
        <f>BV15/G15</f>
        <v>19.284989122552574</v>
      </c>
      <c r="BX15" s="132">
        <v>1136</v>
      </c>
      <c r="BY15" s="132">
        <v>706889.557</v>
      </c>
      <c r="BZ15" s="132">
        <v>151973.331</v>
      </c>
      <c r="CA15" s="132">
        <v>222712.9</v>
      </c>
      <c r="CB15" s="132">
        <v>119783.318</v>
      </c>
      <c r="CC15" s="132">
        <v>100900.836</v>
      </c>
      <c r="CD15" s="132">
        <v>697888.032</v>
      </c>
      <c r="CE15" s="132">
        <v>200333.252</v>
      </c>
      <c r="CF15" s="132">
        <v>117828.106</v>
      </c>
      <c r="CG15" s="132">
        <v>153142.516</v>
      </c>
      <c r="CH15" s="132">
        <v>4111.272</v>
      </c>
      <c r="CI15" s="132">
        <v>44647.709</v>
      </c>
      <c r="CJ15" s="132">
        <v>9001.525</v>
      </c>
      <c r="CK15" s="132">
        <v>34229</v>
      </c>
      <c r="CL15" s="132">
        <v>2432.8821375365333</v>
      </c>
      <c r="CM15" s="132">
        <v>347</v>
      </c>
      <c r="CN15" s="198">
        <v>74754</v>
      </c>
      <c r="CO15" s="198">
        <v>5399</v>
      </c>
      <c r="CP15" s="132">
        <v>174</v>
      </c>
      <c r="CQ15" s="94">
        <v>41203</v>
      </c>
      <c r="CR15" s="94">
        <v>3391</v>
      </c>
      <c r="CS15" s="132">
        <v>86</v>
      </c>
      <c r="CT15" s="132">
        <v>41639</v>
      </c>
      <c r="CU15" s="183">
        <v>3359</v>
      </c>
      <c r="CV15" s="132">
        <v>104</v>
      </c>
      <c r="CW15" s="132">
        <v>936</v>
      </c>
      <c r="CX15" s="132">
        <v>570</v>
      </c>
      <c r="CY15" s="132">
        <v>2563</v>
      </c>
      <c r="CZ15" s="132">
        <v>789</v>
      </c>
      <c r="DA15" s="92">
        <v>1882</v>
      </c>
      <c r="DB15" s="132">
        <v>4516</v>
      </c>
      <c r="DC15" s="132">
        <v>2474</v>
      </c>
      <c r="DD15" s="132">
        <v>1838</v>
      </c>
      <c r="DE15" s="132">
        <v>807</v>
      </c>
      <c r="DF15" s="132">
        <v>9987</v>
      </c>
      <c r="DG15" s="132">
        <v>5842</v>
      </c>
      <c r="DH15" s="132">
        <v>66</v>
      </c>
      <c r="DI15" s="132">
        <v>7161</v>
      </c>
      <c r="DJ15" s="132">
        <v>631</v>
      </c>
      <c r="DK15" s="132">
        <v>1300738</v>
      </c>
      <c r="DL15" t="s">
        <v>400</v>
      </c>
      <c r="DM15" t="s">
        <v>401</v>
      </c>
      <c r="DN15" s="135" t="s">
        <v>113</v>
      </c>
    </row>
    <row r="16" spans="1:118" ht="15.75">
      <c r="A16" s="7"/>
      <c r="B16" s="4" t="s">
        <v>115</v>
      </c>
      <c r="C16" s="130" t="s">
        <v>116</v>
      </c>
      <c r="E16" s="131"/>
      <c r="F16" s="188">
        <v>15278.89</v>
      </c>
      <c r="G16" s="189">
        <v>1340</v>
      </c>
      <c r="H16" s="189">
        <v>359</v>
      </c>
      <c r="I16" s="92">
        <v>483971</v>
      </c>
      <c r="J16" s="92">
        <v>1330530</v>
      </c>
      <c r="K16" s="92" t="s">
        <v>107</v>
      </c>
      <c r="L16" s="92" t="s">
        <v>107</v>
      </c>
      <c r="M16" s="190">
        <v>87</v>
      </c>
      <c r="N16" s="191">
        <v>18642</v>
      </c>
      <c r="O16" s="191">
        <v>24185</v>
      </c>
      <c r="P16" s="191">
        <v>-5543</v>
      </c>
      <c r="Q16" s="192">
        <v>9904</v>
      </c>
      <c r="R16" s="121">
        <f>Q16/G16</f>
        <v>7.391044776119403</v>
      </c>
      <c r="S16" s="132">
        <v>15410</v>
      </c>
      <c r="T16" s="121">
        <f>S16/G16</f>
        <v>11.5</v>
      </c>
      <c r="U16" s="132">
        <v>-5506</v>
      </c>
      <c r="V16" s="121">
        <f>U16/G16</f>
        <v>-4.108955223880597</v>
      </c>
      <c r="W16" s="183">
        <v>68767</v>
      </c>
      <c r="X16" s="132">
        <v>600029</v>
      </c>
      <c r="Y16" s="132">
        <f>Z16+AA16</f>
        <v>76440</v>
      </c>
      <c r="Z16" s="132">
        <v>55409</v>
      </c>
      <c r="AA16" s="132">
        <v>21031</v>
      </c>
      <c r="AB16" s="132">
        <v>358791</v>
      </c>
      <c r="AC16" s="132">
        <v>203910</v>
      </c>
      <c r="AD16" s="3">
        <v>2395</v>
      </c>
      <c r="AE16" s="3">
        <v>252</v>
      </c>
      <c r="AF16" s="3">
        <v>56</v>
      </c>
      <c r="AG16" s="3">
        <v>115</v>
      </c>
      <c r="AH16" s="3">
        <v>8</v>
      </c>
      <c r="AI16" s="132">
        <v>312500</v>
      </c>
      <c r="AJ16" s="132">
        <v>233871</v>
      </c>
      <c r="AK16" s="132">
        <v>153900</v>
      </c>
      <c r="AL16" s="193">
        <v>15060</v>
      </c>
      <c r="AM16" s="194">
        <v>1335</v>
      </c>
      <c r="AN16" s="195"/>
      <c r="AO16" s="132">
        <v>2465</v>
      </c>
      <c r="AP16" s="132">
        <v>89685</v>
      </c>
      <c r="AQ16" s="132">
        <v>2004390</v>
      </c>
      <c r="AR16" s="132">
        <v>549500</v>
      </c>
      <c r="AS16" s="132">
        <v>5085</v>
      </c>
      <c r="AT16" s="132">
        <v>523503</v>
      </c>
      <c r="AU16" s="132">
        <v>2877</v>
      </c>
      <c r="AV16" s="133">
        <v>92.8</v>
      </c>
      <c r="AW16" s="196">
        <v>32810.298</v>
      </c>
      <c r="AX16" s="132">
        <v>979</v>
      </c>
      <c r="AY16" s="132">
        <v>36294</v>
      </c>
      <c r="AZ16" s="132">
        <v>19501</v>
      </c>
      <c r="BA16" s="94">
        <v>17922</v>
      </c>
      <c r="BB16" s="94">
        <v>110081</v>
      </c>
      <c r="BC16" s="94">
        <v>3188084</v>
      </c>
      <c r="BD16" s="197">
        <v>102.7</v>
      </c>
      <c r="BE16" s="132">
        <v>287456</v>
      </c>
      <c r="BF16" s="132">
        <v>38449</v>
      </c>
      <c r="BG16" s="132">
        <v>1184394</v>
      </c>
      <c r="BH16" s="92">
        <v>734276</v>
      </c>
      <c r="BI16" s="132">
        <v>688614</v>
      </c>
      <c r="BJ16" s="132">
        <f>BH16-BI16</f>
        <v>45662</v>
      </c>
      <c r="BK16" s="121">
        <f>BH16/BG16*100</f>
        <v>61.995923653784125</v>
      </c>
      <c r="BL16" s="121">
        <v>42.1</v>
      </c>
      <c r="BM16" s="132">
        <f>BI16</f>
        <v>688614</v>
      </c>
      <c r="BN16" s="121">
        <v>13.714069130165813</v>
      </c>
      <c r="BO16" s="121">
        <v>25.85512347991763</v>
      </c>
      <c r="BP16" s="121">
        <v>60.06485491145983</v>
      </c>
      <c r="BQ16" s="115">
        <v>0.5047820694903095</v>
      </c>
      <c r="BR16" s="121">
        <v>34.67122132043402</v>
      </c>
      <c r="BS16" s="121">
        <v>42.1055299979637</v>
      </c>
      <c r="BT16" s="121">
        <v>15.63443085528585</v>
      </c>
      <c r="BU16" s="183">
        <v>9240</v>
      </c>
      <c r="BV16" s="132">
        <v>12995</v>
      </c>
      <c r="BW16" s="133">
        <f>BV16/G16</f>
        <v>9.697761194029852</v>
      </c>
      <c r="BX16" s="132">
        <v>884</v>
      </c>
      <c r="BY16" s="132">
        <v>677371.721</v>
      </c>
      <c r="BZ16" s="132">
        <v>137530.861</v>
      </c>
      <c r="CA16" s="132">
        <v>231009.298</v>
      </c>
      <c r="CB16" s="132">
        <v>97797.967</v>
      </c>
      <c r="CC16" s="132">
        <v>91569.51</v>
      </c>
      <c r="CD16" s="132">
        <v>664215.727</v>
      </c>
      <c r="CE16" s="132">
        <v>187844.678</v>
      </c>
      <c r="CF16" s="132">
        <v>105634.58</v>
      </c>
      <c r="CG16" s="132">
        <v>115750.599</v>
      </c>
      <c r="CH16" s="132">
        <v>8358.396</v>
      </c>
      <c r="CI16" s="132">
        <v>67586.208</v>
      </c>
      <c r="CJ16" s="132">
        <v>13155.994</v>
      </c>
      <c r="CK16" s="132">
        <v>32503</v>
      </c>
      <c r="CL16" s="132">
        <v>2382.8605655032466</v>
      </c>
      <c r="CM16" s="132">
        <v>394</v>
      </c>
      <c r="CN16" s="198">
        <v>71949</v>
      </c>
      <c r="CO16" s="198">
        <v>5399</v>
      </c>
      <c r="CP16" s="132">
        <v>193</v>
      </c>
      <c r="CQ16" s="94">
        <v>38010</v>
      </c>
      <c r="CR16" s="94">
        <v>3276</v>
      </c>
      <c r="CS16" s="132">
        <v>82</v>
      </c>
      <c r="CT16" s="132">
        <v>39350</v>
      </c>
      <c r="CU16" s="183">
        <v>3179</v>
      </c>
      <c r="CV16" s="132">
        <v>96</v>
      </c>
      <c r="CW16" s="132">
        <v>927</v>
      </c>
      <c r="CX16" s="132">
        <v>609</v>
      </c>
      <c r="CY16" s="132">
        <v>2594</v>
      </c>
      <c r="CZ16" s="132">
        <v>1026</v>
      </c>
      <c r="DA16" s="92">
        <v>2117</v>
      </c>
      <c r="DB16" s="132">
        <v>4269</v>
      </c>
      <c r="DC16" s="132">
        <v>2636</v>
      </c>
      <c r="DD16" s="132">
        <v>2165</v>
      </c>
      <c r="DE16" s="132">
        <v>595</v>
      </c>
      <c r="DF16" s="132">
        <v>8240</v>
      </c>
      <c r="DG16" s="132">
        <v>4097</v>
      </c>
      <c r="DH16" s="132">
        <v>67</v>
      </c>
      <c r="DI16" s="132">
        <v>5125</v>
      </c>
      <c r="DJ16" s="132">
        <v>546</v>
      </c>
      <c r="DK16" s="132">
        <v>1520746</v>
      </c>
      <c r="DL16" t="s">
        <v>402</v>
      </c>
      <c r="DM16" t="s">
        <v>117</v>
      </c>
      <c r="DN16" s="135" t="s">
        <v>115</v>
      </c>
    </row>
    <row r="17" spans="1:118" ht="15.75">
      <c r="A17" s="7"/>
      <c r="B17" s="4" t="s">
        <v>118</v>
      </c>
      <c r="C17" s="130" t="s">
        <v>119</v>
      </c>
      <c r="E17" s="131"/>
      <c r="F17" s="188">
        <v>7285.76</v>
      </c>
      <c r="G17" s="189">
        <v>2336</v>
      </c>
      <c r="H17" s="189">
        <v>515</v>
      </c>
      <c r="I17" s="92">
        <v>901254</v>
      </c>
      <c r="J17" s="92">
        <v>2347975</v>
      </c>
      <c r="K17" s="92" t="s">
        <v>107</v>
      </c>
      <c r="L17" s="92" t="s">
        <v>107</v>
      </c>
      <c r="M17" s="190">
        <v>322</v>
      </c>
      <c r="N17" s="191">
        <v>49058</v>
      </c>
      <c r="O17" s="191">
        <v>50985</v>
      </c>
      <c r="P17" s="191">
        <v>-1927</v>
      </c>
      <c r="Q17" s="192">
        <v>18988</v>
      </c>
      <c r="R17" s="121">
        <f>Q17/G17</f>
        <v>8.128424657534246</v>
      </c>
      <c r="S17" s="132">
        <v>20808</v>
      </c>
      <c r="T17" s="121">
        <f>S17/G17</f>
        <v>8.907534246575343</v>
      </c>
      <c r="U17" s="132">
        <v>-1820</v>
      </c>
      <c r="V17" s="121">
        <f>U17/G17</f>
        <v>-0.7791095890410958</v>
      </c>
      <c r="W17" s="183">
        <v>109589</v>
      </c>
      <c r="X17" s="132">
        <v>1066890</v>
      </c>
      <c r="Y17" s="132">
        <f>Z17+AA17</f>
        <v>65652</v>
      </c>
      <c r="Z17" s="132">
        <v>49404</v>
      </c>
      <c r="AA17" s="132">
        <v>16248</v>
      </c>
      <c r="AB17" s="132">
        <v>347871</v>
      </c>
      <c r="AC17" s="132">
        <v>189885</v>
      </c>
      <c r="AD17" s="3">
        <v>1824</v>
      </c>
      <c r="AE17" s="3">
        <v>261</v>
      </c>
      <c r="AF17" s="3">
        <v>38</v>
      </c>
      <c r="AG17" s="3">
        <v>152</v>
      </c>
      <c r="AH17" s="3">
        <v>23</v>
      </c>
      <c r="AI17" s="132">
        <v>400000</v>
      </c>
      <c r="AJ17" s="132">
        <v>145975</v>
      </c>
      <c r="AK17" s="132">
        <v>136300</v>
      </c>
      <c r="AL17" s="193">
        <v>14255</v>
      </c>
      <c r="AM17" s="194">
        <v>2293</v>
      </c>
      <c r="AN17" s="195"/>
      <c r="AO17" s="132">
        <v>3184</v>
      </c>
      <c r="AP17" s="132">
        <v>116931</v>
      </c>
      <c r="AQ17" s="132">
        <v>2918810</v>
      </c>
      <c r="AR17" s="132">
        <v>1013900</v>
      </c>
      <c r="AS17" s="132">
        <v>11495</v>
      </c>
      <c r="AT17" s="132">
        <v>1074596</v>
      </c>
      <c r="AU17" s="132">
        <v>4972</v>
      </c>
      <c r="AV17" s="133">
        <v>98.6</v>
      </c>
      <c r="AW17" s="196">
        <v>24454.751</v>
      </c>
      <c r="AX17" s="132">
        <v>1567</v>
      </c>
      <c r="AY17" s="132">
        <v>75397</v>
      </c>
      <c r="AZ17" s="132">
        <v>49254</v>
      </c>
      <c r="BA17" s="94">
        <v>29498</v>
      </c>
      <c r="BB17" s="94">
        <v>230396</v>
      </c>
      <c r="BC17" s="94">
        <v>10601386</v>
      </c>
      <c r="BD17" s="197">
        <v>99.5</v>
      </c>
      <c r="BE17" s="132">
        <v>324179</v>
      </c>
      <c r="BF17" s="132">
        <v>59660</v>
      </c>
      <c r="BG17" s="132">
        <v>1970727</v>
      </c>
      <c r="BH17" s="92">
        <v>1189491</v>
      </c>
      <c r="BI17" s="132">
        <v>1107773</v>
      </c>
      <c r="BJ17" s="132">
        <f>BH17-BI17</f>
        <v>81718</v>
      </c>
      <c r="BK17" s="121">
        <f>BH17/BG17*100</f>
        <v>60.35797956794624</v>
      </c>
      <c r="BL17" s="121">
        <v>41.7</v>
      </c>
      <c r="BM17" s="132">
        <f>BI17</f>
        <v>1107773</v>
      </c>
      <c r="BN17" s="121">
        <v>6.227358854205691</v>
      </c>
      <c r="BO17" s="121">
        <v>23.538576946721037</v>
      </c>
      <c r="BP17" s="121">
        <v>69.12372841728404</v>
      </c>
      <c r="BQ17" s="115">
        <v>0.5272740895472268</v>
      </c>
      <c r="BR17" s="121">
        <v>23.2615209882535</v>
      </c>
      <c r="BS17" s="121">
        <v>45.10114958761441</v>
      </c>
      <c r="BT17" s="121">
        <v>19.96566851418859</v>
      </c>
      <c r="BU17" s="183">
        <v>16640</v>
      </c>
      <c r="BV17" s="132">
        <v>23862</v>
      </c>
      <c r="BW17" s="133">
        <f>BV17/G17</f>
        <v>10.214897260273972</v>
      </c>
      <c r="BX17" s="132">
        <v>1279</v>
      </c>
      <c r="BY17" s="132">
        <v>795588.936</v>
      </c>
      <c r="BZ17" s="132">
        <v>291654.731</v>
      </c>
      <c r="CA17" s="132">
        <v>178517.528</v>
      </c>
      <c r="CB17" s="132">
        <v>102281</v>
      </c>
      <c r="CC17" s="132">
        <v>89443.045</v>
      </c>
      <c r="CD17" s="132">
        <v>783454.121</v>
      </c>
      <c r="CE17" s="132">
        <v>275348.698</v>
      </c>
      <c r="CF17" s="132">
        <v>100874.163</v>
      </c>
      <c r="CG17" s="132">
        <v>116439.132</v>
      </c>
      <c r="CH17" s="132">
        <v>4004.672</v>
      </c>
      <c r="CI17" s="132">
        <v>63781.421</v>
      </c>
      <c r="CJ17" s="132">
        <v>12134.815</v>
      </c>
      <c r="CK17" s="132">
        <v>60566</v>
      </c>
      <c r="CL17" s="132">
        <v>2580.143914191664</v>
      </c>
      <c r="CM17" s="132">
        <v>455</v>
      </c>
      <c r="CN17" s="198">
        <v>128901</v>
      </c>
      <c r="CO17" s="198">
        <v>8255</v>
      </c>
      <c r="CP17" s="132">
        <v>224</v>
      </c>
      <c r="CQ17" s="94">
        <v>65480</v>
      </c>
      <c r="CR17" s="94">
        <v>4860</v>
      </c>
      <c r="CS17" s="132">
        <v>102</v>
      </c>
      <c r="CT17" s="132">
        <v>63447</v>
      </c>
      <c r="CU17" s="183">
        <v>4667</v>
      </c>
      <c r="CV17" s="132">
        <v>147</v>
      </c>
      <c r="CW17" s="132">
        <v>1578</v>
      </c>
      <c r="CX17" s="132">
        <v>1046</v>
      </c>
      <c r="CY17" s="132">
        <v>5106</v>
      </c>
      <c r="CZ17" s="132">
        <v>1745</v>
      </c>
      <c r="DA17" s="92">
        <v>4871</v>
      </c>
      <c r="DB17" s="132">
        <v>6240</v>
      </c>
      <c r="DC17" s="132">
        <v>3292</v>
      </c>
      <c r="DD17" s="132">
        <v>2565</v>
      </c>
      <c r="DE17" s="132">
        <v>1191</v>
      </c>
      <c r="DF17" s="132">
        <v>25859</v>
      </c>
      <c r="DG17" s="132">
        <v>10420</v>
      </c>
      <c r="DH17" s="132">
        <v>80</v>
      </c>
      <c r="DI17" s="132">
        <v>13323</v>
      </c>
      <c r="DJ17" s="132">
        <v>1002</v>
      </c>
      <c r="DK17" s="132">
        <v>1308553</v>
      </c>
      <c r="DL17" t="s">
        <v>120</v>
      </c>
      <c r="DM17" t="s">
        <v>121</v>
      </c>
      <c r="DN17" s="135" t="s">
        <v>118</v>
      </c>
    </row>
    <row r="18" spans="1:118" ht="15.75">
      <c r="A18" s="7"/>
      <c r="B18" s="4" t="s">
        <v>122</v>
      </c>
      <c r="C18" s="130" t="s">
        <v>123</v>
      </c>
      <c r="E18" s="131"/>
      <c r="F18" s="188">
        <v>11636.25</v>
      </c>
      <c r="G18" s="189">
        <v>1096</v>
      </c>
      <c r="H18" s="189">
        <v>317</v>
      </c>
      <c r="I18" s="92">
        <v>390335</v>
      </c>
      <c r="J18" s="92">
        <v>1085878</v>
      </c>
      <c r="K18" s="92" t="s">
        <v>107</v>
      </c>
      <c r="L18" s="92" t="s">
        <v>107</v>
      </c>
      <c r="M18" s="190">
        <v>93</v>
      </c>
      <c r="N18" s="191">
        <v>13670</v>
      </c>
      <c r="O18" s="191">
        <v>18219</v>
      </c>
      <c r="P18" s="191">
        <v>-4549</v>
      </c>
      <c r="Q18" s="192">
        <v>7013</v>
      </c>
      <c r="R18" s="121">
        <f>Q18/G18</f>
        <v>6.398722627737226</v>
      </c>
      <c r="S18" s="132">
        <v>13866</v>
      </c>
      <c r="T18" s="121">
        <f>S18/G18</f>
        <v>12.651459854014599</v>
      </c>
      <c r="U18" s="132">
        <v>-6853</v>
      </c>
      <c r="V18" s="121">
        <f>U18/G18</f>
        <v>-6.252737226277373</v>
      </c>
      <c r="W18" s="183">
        <v>59672</v>
      </c>
      <c r="X18" s="132">
        <v>487803</v>
      </c>
      <c r="Y18" s="132">
        <f>Z18+AA18</f>
        <v>59978</v>
      </c>
      <c r="Z18" s="132">
        <v>47304</v>
      </c>
      <c r="AA18" s="132">
        <v>12674</v>
      </c>
      <c r="AB18" s="132">
        <v>302820</v>
      </c>
      <c r="AC18" s="132">
        <v>172630</v>
      </c>
      <c r="AD18" s="3">
        <v>1759</v>
      </c>
      <c r="AE18" s="3">
        <v>275</v>
      </c>
      <c r="AF18" s="3">
        <v>26</v>
      </c>
      <c r="AG18" s="3">
        <v>54</v>
      </c>
      <c r="AH18" s="3">
        <v>15</v>
      </c>
      <c r="AI18" s="132">
        <v>488500</v>
      </c>
      <c r="AJ18" s="132">
        <v>35201</v>
      </c>
      <c r="AK18" s="132">
        <v>150700</v>
      </c>
      <c r="AL18" s="193">
        <v>2695</v>
      </c>
      <c r="AM18" s="194">
        <v>114</v>
      </c>
      <c r="AN18" s="195" t="s">
        <v>111</v>
      </c>
      <c r="AO18" s="132">
        <v>2164</v>
      </c>
      <c r="AP18" s="132">
        <v>67781</v>
      </c>
      <c r="AQ18" s="132">
        <v>1184799</v>
      </c>
      <c r="AR18" s="132">
        <v>437400</v>
      </c>
      <c r="AS18" s="132">
        <v>4062</v>
      </c>
      <c r="AT18" s="132">
        <v>440090</v>
      </c>
      <c r="AU18" s="132">
        <v>2326</v>
      </c>
      <c r="AV18" s="133">
        <v>89.9</v>
      </c>
      <c r="AW18" s="196">
        <v>23577.848</v>
      </c>
      <c r="AX18" s="132">
        <v>814</v>
      </c>
      <c r="AY18" s="132">
        <v>31234</v>
      </c>
      <c r="AZ18" s="132">
        <v>17407</v>
      </c>
      <c r="BA18" s="94">
        <v>15665</v>
      </c>
      <c r="BB18" s="94">
        <v>92958</v>
      </c>
      <c r="BC18" s="94">
        <v>2470794</v>
      </c>
      <c r="BD18" s="197">
        <v>97.5</v>
      </c>
      <c r="BE18" s="132">
        <v>266768</v>
      </c>
      <c r="BF18" s="132">
        <v>35696</v>
      </c>
      <c r="BG18" s="132">
        <v>994510</v>
      </c>
      <c r="BH18" s="92">
        <v>585921</v>
      </c>
      <c r="BI18" s="132">
        <v>549994</v>
      </c>
      <c r="BJ18" s="132">
        <f>BH18-BI18</f>
        <v>35927</v>
      </c>
      <c r="BK18" s="121">
        <f>BH18/BG18*100</f>
        <v>58.91554634945852</v>
      </c>
      <c r="BL18" s="121">
        <v>41.6</v>
      </c>
      <c r="BM18" s="132">
        <f>BI18</f>
        <v>549994</v>
      </c>
      <c r="BN18" s="121">
        <v>11.146848874714998</v>
      </c>
      <c r="BO18" s="121">
        <v>26.705745880864157</v>
      </c>
      <c r="BP18" s="121">
        <v>61.55939882980541</v>
      </c>
      <c r="BQ18" s="115">
        <v>0.43691385724207904</v>
      </c>
      <c r="BR18" s="121">
        <v>33.50054969903004</v>
      </c>
      <c r="BS18" s="121">
        <v>45.58184277828026</v>
      </c>
      <c r="BT18" s="121">
        <v>13.883994011789289</v>
      </c>
      <c r="BU18" s="183">
        <v>10162</v>
      </c>
      <c r="BV18" s="132">
        <v>13808</v>
      </c>
      <c r="BW18" s="133">
        <f>BV18/G18</f>
        <v>12.598540145985401</v>
      </c>
      <c r="BX18" s="132">
        <v>701</v>
      </c>
      <c r="BY18" s="132">
        <v>607044.8</v>
      </c>
      <c r="BZ18" s="132">
        <v>108215.696</v>
      </c>
      <c r="CA18" s="132">
        <v>199936.507</v>
      </c>
      <c r="CB18" s="132">
        <v>91421.01</v>
      </c>
      <c r="CC18" s="132">
        <v>89507.111</v>
      </c>
      <c r="CD18" s="132">
        <v>596789.191</v>
      </c>
      <c r="CE18" s="132">
        <v>152767.573</v>
      </c>
      <c r="CF18" s="132">
        <v>96787.687</v>
      </c>
      <c r="CG18" s="132">
        <v>108337.695</v>
      </c>
      <c r="CH18" s="132">
        <v>7618.363</v>
      </c>
      <c r="CI18" s="132">
        <v>83369.253</v>
      </c>
      <c r="CJ18" s="132">
        <v>10255.609</v>
      </c>
      <c r="CK18" s="132">
        <v>27822</v>
      </c>
      <c r="CL18" s="132">
        <v>2482.6564320936313</v>
      </c>
      <c r="CM18" s="132">
        <v>253</v>
      </c>
      <c r="CN18" s="198">
        <v>52503</v>
      </c>
      <c r="CO18" s="198">
        <v>3880</v>
      </c>
      <c r="CP18" s="132">
        <v>132</v>
      </c>
      <c r="CQ18" s="94">
        <v>29411</v>
      </c>
      <c r="CR18" s="94">
        <v>2435</v>
      </c>
      <c r="CS18" s="132">
        <v>63</v>
      </c>
      <c r="CT18" s="132">
        <v>30048</v>
      </c>
      <c r="CU18" s="183">
        <v>2498</v>
      </c>
      <c r="CV18" s="132">
        <v>78</v>
      </c>
      <c r="CW18" s="132">
        <v>824</v>
      </c>
      <c r="CX18" s="132">
        <v>461</v>
      </c>
      <c r="CY18" s="132">
        <v>2307</v>
      </c>
      <c r="CZ18" s="132">
        <v>637</v>
      </c>
      <c r="DA18" s="92">
        <v>1891</v>
      </c>
      <c r="DB18" s="132">
        <v>4008</v>
      </c>
      <c r="DC18" s="132">
        <v>2148</v>
      </c>
      <c r="DD18" s="132">
        <v>1715</v>
      </c>
      <c r="DE18" s="132">
        <v>450</v>
      </c>
      <c r="DF18" s="132">
        <v>5740</v>
      </c>
      <c r="DG18" s="132">
        <v>3206</v>
      </c>
      <c r="DH18" s="132">
        <v>60</v>
      </c>
      <c r="DI18" s="132">
        <v>3984</v>
      </c>
      <c r="DJ18" s="132">
        <v>423</v>
      </c>
      <c r="DK18" s="132">
        <v>1291083</v>
      </c>
      <c r="DL18" t="s">
        <v>403</v>
      </c>
      <c r="DM18" t="s">
        <v>404</v>
      </c>
      <c r="DN18" s="135" t="s">
        <v>122</v>
      </c>
    </row>
    <row r="19" spans="1:118" ht="15.75">
      <c r="A19" s="7"/>
      <c r="C19" s="136"/>
      <c r="E19" s="89"/>
      <c r="F19" s="188"/>
      <c r="G19" s="189"/>
      <c r="H19" s="189"/>
      <c r="J19" s="92"/>
      <c r="M19" s="137"/>
      <c r="N19" s="191"/>
      <c r="O19" s="191"/>
      <c r="P19" s="191"/>
      <c r="Q19" s="192"/>
      <c r="R19" s="121"/>
      <c r="S19" s="132"/>
      <c r="T19" s="121"/>
      <c r="U19" s="132"/>
      <c r="V19" s="121"/>
      <c r="Y19" s="132"/>
      <c r="Z19" s="92"/>
      <c r="AA19" s="3"/>
      <c r="AB19" s="92"/>
      <c r="AC19" s="92"/>
      <c r="AD19" s="3"/>
      <c r="AE19" s="3"/>
      <c r="AF19" s="3"/>
      <c r="AG19" s="3"/>
      <c r="AH19" s="3"/>
      <c r="AI19" s="132"/>
      <c r="AL19" s="138"/>
      <c r="AN19" s="195"/>
      <c r="AR19" s="92"/>
      <c r="AT19" s="92"/>
      <c r="AU19" s="92"/>
      <c r="AW19" s="196"/>
      <c r="BJ19" s="132"/>
      <c r="BK19" s="121"/>
      <c r="BM19" s="132"/>
      <c r="BQ19" s="115"/>
      <c r="BR19" s="121"/>
      <c r="BS19" s="121"/>
      <c r="BT19" s="121"/>
      <c r="BV19" s="132"/>
      <c r="BW19" s="133"/>
      <c r="BY19" s="132"/>
      <c r="BZ19" s="132"/>
      <c r="CA19" s="132"/>
      <c r="CB19" s="132"/>
      <c r="CC19" s="132"/>
      <c r="CD19" s="132"/>
      <c r="CE19" s="132"/>
      <c r="CF19" s="132"/>
      <c r="CG19" s="132"/>
      <c r="CH19" s="132"/>
      <c r="CI19" s="132"/>
      <c r="CJ19" s="132"/>
      <c r="CK19" s="132"/>
      <c r="CL19" s="132"/>
      <c r="CM19" s="132"/>
      <c r="CN19" s="198"/>
      <c r="CO19" s="198"/>
      <c r="CP19" s="132"/>
      <c r="CQ19" s="94"/>
      <c r="CR19" s="94"/>
      <c r="CS19" s="132"/>
      <c r="CT19" s="132"/>
      <c r="CU19" s="183"/>
      <c r="CV19" s="132"/>
      <c r="CW19" s="132"/>
      <c r="CX19" s="132"/>
      <c r="CY19" s="92"/>
      <c r="CZ19" s="92"/>
      <c r="DA19" s="92"/>
      <c r="DB19" s="132"/>
      <c r="DC19" s="132"/>
      <c r="DD19" s="132"/>
      <c r="DE19" s="132"/>
      <c r="DF19" s="92"/>
      <c r="DG19" s="92"/>
      <c r="DH19" s="92"/>
      <c r="DI19" s="132"/>
      <c r="DJ19" s="132"/>
      <c r="DK19" s="132"/>
      <c r="DL19"/>
      <c r="DM19"/>
      <c r="DN19" s="103"/>
    </row>
    <row r="20" spans="1:118" ht="15.75">
      <c r="A20" s="7"/>
      <c r="B20" s="4" t="s">
        <v>124</v>
      </c>
      <c r="C20" s="130" t="s">
        <v>125</v>
      </c>
      <c r="E20" s="131"/>
      <c r="F20" s="188">
        <v>9323.46</v>
      </c>
      <c r="G20" s="189">
        <v>1179</v>
      </c>
      <c r="H20" s="189">
        <v>319</v>
      </c>
      <c r="I20" s="3">
        <v>388670</v>
      </c>
      <c r="J20" s="92">
        <v>1168789</v>
      </c>
      <c r="K20" s="3" t="s">
        <v>107</v>
      </c>
      <c r="L20" s="3" t="s">
        <v>107</v>
      </c>
      <c r="M20" s="190">
        <v>125</v>
      </c>
      <c r="N20" s="191">
        <v>14512</v>
      </c>
      <c r="O20" s="191">
        <v>18512</v>
      </c>
      <c r="P20" s="191">
        <v>-4000</v>
      </c>
      <c r="Q20" s="192">
        <v>8715</v>
      </c>
      <c r="R20" s="121">
        <f>Q20/G20</f>
        <v>7.391857506361323</v>
      </c>
      <c r="S20" s="132">
        <v>13729</v>
      </c>
      <c r="T20" s="121">
        <f>S20/G20</f>
        <v>11.644614079728584</v>
      </c>
      <c r="U20" s="132">
        <v>-5014</v>
      </c>
      <c r="V20" s="121">
        <f>U20/G20</f>
        <v>-4.25275657336726</v>
      </c>
      <c r="W20" s="90">
        <v>65796</v>
      </c>
      <c r="X20" s="92">
        <v>541968</v>
      </c>
      <c r="Y20" s="132">
        <f>Z20+AA20</f>
        <v>53484</v>
      </c>
      <c r="Z20" s="132">
        <v>39118</v>
      </c>
      <c r="AA20" s="132">
        <v>14366</v>
      </c>
      <c r="AB20" s="132">
        <v>282847</v>
      </c>
      <c r="AC20" s="132">
        <v>146530</v>
      </c>
      <c r="AD20" s="3">
        <v>2022</v>
      </c>
      <c r="AE20" s="3">
        <v>318</v>
      </c>
      <c r="AF20" s="3">
        <v>57</v>
      </c>
      <c r="AG20" s="3">
        <v>22</v>
      </c>
      <c r="AH20" s="3">
        <v>16</v>
      </c>
      <c r="AI20" s="132">
        <v>406500</v>
      </c>
      <c r="AJ20" s="132">
        <v>88712</v>
      </c>
      <c r="AK20" s="132">
        <v>123100</v>
      </c>
      <c r="AL20" s="193">
        <v>1023</v>
      </c>
      <c r="AM20" s="194">
        <v>70</v>
      </c>
      <c r="AN20" s="195" t="s">
        <v>111</v>
      </c>
      <c r="AO20" s="132">
        <v>2967</v>
      </c>
      <c r="AP20" s="132">
        <v>104414</v>
      </c>
      <c r="AQ20" s="132">
        <v>2369808</v>
      </c>
      <c r="AR20" s="132">
        <v>432700</v>
      </c>
      <c r="AS20" s="132">
        <v>4616</v>
      </c>
      <c r="AT20" s="132">
        <v>532559</v>
      </c>
      <c r="AU20" s="132">
        <v>2528</v>
      </c>
      <c r="AV20" s="121">
        <v>97.6</v>
      </c>
      <c r="AW20" s="196">
        <v>16292.82</v>
      </c>
      <c r="AX20" s="132">
        <v>915</v>
      </c>
      <c r="AY20" s="132">
        <v>34368</v>
      </c>
      <c r="AZ20" s="132">
        <v>20697</v>
      </c>
      <c r="BA20" s="3">
        <v>16906</v>
      </c>
      <c r="BB20" s="3">
        <v>99082</v>
      </c>
      <c r="BC20" s="3">
        <v>2702748</v>
      </c>
      <c r="BD20" s="197">
        <v>102.9</v>
      </c>
      <c r="BE20" s="132">
        <v>290339</v>
      </c>
      <c r="BF20" s="132">
        <v>33034</v>
      </c>
      <c r="BG20" s="132">
        <v>1042110</v>
      </c>
      <c r="BH20" s="92">
        <v>643008</v>
      </c>
      <c r="BI20" s="132">
        <v>612089</v>
      </c>
      <c r="BJ20" s="132">
        <f>BH20-BI20</f>
        <v>30919</v>
      </c>
      <c r="BK20" s="121">
        <f>BH20/BG20*100</f>
        <v>61.7025074128451</v>
      </c>
      <c r="BL20" s="133">
        <v>42.1</v>
      </c>
      <c r="BM20" s="132">
        <f>BI20</f>
        <v>612089</v>
      </c>
      <c r="BN20" s="121">
        <v>10.897108100292604</v>
      </c>
      <c r="BO20" s="121">
        <v>30.34722074730962</v>
      </c>
      <c r="BP20" s="121">
        <v>58.19529512864959</v>
      </c>
      <c r="BQ20" s="115">
        <v>0.6267062469673528</v>
      </c>
      <c r="BR20" s="121">
        <v>30.60528132061379</v>
      </c>
      <c r="BS20" s="121">
        <v>46.576407075797256</v>
      </c>
      <c r="BT20" s="121">
        <v>15.52865206251359</v>
      </c>
      <c r="BU20" s="183">
        <v>4579</v>
      </c>
      <c r="BV20" s="132">
        <v>5770</v>
      </c>
      <c r="BW20" s="133">
        <f>BV20/G20</f>
        <v>4.893977947413062</v>
      </c>
      <c r="BX20" s="132">
        <v>651</v>
      </c>
      <c r="BY20" s="132">
        <v>554862.858</v>
      </c>
      <c r="BZ20" s="132">
        <v>122923.65</v>
      </c>
      <c r="CA20" s="132">
        <v>188351.218</v>
      </c>
      <c r="CB20" s="132">
        <v>66654.494</v>
      </c>
      <c r="CC20" s="132">
        <v>76138.938</v>
      </c>
      <c r="CD20" s="132">
        <v>548265.689</v>
      </c>
      <c r="CE20" s="132">
        <v>168427.821</v>
      </c>
      <c r="CF20" s="132">
        <v>91809.334</v>
      </c>
      <c r="CG20" s="132">
        <v>79768.376</v>
      </c>
      <c r="CH20" s="132">
        <v>2488.06</v>
      </c>
      <c r="CI20" s="132">
        <v>64468.672</v>
      </c>
      <c r="CJ20" s="132">
        <v>6597.169</v>
      </c>
      <c r="CK20" s="132">
        <v>30450</v>
      </c>
      <c r="CL20" s="132">
        <v>2540.93650698283</v>
      </c>
      <c r="CM20" s="132">
        <v>332</v>
      </c>
      <c r="CN20" s="198">
        <v>62972</v>
      </c>
      <c r="CO20" s="198">
        <v>4554</v>
      </c>
      <c r="CP20" s="132">
        <v>120</v>
      </c>
      <c r="CQ20" s="94">
        <v>33642</v>
      </c>
      <c r="CR20" s="94">
        <v>2579</v>
      </c>
      <c r="CS20" s="132">
        <v>68</v>
      </c>
      <c r="CT20" s="132">
        <v>34642</v>
      </c>
      <c r="CU20" s="183">
        <v>2759</v>
      </c>
      <c r="CV20" s="132">
        <v>70</v>
      </c>
      <c r="CW20" s="132">
        <v>927</v>
      </c>
      <c r="CX20" s="132">
        <v>476</v>
      </c>
      <c r="CY20" s="132">
        <v>2499</v>
      </c>
      <c r="CZ20" s="132">
        <v>672</v>
      </c>
      <c r="DA20" s="92">
        <v>1814</v>
      </c>
      <c r="DB20" s="132">
        <v>3848</v>
      </c>
      <c r="DC20" s="132">
        <v>2183</v>
      </c>
      <c r="DD20" s="132">
        <v>1797</v>
      </c>
      <c r="DE20" s="132">
        <v>1602</v>
      </c>
      <c r="DF20" s="132">
        <v>8003</v>
      </c>
      <c r="DG20" s="132">
        <v>7393</v>
      </c>
      <c r="DH20" s="132">
        <v>51</v>
      </c>
      <c r="DI20" s="132">
        <v>9343</v>
      </c>
      <c r="DJ20" s="132">
        <v>470</v>
      </c>
      <c r="DK20" s="132">
        <v>887635</v>
      </c>
      <c r="DL20" t="s">
        <v>405</v>
      </c>
      <c r="DM20" t="s">
        <v>126</v>
      </c>
      <c r="DN20" s="135" t="s">
        <v>124</v>
      </c>
    </row>
    <row r="21" spans="1:118" ht="15.75">
      <c r="A21" s="7"/>
      <c r="B21" s="4" t="s">
        <v>127</v>
      </c>
      <c r="C21" s="130" t="s">
        <v>128</v>
      </c>
      <c r="E21" s="131"/>
      <c r="F21" s="188">
        <v>13782.76</v>
      </c>
      <c r="G21" s="189">
        <v>2040</v>
      </c>
      <c r="H21" s="189">
        <v>504</v>
      </c>
      <c r="I21" s="92">
        <v>720587</v>
      </c>
      <c r="J21" s="92">
        <v>2028752</v>
      </c>
      <c r="K21" s="92" t="s">
        <v>107</v>
      </c>
      <c r="L21" s="92" t="s">
        <v>107</v>
      </c>
      <c r="M21" s="190">
        <v>147</v>
      </c>
      <c r="N21" s="191">
        <v>26430</v>
      </c>
      <c r="O21" s="191">
        <v>34339</v>
      </c>
      <c r="P21" s="191">
        <v>-7909</v>
      </c>
      <c r="Q21" s="192">
        <v>16326</v>
      </c>
      <c r="R21" s="121">
        <f>Q21/G21</f>
        <v>8.00294117647059</v>
      </c>
      <c r="S21" s="132">
        <v>21568</v>
      </c>
      <c r="T21" s="121">
        <f>S21/G21</f>
        <v>10.572549019607843</v>
      </c>
      <c r="U21" s="132">
        <v>-5242</v>
      </c>
      <c r="V21" s="121">
        <f>U21/G21</f>
        <v>-2.569607843137255</v>
      </c>
      <c r="W21" s="183">
        <v>101573</v>
      </c>
      <c r="X21" s="132">
        <v>911463</v>
      </c>
      <c r="Y21" s="132">
        <f>Z21+AA21</f>
        <v>96612</v>
      </c>
      <c r="Z21" s="132">
        <v>70534</v>
      </c>
      <c r="AA21" s="132">
        <v>26078</v>
      </c>
      <c r="AB21" s="132">
        <v>464887</v>
      </c>
      <c r="AC21" s="132">
        <v>247410</v>
      </c>
      <c r="AD21" s="3">
        <v>2450</v>
      </c>
      <c r="AE21" s="3">
        <v>546</v>
      </c>
      <c r="AF21" s="3">
        <v>65</v>
      </c>
      <c r="AG21" s="3">
        <v>123</v>
      </c>
      <c r="AH21" s="3">
        <v>8</v>
      </c>
      <c r="AI21" s="132">
        <v>445700</v>
      </c>
      <c r="AJ21" s="132">
        <v>106728</v>
      </c>
      <c r="AK21" s="132">
        <v>149900</v>
      </c>
      <c r="AL21" s="193">
        <v>1278</v>
      </c>
      <c r="AM21" s="194">
        <v>835</v>
      </c>
      <c r="AN21" s="195"/>
      <c r="AO21" s="132">
        <v>4390</v>
      </c>
      <c r="AP21" s="132">
        <v>165400</v>
      </c>
      <c r="AQ21" s="132">
        <v>4652436</v>
      </c>
      <c r="AR21" s="132">
        <v>808200</v>
      </c>
      <c r="AS21" s="132">
        <v>9657</v>
      </c>
      <c r="AT21" s="132">
        <v>932795</v>
      </c>
      <c r="AU21" s="132">
        <v>4302</v>
      </c>
      <c r="AV21" s="133">
        <v>92.2</v>
      </c>
      <c r="AW21" s="196">
        <v>38625.955</v>
      </c>
      <c r="AX21" s="132">
        <v>1565</v>
      </c>
      <c r="AY21" s="132">
        <v>47529</v>
      </c>
      <c r="AZ21" s="132">
        <v>28787</v>
      </c>
      <c r="BA21" s="94">
        <v>26124</v>
      </c>
      <c r="BB21" s="94">
        <v>164752</v>
      </c>
      <c r="BC21" s="94">
        <v>4670152</v>
      </c>
      <c r="BD21" s="197">
        <v>101.8</v>
      </c>
      <c r="BE21" s="132">
        <v>304827</v>
      </c>
      <c r="BF21" s="132">
        <v>50502</v>
      </c>
      <c r="BG21" s="132">
        <v>1752136</v>
      </c>
      <c r="BH21" s="92">
        <v>1075110</v>
      </c>
      <c r="BI21" s="132">
        <v>1010120</v>
      </c>
      <c r="BJ21" s="132">
        <f>BH21-BI21</f>
        <v>64990</v>
      </c>
      <c r="BK21" s="121">
        <f>BH21/BG21*100</f>
        <v>61.359962925252375</v>
      </c>
      <c r="BL21" s="121">
        <v>41.9</v>
      </c>
      <c r="BM21" s="132">
        <f>BI21</f>
        <v>1010120</v>
      </c>
      <c r="BN21" s="121">
        <v>9.161287767789966</v>
      </c>
      <c r="BO21" s="121">
        <v>30.655763671642973</v>
      </c>
      <c r="BP21" s="121">
        <v>59.32592167267256</v>
      </c>
      <c r="BQ21" s="115">
        <v>0.5791391121846909</v>
      </c>
      <c r="BR21" s="121">
        <v>30.506520763772077</v>
      </c>
      <c r="BS21" s="121">
        <v>45.005508887316786</v>
      </c>
      <c r="BT21" s="121">
        <v>15.728195364692821</v>
      </c>
      <c r="BU21" s="183">
        <v>12371</v>
      </c>
      <c r="BV21" s="132">
        <v>16857</v>
      </c>
      <c r="BW21" s="133">
        <f>BV21/G21</f>
        <v>8.263235294117647</v>
      </c>
      <c r="BX21" s="132">
        <v>822</v>
      </c>
      <c r="BY21" s="132">
        <v>840488.826</v>
      </c>
      <c r="BZ21" s="132">
        <v>251690.914</v>
      </c>
      <c r="CA21" s="132">
        <v>212613.87</v>
      </c>
      <c r="CB21" s="132">
        <v>115245.098</v>
      </c>
      <c r="CC21" s="132">
        <v>110585.3</v>
      </c>
      <c r="CD21" s="132">
        <v>833847.54</v>
      </c>
      <c r="CE21" s="132">
        <v>264520.225</v>
      </c>
      <c r="CF21" s="132">
        <v>126061.018</v>
      </c>
      <c r="CG21" s="132">
        <v>130657.6</v>
      </c>
      <c r="CH21" s="132">
        <v>2983.004</v>
      </c>
      <c r="CI21" s="132">
        <v>81179.051</v>
      </c>
      <c r="CJ21" s="132">
        <v>6641.286</v>
      </c>
      <c r="CK21" s="132">
        <v>58845</v>
      </c>
      <c r="CL21" s="132">
        <v>2847.3713905249283</v>
      </c>
      <c r="CM21" s="132">
        <v>513</v>
      </c>
      <c r="CN21" s="198">
        <v>117668</v>
      </c>
      <c r="CO21" s="198">
        <v>7775</v>
      </c>
      <c r="CP21" s="132">
        <v>246</v>
      </c>
      <c r="CQ21" s="94">
        <v>61866</v>
      </c>
      <c r="CR21" s="94">
        <v>4718</v>
      </c>
      <c r="CS21" s="132">
        <v>113</v>
      </c>
      <c r="CT21" s="132">
        <v>61219</v>
      </c>
      <c r="CU21" s="183">
        <v>4678</v>
      </c>
      <c r="CV21" s="132">
        <v>142</v>
      </c>
      <c r="CW21" s="132">
        <v>1476</v>
      </c>
      <c r="CX21" s="132">
        <v>911</v>
      </c>
      <c r="CY21" s="132">
        <v>3905</v>
      </c>
      <c r="CZ21" s="132">
        <v>1423</v>
      </c>
      <c r="DA21" s="92">
        <v>3365</v>
      </c>
      <c r="DB21" s="132">
        <v>6043</v>
      </c>
      <c r="DC21" s="132">
        <v>3860</v>
      </c>
      <c r="DD21" s="132">
        <v>2661</v>
      </c>
      <c r="DE21" s="132">
        <v>582</v>
      </c>
      <c r="DF21" s="132">
        <v>19527</v>
      </c>
      <c r="DG21" s="132">
        <v>10665</v>
      </c>
      <c r="DH21" s="132">
        <v>112</v>
      </c>
      <c r="DI21" s="132">
        <v>13253</v>
      </c>
      <c r="DJ21" s="132">
        <v>882</v>
      </c>
      <c r="DK21" s="132">
        <v>2004232</v>
      </c>
      <c r="DL21" t="s">
        <v>406</v>
      </c>
      <c r="DM21" t="s">
        <v>129</v>
      </c>
      <c r="DN21" s="135" t="s">
        <v>127</v>
      </c>
    </row>
    <row r="22" spans="1:118" ht="15.75">
      <c r="A22" s="7"/>
      <c r="B22" s="4" t="s">
        <v>130</v>
      </c>
      <c r="C22" s="130" t="s">
        <v>131</v>
      </c>
      <c r="E22" s="131"/>
      <c r="F22" s="188">
        <v>6095.72</v>
      </c>
      <c r="G22" s="189">
        <v>2960</v>
      </c>
      <c r="H22" s="189">
        <v>650</v>
      </c>
      <c r="I22" s="92">
        <v>1088848</v>
      </c>
      <c r="J22" s="92">
        <v>2968865</v>
      </c>
      <c r="K22" s="92" t="s">
        <v>107</v>
      </c>
      <c r="L22" s="92" t="s">
        <v>107</v>
      </c>
      <c r="M22" s="190">
        <v>487</v>
      </c>
      <c r="N22" s="191">
        <v>53268</v>
      </c>
      <c r="O22" s="191">
        <v>51546</v>
      </c>
      <c r="P22" s="191">
        <v>1722</v>
      </c>
      <c r="Q22" s="192">
        <v>24209</v>
      </c>
      <c r="R22" s="121">
        <f>Q22/G22</f>
        <v>8.178716216216216</v>
      </c>
      <c r="S22" s="132">
        <v>27807</v>
      </c>
      <c r="T22" s="121">
        <f>S22/G22</f>
        <v>9.394256756756757</v>
      </c>
      <c r="U22" s="132">
        <v>-3598</v>
      </c>
      <c r="V22" s="121">
        <f>U22/G22</f>
        <v>-1.2155405405405406</v>
      </c>
      <c r="W22" s="183">
        <v>126506</v>
      </c>
      <c r="X22" s="132">
        <v>1273140</v>
      </c>
      <c r="Y22" s="132">
        <f>Z22+AA22</f>
        <v>103233</v>
      </c>
      <c r="Z22" s="132">
        <v>70893</v>
      </c>
      <c r="AA22" s="132">
        <v>32340</v>
      </c>
      <c r="AB22" s="132">
        <v>491972</v>
      </c>
      <c r="AC22" s="132">
        <v>234369</v>
      </c>
      <c r="AD22" s="3">
        <v>4170</v>
      </c>
      <c r="AE22" s="3">
        <v>1595</v>
      </c>
      <c r="AF22" s="3">
        <v>117</v>
      </c>
      <c r="AG22" s="3">
        <v>331</v>
      </c>
      <c r="AH22" s="3">
        <v>24</v>
      </c>
      <c r="AI22" s="132">
        <v>406000</v>
      </c>
      <c r="AJ22" s="132">
        <v>177500</v>
      </c>
      <c r="AK22" s="132">
        <v>175200</v>
      </c>
      <c r="AL22" s="193">
        <v>3157</v>
      </c>
      <c r="AM22" s="194">
        <v>1482</v>
      </c>
      <c r="AN22" s="195"/>
      <c r="AO22" s="132">
        <v>6163</v>
      </c>
      <c r="AP22" s="132">
        <v>263931</v>
      </c>
      <c r="AQ22" s="132">
        <v>9629067</v>
      </c>
      <c r="AR22" s="132">
        <v>1223800</v>
      </c>
      <c r="AS22" s="132">
        <v>18207</v>
      </c>
      <c r="AT22" s="132">
        <v>1706790</v>
      </c>
      <c r="AU22" s="132">
        <v>6301</v>
      </c>
      <c r="AV22" s="133">
        <v>92</v>
      </c>
      <c r="AW22" s="196">
        <v>55934.615</v>
      </c>
      <c r="AX22" s="132">
        <v>2456</v>
      </c>
      <c r="AY22" s="132">
        <v>92666</v>
      </c>
      <c r="AZ22" s="132">
        <v>51309</v>
      </c>
      <c r="BA22" s="94">
        <v>31248</v>
      </c>
      <c r="BB22" s="94">
        <v>214725</v>
      </c>
      <c r="BC22" s="94">
        <v>6869837</v>
      </c>
      <c r="BD22" s="197">
        <v>100.6</v>
      </c>
      <c r="BE22" s="132">
        <v>337823</v>
      </c>
      <c r="BF22" s="132">
        <v>55931</v>
      </c>
      <c r="BG22" s="132">
        <v>2505376</v>
      </c>
      <c r="BH22" s="92">
        <v>1552565</v>
      </c>
      <c r="BI22" s="132">
        <v>1461560</v>
      </c>
      <c r="BJ22" s="132">
        <f>BH22-BI22</f>
        <v>91005</v>
      </c>
      <c r="BK22" s="121">
        <f>BH22/BG22*100</f>
        <v>61.969341128836554</v>
      </c>
      <c r="BL22" s="121">
        <v>40.7</v>
      </c>
      <c r="BM22" s="132">
        <f>BI22</f>
        <v>1461560</v>
      </c>
      <c r="BN22" s="121">
        <v>7.390664769150771</v>
      </c>
      <c r="BO22" s="121">
        <v>30.323968909931853</v>
      </c>
      <c r="BP22" s="121">
        <v>60.80886176414242</v>
      </c>
      <c r="BQ22" s="115">
        <v>1.361695722378828</v>
      </c>
      <c r="BR22" s="121">
        <v>25.83908571989582</v>
      </c>
      <c r="BS22" s="121">
        <v>43.15214288853005</v>
      </c>
      <c r="BT22" s="121">
        <v>20.411725328011723</v>
      </c>
      <c r="BU22" s="183">
        <v>14724</v>
      </c>
      <c r="BV22" s="132">
        <v>19710</v>
      </c>
      <c r="BW22" s="133">
        <f>BV22/G22</f>
        <v>6.658783783783784</v>
      </c>
      <c r="BX22" s="132">
        <v>1018</v>
      </c>
      <c r="BY22" s="132">
        <v>1033792.511</v>
      </c>
      <c r="BZ22" s="132">
        <v>412215.51</v>
      </c>
      <c r="CA22" s="132">
        <v>146783.477</v>
      </c>
      <c r="CB22" s="132">
        <v>122777.305</v>
      </c>
      <c r="CC22" s="132">
        <v>140028.891</v>
      </c>
      <c r="CD22" s="132">
        <v>1026417.24</v>
      </c>
      <c r="CE22" s="132">
        <v>334417.244</v>
      </c>
      <c r="CF22" s="132">
        <v>136996.029</v>
      </c>
      <c r="CG22" s="132">
        <v>141860.254</v>
      </c>
      <c r="CH22" s="132">
        <v>2380.414</v>
      </c>
      <c r="CI22" s="132">
        <v>120424.87</v>
      </c>
      <c r="CJ22" s="132">
        <v>7375.271</v>
      </c>
      <c r="CK22" s="132">
        <v>89260</v>
      </c>
      <c r="CL22" s="132">
        <v>3006.6560201782504</v>
      </c>
      <c r="CM22" s="132">
        <v>570</v>
      </c>
      <c r="CN22" s="198">
        <v>167945</v>
      </c>
      <c r="CO22" s="198">
        <v>10372</v>
      </c>
      <c r="CP22" s="132">
        <v>244</v>
      </c>
      <c r="CQ22" s="94">
        <v>85938</v>
      </c>
      <c r="CR22" s="94">
        <v>6240</v>
      </c>
      <c r="CS22" s="132">
        <v>131</v>
      </c>
      <c r="CT22" s="132">
        <v>81626</v>
      </c>
      <c r="CU22" s="183">
        <v>5920</v>
      </c>
      <c r="CV22" s="132">
        <v>189</v>
      </c>
      <c r="CW22" s="132">
        <v>1694</v>
      </c>
      <c r="CX22" s="132">
        <v>1393</v>
      </c>
      <c r="CY22" s="132">
        <v>4805</v>
      </c>
      <c r="CZ22" s="132">
        <v>1853</v>
      </c>
      <c r="DA22" s="92">
        <v>6158</v>
      </c>
      <c r="DB22" s="132">
        <v>8074</v>
      </c>
      <c r="DC22" s="132">
        <v>4394</v>
      </c>
      <c r="DD22" s="132">
        <v>3456</v>
      </c>
      <c r="DE22" s="132">
        <v>3561</v>
      </c>
      <c r="DF22" s="132">
        <v>42491</v>
      </c>
      <c r="DG22" s="132">
        <v>16246</v>
      </c>
      <c r="DH22" s="132">
        <v>205</v>
      </c>
      <c r="DI22" s="132">
        <v>21102</v>
      </c>
      <c r="DJ22" s="132">
        <v>1383</v>
      </c>
      <c r="DK22" s="132">
        <v>4555376</v>
      </c>
      <c r="DL22" t="s">
        <v>132</v>
      </c>
      <c r="DM22" t="s">
        <v>133</v>
      </c>
      <c r="DN22" s="135" t="s">
        <v>130</v>
      </c>
    </row>
    <row r="23" spans="1:118" ht="15.75">
      <c r="A23" s="7"/>
      <c r="B23" s="4" t="s">
        <v>134</v>
      </c>
      <c r="C23" s="130" t="s">
        <v>135</v>
      </c>
      <c r="E23" s="131"/>
      <c r="F23" s="188">
        <v>6408.28</v>
      </c>
      <c r="G23" s="189">
        <v>2006</v>
      </c>
      <c r="H23" s="189">
        <v>435</v>
      </c>
      <c r="I23" s="92">
        <v>745045</v>
      </c>
      <c r="J23" s="92">
        <v>2007014</v>
      </c>
      <c r="K23" s="92" t="s">
        <v>107</v>
      </c>
      <c r="L23" s="92" t="s">
        <v>107</v>
      </c>
      <c r="M23" s="190">
        <v>313</v>
      </c>
      <c r="N23" s="191">
        <v>33830</v>
      </c>
      <c r="O23" s="191">
        <v>36403</v>
      </c>
      <c r="P23" s="191">
        <v>-2573</v>
      </c>
      <c r="Q23" s="192">
        <v>17004</v>
      </c>
      <c r="R23" s="121">
        <f>Q23/G23</f>
        <v>8.476570289132603</v>
      </c>
      <c r="S23" s="132">
        <v>18777</v>
      </c>
      <c r="T23" s="121">
        <f>S23/G23</f>
        <v>9.360418743768694</v>
      </c>
      <c r="U23" s="132">
        <v>-1773</v>
      </c>
      <c r="V23" s="121">
        <f>U23/G23</f>
        <v>-0.8838484546360917</v>
      </c>
      <c r="W23" s="183">
        <v>95995</v>
      </c>
      <c r="X23" s="132">
        <v>921976</v>
      </c>
      <c r="Y23" s="132">
        <f>Z23+AA23</f>
        <v>64344</v>
      </c>
      <c r="Z23" s="132">
        <v>47840</v>
      </c>
      <c r="AA23" s="132">
        <v>16504</v>
      </c>
      <c r="AB23" s="132">
        <v>314721</v>
      </c>
      <c r="AC23" s="132">
        <v>163960</v>
      </c>
      <c r="AD23" s="3">
        <v>2589</v>
      </c>
      <c r="AE23" s="3">
        <v>763</v>
      </c>
      <c r="AF23" s="3">
        <v>64</v>
      </c>
      <c r="AG23" s="3">
        <v>87</v>
      </c>
      <c r="AH23" s="3">
        <v>17</v>
      </c>
      <c r="AI23" s="132">
        <v>343200</v>
      </c>
      <c r="AJ23" s="132">
        <v>326008</v>
      </c>
      <c r="AK23" s="132">
        <v>127200</v>
      </c>
      <c r="AL23" s="193">
        <v>76</v>
      </c>
      <c r="AM23" s="194"/>
      <c r="AN23" s="195"/>
      <c r="AO23" s="132">
        <v>4917</v>
      </c>
      <c r="AP23" s="132">
        <v>198088</v>
      </c>
      <c r="AQ23" s="132">
        <v>7657400</v>
      </c>
      <c r="AR23" s="132">
        <v>839900</v>
      </c>
      <c r="AS23" s="132">
        <v>14525</v>
      </c>
      <c r="AT23" s="132">
        <v>1379281</v>
      </c>
      <c r="AU23" s="132">
        <v>4381</v>
      </c>
      <c r="AV23" s="133">
        <v>95.9</v>
      </c>
      <c r="AW23" s="196">
        <v>24690.711</v>
      </c>
      <c r="AX23" s="132">
        <v>1647</v>
      </c>
      <c r="AY23" s="132">
        <v>67229</v>
      </c>
      <c r="AZ23" s="132">
        <v>39899</v>
      </c>
      <c r="BA23" s="94">
        <v>23991</v>
      </c>
      <c r="BB23" s="94">
        <v>159909</v>
      </c>
      <c r="BC23" s="94">
        <v>5650308</v>
      </c>
      <c r="BD23" s="197">
        <v>103.2</v>
      </c>
      <c r="BE23" s="132">
        <v>343026</v>
      </c>
      <c r="BF23" s="132">
        <v>45306</v>
      </c>
      <c r="BG23" s="132">
        <v>1694658</v>
      </c>
      <c r="BH23" s="92">
        <v>1075153</v>
      </c>
      <c r="BI23" s="132">
        <v>1017139</v>
      </c>
      <c r="BJ23" s="132">
        <f>BH23-BI23</f>
        <v>58014</v>
      </c>
      <c r="BK23" s="121">
        <f>BH23/BG23*100</f>
        <v>63.44365647818025</v>
      </c>
      <c r="BL23" s="121">
        <v>41.5</v>
      </c>
      <c r="BM23" s="132">
        <f>BI23</f>
        <v>1017139</v>
      </c>
      <c r="BN23" s="121">
        <v>6.817553942971413</v>
      </c>
      <c r="BO23" s="121">
        <v>32.618354030275114</v>
      </c>
      <c r="BP23" s="121">
        <v>59.50809083124332</v>
      </c>
      <c r="BQ23" s="115">
        <v>1.2888110671206199</v>
      </c>
      <c r="BR23" s="121">
        <v>25.9463454220461</v>
      </c>
      <c r="BS23" s="121">
        <v>44.6069316844421</v>
      </c>
      <c r="BT23" s="121">
        <v>19.866314399254602</v>
      </c>
      <c r="BU23" s="183">
        <v>12044</v>
      </c>
      <c r="BV23" s="132">
        <v>16330</v>
      </c>
      <c r="BW23" s="133">
        <f>BV23/G23</f>
        <v>8.140578265204386</v>
      </c>
      <c r="BX23" s="132">
        <v>762</v>
      </c>
      <c r="BY23" s="132">
        <v>750849.663</v>
      </c>
      <c r="BZ23" s="132">
        <v>288529.432</v>
      </c>
      <c r="CA23" s="132">
        <v>117798.963</v>
      </c>
      <c r="CB23" s="132">
        <v>91917.355</v>
      </c>
      <c r="CC23" s="132">
        <v>79378</v>
      </c>
      <c r="CD23" s="132">
        <v>737098.279</v>
      </c>
      <c r="CE23" s="132">
        <v>237443.259</v>
      </c>
      <c r="CF23" s="132">
        <v>102794.564</v>
      </c>
      <c r="CG23" s="132">
        <v>108535.156</v>
      </c>
      <c r="CH23" s="132">
        <v>920.071</v>
      </c>
      <c r="CI23" s="132">
        <v>87284.273</v>
      </c>
      <c r="CJ23" s="132">
        <v>13751.384</v>
      </c>
      <c r="CK23" s="132">
        <v>62521</v>
      </c>
      <c r="CL23" s="132">
        <v>3104.686518469228</v>
      </c>
      <c r="CM23" s="132">
        <v>396</v>
      </c>
      <c r="CN23" s="198">
        <v>112449</v>
      </c>
      <c r="CO23" s="198">
        <v>6984</v>
      </c>
      <c r="CP23" s="132">
        <v>175</v>
      </c>
      <c r="CQ23" s="94">
        <v>56769</v>
      </c>
      <c r="CR23" s="94">
        <v>4227</v>
      </c>
      <c r="CS23" s="132">
        <v>80</v>
      </c>
      <c r="CT23" s="132">
        <v>56136</v>
      </c>
      <c r="CU23" s="183">
        <v>3912</v>
      </c>
      <c r="CV23" s="132">
        <v>111</v>
      </c>
      <c r="CW23" s="132">
        <v>1419</v>
      </c>
      <c r="CX23" s="132">
        <v>984</v>
      </c>
      <c r="CY23" s="132">
        <v>4246</v>
      </c>
      <c r="CZ23" s="132">
        <v>1311</v>
      </c>
      <c r="DA23" s="92">
        <v>3520</v>
      </c>
      <c r="DB23" s="132">
        <v>5257</v>
      </c>
      <c r="DC23" s="132">
        <v>3167</v>
      </c>
      <c r="DD23" s="132">
        <v>2391</v>
      </c>
      <c r="DE23" s="132">
        <v>1763</v>
      </c>
      <c r="DF23" s="132">
        <v>25990</v>
      </c>
      <c r="DG23" s="132">
        <v>10053</v>
      </c>
      <c r="DH23" s="132">
        <v>146</v>
      </c>
      <c r="DI23" s="132">
        <v>12815</v>
      </c>
      <c r="DJ23" s="132">
        <v>928</v>
      </c>
      <c r="DK23" s="132">
        <v>1968056</v>
      </c>
      <c r="DL23" t="s">
        <v>407</v>
      </c>
      <c r="DM23" t="s">
        <v>136</v>
      </c>
      <c r="DN23" s="135" t="s">
        <v>134</v>
      </c>
    </row>
    <row r="24" spans="1:118" ht="15.75">
      <c r="A24" s="7"/>
      <c r="B24" s="4" t="s">
        <v>137</v>
      </c>
      <c r="C24" s="130" t="s">
        <v>138</v>
      </c>
      <c r="E24" s="131"/>
      <c r="F24" s="188">
        <v>6362.33</v>
      </c>
      <c r="G24" s="189">
        <v>2007</v>
      </c>
      <c r="H24" s="189">
        <v>463</v>
      </c>
      <c r="I24" s="92">
        <v>755297</v>
      </c>
      <c r="J24" s="92">
        <v>2008170</v>
      </c>
      <c r="K24" s="92" t="s">
        <v>107</v>
      </c>
      <c r="L24" s="92" t="s">
        <v>107</v>
      </c>
      <c r="M24" s="190">
        <v>316</v>
      </c>
      <c r="N24" s="191">
        <v>28499</v>
      </c>
      <c r="O24" s="191">
        <v>30381</v>
      </c>
      <c r="P24" s="191">
        <v>-1882</v>
      </c>
      <c r="Q24" s="192">
        <v>16310</v>
      </c>
      <c r="R24" s="121">
        <f>Q24/G24</f>
        <v>8.126557050323866</v>
      </c>
      <c r="S24" s="132">
        <v>19421</v>
      </c>
      <c r="T24" s="121">
        <f>S24/G24</f>
        <v>9.676631788739412</v>
      </c>
      <c r="U24" s="132">
        <v>-3111</v>
      </c>
      <c r="V24" s="121">
        <f>U24/G24</f>
        <v>-1.5500747384155455</v>
      </c>
      <c r="W24" s="183">
        <v>102705</v>
      </c>
      <c r="X24" s="132">
        <v>955820</v>
      </c>
      <c r="Y24" s="132">
        <f>Z24+AA24</f>
        <v>57269</v>
      </c>
      <c r="Z24" s="132">
        <v>31931</v>
      </c>
      <c r="AA24" s="132">
        <v>25338</v>
      </c>
      <c r="AB24" s="132">
        <v>244986</v>
      </c>
      <c r="AC24" s="132">
        <v>103496</v>
      </c>
      <c r="AD24" s="3">
        <v>2209</v>
      </c>
      <c r="AE24" s="3">
        <v>821</v>
      </c>
      <c r="AF24" s="3">
        <v>53</v>
      </c>
      <c r="AG24" s="3">
        <v>118</v>
      </c>
      <c r="AH24" s="3">
        <v>5</v>
      </c>
      <c r="AI24" s="132">
        <v>73100</v>
      </c>
      <c r="AJ24" s="132">
        <v>269477</v>
      </c>
      <c r="AK24" s="132">
        <v>75400</v>
      </c>
      <c r="AL24" s="193">
        <v>0</v>
      </c>
      <c r="AM24" s="194"/>
      <c r="AN24" s="195"/>
      <c r="AO24" s="132">
        <v>5749</v>
      </c>
      <c r="AP24" s="132">
        <v>187592</v>
      </c>
      <c r="AQ24" s="132">
        <v>6459405</v>
      </c>
      <c r="AR24" s="132">
        <v>855800</v>
      </c>
      <c r="AS24" s="132">
        <v>12536</v>
      </c>
      <c r="AT24" s="132">
        <v>1189326</v>
      </c>
      <c r="AU24" s="132">
        <v>4506</v>
      </c>
      <c r="AV24" s="133">
        <v>99.2</v>
      </c>
      <c r="AW24" s="196">
        <v>34823.897</v>
      </c>
      <c r="AX24" s="132">
        <v>1727</v>
      </c>
      <c r="AY24" s="132">
        <v>63047</v>
      </c>
      <c r="AZ24" s="132">
        <v>35898</v>
      </c>
      <c r="BA24" s="94">
        <v>24771</v>
      </c>
      <c r="BB24" s="94">
        <v>169896</v>
      </c>
      <c r="BC24" s="94">
        <v>6830048</v>
      </c>
      <c r="BD24" s="197">
        <v>98.9</v>
      </c>
      <c r="BE24" s="132">
        <v>324910</v>
      </c>
      <c r="BF24" s="132">
        <v>42368</v>
      </c>
      <c r="BG24" s="132">
        <v>1713216</v>
      </c>
      <c r="BH24" s="92">
        <v>1076488</v>
      </c>
      <c r="BI24" s="132">
        <v>1015579</v>
      </c>
      <c r="BJ24" s="132">
        <f>BH24-BI24</f>
        <v>60909</v>
      </c>
      <c r="BK24" s="121">
        <f>BH24/BG24*100</f>
        <v>62.834341962718064</v>
      </c>
      <c r="BL24" s="121">
        <v>40.9</v>
      </c>
      <c r="BM24" s="132">
        <f>BI24</f>
        <v>1015579</v>
      </c>
      <c r="BN24" s="121">
        <v>6.5274094875927915</v>
      </c>
      <c r="BO24" s="121">
        <v>32.75855447975982</v>
      </c>
      <c r="BP24" s="121">
        <v>59.95555244840628</v>
      </c>
      <c r="BQ24" s="115">
        <v>1.9076802493946805</v>
      </c>
      <c r="BR24" s="121">
        <v>27.059194961594528</v>
      </c>
      <c r="BS24" s="121">
        <v>44.221905532231766</v>
      </c>
      <c r="BT24" s="121">
        <v>20.13804026475906</v>
      </c>
      <c r="BU24" s="183">
        <v>8165</v>
      </c>
      <c r="BV24" s="132">
        <v>10583</v>
      </c>
      <c r="BW24" s="133">
        <f>BV24/G24</f>
        <v>5.273044344793224</v>
      </c>
      <c r="BX24" s="132">
        <v>986</v>
      </c>
      <c r="BY24" s="132">
        <v>787437.317</v>
      </c>
      <c r="BZ24" s="132">
        <v>260611.685</v>
      </c>
      <c r="CA24" s="132">
        <v>126044.648</v>
      </c>
      <c r="CB24" s="132">
        <v>84275.385</v>
      </c>
      <c r="CC24" s="132">
        <v>85616.1</v>
      </c>
      <c r="CD24" s="132">
        <v>773680.289</v>
      </c>
      <c r="CE24" s="132">
        <v>236505.93</v>
      </c>
      <c r="CF24" s="132">
        <v>82949.223</v>
      </c>
      <c r="CG24" s="132">
        <v>104470.156</v>
      </c>
      <c r="CH24" s="132">
        <v>2807.953</v>
      </c>
      <c r="CI24" s="132">
        <v>158083.702</v>
      </c>
      <c r="CJ24" s="132">
        <v>13757.028</v>
      </c>
      <c r="CK24" s="132">
        <v>58058</v>
      </c>
      <c r="CL24" s="132">
        <v>2879.6040815941888</v>
      </c>
      <c r="CM24" s="132">
        <v>343</v>
      </c>
      <c r="CN24" s="198">
        <v>115864</v>
      </c>
      <c r="CO24" s="198">
        <v>7076</v>
      </c>
      <c r="CP24" s="132">
        <v>178</v>
      </c>
      <c r="CQ24" s="94">
        <v>58748</v>
      </c>
      <c r="CR24" s="94">
        <v>4092</v>
      </c>
      <c r="CS24" s="132">
        <v>81</v>
      </c>
      <c r="CT24" s="132">
        <v>53939</v>
      </c>
      <c r="CU24" s="183">
        <v>3868</v>
      </c>
      <c r="CV24" s="132">
        <v>138</v>
      </c>
      <c r="CW24" s="132">
        <v>1576</v>
      </c>
      <c r="CX24" s="132">
        <v>961</v>
      </c>
      <c r="CY24" s="132">
        <v>4187</v>
      </c>
      <c r="CZ24" s="132">
        <v>1329</v>
      </c>
      <c r="DA24" s="92">
        <v>3199</v>
      </c>
      <c r="DB24" s="132">
        <v>5516</v>
      </c>
      <c r="DC24" s="132">
        <v>3142</v>
      </c>
      <c r="DD24" s="132">
        <v>2153</v>
      </c>
      <c r="DE24" s="132">
        <v>1478</v>
      </c>
      <c r="DF24" s="132">
        <v>24110</v>
      </c>
      <c r="DG24" s="132">
        <v>19080</v>
      </c>
      <c r="DH24" s="132">
        <v>94</v>
      </c>
      <c r="DI24" s="132">
        <v>23970</v>
      </c>
      <c r="DJ24" s="132">
        <v>841</v>
      </c>
      <c r="DK24" s="132">
        <v>2118679</v>
      </c>
      <c r="DL24" t="s">
        <v>408</v>
      </c>
      <c r="DM24" t="s">
        <v>404</v>
      </c>
      <c r="DN24" s="135" t="s">
        <v>137</v>
      </c>
    </row>
    <row r="25" spans="1:118" ht="15.75">
      <c r="A25" s="7"/>
      <c r="C25" s="136"/>
      <c r="E25" s="89"/>
      <c r="F25" s="188"/>
      <c r="G25" s="189"/>
      <c r="H25" s="189"/>
      <c r="J25" s="92"/>
      <c r="M25" s="137"/>
      <c r="N25" s="191"/>
      <c r="O25" s="191"/>
      <c r="P25" s="191"/>
      <c r="Q25" s="192"/>
      <c r="R25" s="121"/>
      <c r="S25" s="132"/>
      <c r="T25" s="121"/>
      <c r="U25" s="132"/>
      <c r="V25" s="121"/>
      <c r="Y25" s="132"/>
      <c r="Z25" s="92"/>
      <c r="AA25" s="3"/>
      <c r="AB25" s="92"/>
      <c r="AC25" s="92"/>
      <c r="AD25" s="3"/>
      <c r="AE25" s="3"/>
      <c r="AF25" s="3"/>
      <c r="AG25" s="3"/>
      <c r="AH25" s="3"/>
      <c r="AI25" s="132"/>
      <c r="AL25" s="138"/>
      <c r="AM25" s="139"/>
      <c r="AN25" s="195"/>
      <c r="AR25" s="92"/>
      <c r="AT25" s="92"/>
      <c r="AU25" s="92"/>
      <c r="AW25" s="196"/>
      <c r="BJ25" s="132"/>
      <c r="BK25" s="121"/>
      <c r="BM25" s="132"/>
      <c r="BQ25" s="115"/>
      <c r="BR25" s="121"/>
      <c r="BS25" s="121"/>
      <c r="BT25" s="121"/>
      <c r="BW25" s="133"/>
      <c r="BY25" s="132"/>
      <c r="BZ25" s="132"/>
      <c r="CA25" s="132"/>
      <c r="CB25" s="132"/>
      <c r="CC25" s="132"/>
      <c r="CD25" s="132"/>
      <c r="CE25" s="132"/>
      <c r="CF25" s="132"/>
      <c r="CG25" s="132"/>
      <c r="CH25" s="132"/>
      <c r="CI25" s="132"/>
      <c r="CJ25" s="132"/>
      <c r="CK25" s="132"/>
      <c r="CL25" s="132"/>
      <c r="CM25" s="132"/>
      <c r="CN25" s="198"/>
      <c r="CO25" s="198"/>
      <c r="CP25" s="132"/>
      <c r="CQ25" s="94"/>
      <c r="CR25" s="94"/>
      <c r="CS25" s="132"/>
      <c r="CT25" s="132"/>
      <c r="CU25" s="183"/>
      <c r="CV25" s="132"/>
      <c r="CW25" s="132"/>
      <c r="CX25" s="132"/>
      <c r="CY25" s="92"/>
      <c r="CZ25" s="92"/>
      <c r="DA25" s="92"/>
      <c r="DB25" s="132"/>
      <c r="DC25" s="132"/>
      <c r="DD25" s="132"/>
      <c r="DE25" s="132"/>
      <c r="DF25" s="92"/>
      <c r="DG25" s="92"/>
      <c r="DH25" s="92"/>
      <c r="DI25" s="132"/>
      <c r="DJ25" s="132"/>
      <c r="DK25" s="132"/>
      <c r="DL25"/>
      <c r="DM25"/>
      <c r="DN25" s="103"/>
    </row>
    <row r="26" spans="1:118" ht="15.75">
      <c r="A26" s="7"/>
      <c r="B26" s="4" t="s">
        <v>139</v>
      </c>
      <c r="C26" s="130" t="s">
        <v>140</v>
      </c>
      <c r="E26" s="131"/>
      <c r="F26" s="188">
        <v>3798.08</v>
      </c>
      <c r="G26" s="189">
        <v>7130</v>
      </c>
      <c r="H26" s="189">
        <v>1427</v>
      </c>
      <c r="I26" s="92">
        <v>2842662</v>
      </c>
      <c r="J26" s="92">
        <v>7194957</v>
      </c>
      <c r="K26" s="92" t="s">
        <v>107</v>
      </c>
      <c r="L26" s="92" t="s">
        <v>107</v>
      </c>
      <c r="M26" s="190">
        <v>1894</v>
      </c>
      <c r="N26" s="191">
        <v>168888</v>
      </c>
      <c r="O26" s="191">
        <v>150805</v>
      </c>
      <c r="P26" s="191">
        <v>18083</v>
      </c>
      <c r="Q26" s="192">
        <v>59725</v>
      </c>
      <c r="R26" s="121">
        <f>Q26/G26</f>
        <v>8.376577840112201</v>
      </c>
      <c r="S26" s="132">
        <v>52374</v>
      </c>
      <c r="T26" s="121">
        <f>S26/G26</f>
        <v>7.345582047685834</v>
      </c>
      <c r="U26" s="132">
        <v>7351</v>
      </c>
      <c r="V26" s="121">
        <f>U26/G26</f>
        <v>1.0309957924263675</v>
      </c>
      <c r="W26" s="183">
        <v>254835</v>
      </c>
      <c r="X26" s="132">
        <v>2567058</v>
      </c>
      <c r="Y26" s="132">
        <f>Z26+AA26</f>
        <v>72979</v>
      </c>
      <c r="Z26" s="132">
        <v>44536</v>
      </c>
      <c r="AA26" s="132">
        <v>28443</v>
      </c>
      <c r="AB26" s="132">
        <v>326895</v>
      </c>
      <c r="AC26" s="132">
        <v>144000</v>
      </c>
      <c r="AD26" s="3">
        <v>1995</v>
      </c>
      <c r="AE26" s="3">
        <v>952</v>
      </c>
      <c r="AF26" s="3">
        <v>173</v>
      </c>
      <c r="AG26" s="3">
        <v>104</v>
      </c>
      <c r="AH26" s="3">
        <v>3</v>
      </c>
      <c r="AI26" s="132">
        <v>152200</v>
      </c>
      <c r="AJ26" s="132">
        <v>82575</v>
      </c>
      <c r="AK26" s="132">
        <v>79800</v>
      </c>
      <c r="AL26" s="193">
        <v>172</v>
      </c>
      <c r="AM26" s="194"/>
      <c r="AN26" s="195"/>
      <c r="AO26" s="132">
        <v>13576</v>
      </c>
      <c r="AP26" s="132">
        <v>387507</v>
      </c>
      <c r="AQ26" s="132">
        <v>11604858</v>
      </c>
      <c r="AR26" s="132">
        <v>3029000</v>
      </c>
      <c r="AS26" s="132">
        <v>54198</v>
      </c>
      <c r="AT26" s="132">
        <v>4563887</v>
      </c>
      <c r="AU26" s="132">
        <v>14621</v>
      </c>
      <c r="AV26" s="133">
        <v>99.7</v>
      </c>
      <c r="AW26" s="196">
        <v>46558.815</v>
      </c>
      <c r="AX26" s="132">
        <v>3906</v>
      </c>
      <c r="AY26" s="132">
        <v>239171</v>
      </c>
      <c r="AZ26" s="132">
        <v>136998</v>
      </c>
      <c r="BA26" s="94">
        <v>56427</v>
      </c>
      <c r="BB26" s="94">
        <v>467022</v>
      </c>
      <c r="BC26" s="94">
        <v>15153850</v>
      </c>
      <c r="BD26" s="197">
        <v>103.9</v>
      </c>
      <c r="BE26" s="132">
        <v>316412</v>
      </c>
      <c r="BF26" s="132">
        <v>123439</v>
      </c>
      <c r="BG26" s="132">
        <v>5879359</v>
      </c>
      <c r="BH26" s="92">
        <v>3720823</v>
      </c>
      <c r="BI26" s="132">
        <v>3509189</v>
      </c>
      <c r="BJ26" s="132">
        <f>BH26-BI26</f>
        <v>211634</v>
      </c>
      <c r="BK26" s="121">
        <f>BH26/BG26*100</f>
        <v>63.28620177811901</v>
      </c>
      <c r="BL26" s="121">
        <v>40.7</v>
      </c>
      <c r="BM26" s="132">
        <f>BI26</f>
        <v>3509189</v>
      </c>
      <c r="BN26" s="121">
        <v>2.17594435637408</v>
      </c>
      <c r="BO26" s="121">
        <v>26.844607115775183</v>
      </c>
      <c r="BP26" s="121">
        <v>68.44091327084406</v>
      </c>
      <c r="BQ26" s="115">
        <v>1.0683095153894533</v>
      </c>
      <c r="BR26" s="121">
        <v>17.711342110637418</v>
      </c>
      <c r="BS26" s="121">
        <v>40.358176374832745</v>
      </c>
      <c r="BT26" s="121">
        <v>28.268054358611934</v>
      </c>
      <c r="BU26" s="183">
        <v>46715</v>
      </c>
      <c r="BV26" s="132">
        <v>66491</v>
      </c>
      <c r="BW26" s="133">
        <f>BV26/G26</f>
        <v>9.325525946704067</v>
      </c>
      <c r="BX26" s="132">
        <v>1993</v>
      </c>
      <c r="BY26" s="132">
        <v>1591600.783</v>
      </c>
      <c r="BZ26" s="132">
        <v>836115.131</v>
      </c>
      <c r="CA26" s="132">
        <v>180225.379</v>
      </c>
      <c r="CB26" s="132">
        <v>167697.244</v>
      </c>
      <c r="CC26" s="132">
        <v>228822.412</v>
      </c>
      <c r="CD26" s="132">
        <v>1582133.055</v>
      </c>
      <c r="CE26" s="132">
        <v>655387.724</v>
      </c>
      <c r="CF26" s="132">
        <v>209526.775</v>
      </c>
      <c r="CG26" s="132">
        <v>159679.854</v>
      </c>
      <c r="CH26" s="132">
        <v>595.151</v>
      </c>
      <c r="CI26" s="132">
        <v>32265.437</v>
      </c>
      <c r="CJ26" s="132">
        <v>9467.728</v>
      </c>
      <c r="CK26" s="132">
        <v>210786</v>
      </c>
      <c r="CL26" s="132">
        <v>2972.8706638842864</v>
      </c>
      <c r="CM26" s="132">
        <v>828</v>
      </c>
      <c r="CN26" s="198">
        <v>394644</v>
      </c>
      <c r="CO26" s="198">
        <v>20012</v>
      </c>
      <c r="CP26" s="132">
        <v>449</v>
      </c>
      <c r="CQ26" s="94">
        <v>196241</v>
      </c>
      <c r="CR26" s="94">
        <v>11965</v>
      </c>
      <c r="CS26" s="132">
        <v>200</v>
      </c>
      <c r="CT26" s="132">
        <v>175332</v>
      </c>
      <c r="CU26" s="183">
        <v>11178</v>
      </c>
      <c r="CV26" s="132">
        <v>353</v>
      </c>
      <c r="CW26" s="132">
        <v>4004</v>
      </c>
      <c r="CX26" s="132">
        <v>3383</v>
      </c>
      <c r="CY26" s="132">
        <v>10393</v>
      </c>
      <c r="CZ26" s="132">
        <v>4812</v>
      </c>
      <c r="DA26" s="92">
        <v>12719</v>
      </c>
      <c r="DB26" s="132">
        <v>16531</v>
      </c>
      <c r="DC26" s="132">
        <v>8655</v>
      </c>
      <c r="DD26" s="132">
        <v>5629</v>
      </c>
      <c r="DE26" s="132">
        <v>4990</v>
      </c>
      <c r="DF26" s="132">
        <v>113632</v>
      </c>
      <c r="DG26" s="132">
        <v>39581</v>
      </c>
      <c r="DH26" s="132">
        <v>198</v>
      </c>
      <c r="DI26" s="132">
        <v>48247</v>
      </c>
      <c r="DJ26" s="132">
        <v>2661</v>
      </c>
      <c r="DK26" s="132">
        <v>4195095</v>
      </c>
      <c r="DL26" t="s">
        <v>141</v>
      </c>
      <c r="DM26" t="s">
        <v>142</v>
      </c>
      <c r="DN26" s="135" t="s">
        <v>139</v>
      </c>
    </row>
    <row r="27" spans="1:118" s="129" customFormat="1" ht="17.25">
      <c r="A27" s="141"/>
      <c r="B27" s="142" t="s">
        <v>143</v>
      </c>
      <c r="C27" s="143" t="s">
        <v>144</v>
      </c>
      <c r="E27" s="144"/>
      <c r="F27" s="199">
        <v>5156.6</v>
      </c>
      <c r="G27" s="200">
        <v>6139</v>
      </c>
      <c r="H27" s="200">
        <v>1291</v>
      </c>
      <c r="I27" s="201">
        <v>2515220</v>
      </c>
      <c r="J27" s="145">
        <v>6217119</v>
      </c>
      <c r="K27" s="201" t="s">
        <v>107</v>
      </c>
      <c r="L27" s="201" t="s">
        <v>107</v>
      </c>
      <c r="M27" s="202">
        <v>1206</v>
      </c>
      <c r="N27" s="203">
        <v>162199</v>
      </c>
      <c r="O27" s="203">
        <v>140507</v>
      </c>
      <c r="P27" s="203">
        <v>21692</v>
      </c>
      <c r="Q27" s="204">
        <v>51839</v>
      </c>
      <c r="R27" s="147">
        <f>Q27/G27</f>
        <v>8.444209154585437</v>
      </c>
      <c r="S27" s="146">
        <v>47819</v>
      </c>
      <c r="T27" s="147">
        <f>S27/G27</f>
        <v>7.789379377748819</v>
      </c>
      <c r="U27" s="146">
        <v>4020</v>
      </c>
      <c r="V27" s="147">
        <f>U27/G27</f>
        <v>0.6548297768366184</v>
      </c>
      <c r="W27" s="205">
        <v>194817</v>
      </c>
      <c r="X27" s="145">
        <v>2052521</v>
      </c>
      <c r="Y27" s="146">
        <f>Z27+AA27</f>
        <v>73730</v>
      </c>
      <c r="Z27" s="146">
        <v>54470</v>
      </c>
      <c r="AA27" s="146">
        <v>19260</v>
      </c>
      <c r="AB27" s="146">
        <v>348474</v>
      </c>
      <c r="AC27" s="146">
        <v>181300</v>
      </c>
      <c r="AD27" s="201">
        <v>4066</v>
      </c>
      <c r="AE27" s="201">
        <v>1586</v>
      </c>
      <c r="AF27" s="201">
        <v>189</v>
      </c>
      <c r="AG27" s="201">
        <v>309</v>
      </c>
      <c r="AH27" s="201">
        <v>87</v>
      </c>
      <c r="AI27" s="146">
        <v>332900</v>
      </c>
      <c r="AJ27" s="146">
        <v>270874</v>
      </c>
      <c r="AK27" s="146">
        <v>128800</v>
      </c>
      <c r="AL27" s="206">
        <v>8421</v>
      </c>
      <c r="AM27" s="207">
        <v>1921</v>
      </c>
      <c r="AN27" s="208">
        <v>458824</v>
      </c>
      <c r="AO27" s="146">
        <v>5974</v>
      </c>
      <c r="AP27" s="146">
        <v>214277</v>
      </c>
      <c r="AQ27" s="146">
        <v>12240432</v>
      </c>
      <c r="AR27" s="146">
        <v>2717700</v>
      </c>
      <c r="AS27" s="146">
        <v>42526</v>
      </c>
      <c r="AT27" s="146">
        <v>3542291</v>
      </c>
      <c r="AU27" s="146">
        <v>12683</v>
      </c>
      <c r="AV27" s="147">
        <v>94.3</v>
      </c>
      <c r="AW27" s="209">
        <v>40058.753</v>
      </c>
      <c r="AX27" s="146">
        <v>3461</v>
      </c>
      <c r="AY27" s="146">
        <v>228148</v>
      </c>
      <c r="AZ27" s="146">
        <v>117501</v>
      </c>
      <c r="BA27" s="201">
        <v>48596</v>
      </c>
      <c r="BB27" s="201">
        <v>414626</v>
      </c>
      <c r="BC27" s="201">
        <v>12322192</v>
      </c>
      <c r="BD27" s="210">
        <v>101.3</v>
      </c>
      <c r="BE27" s="146">
        <v>335170</v>
      </c>
      <c r="BF27" s="146">
        <v>97619</v>
      </c>
      <c r="BG27" s="146">
        <v>5034508</v>
      </c>
      <c r="BH27" s="145">
        <v>3123763</v>
      </c>
      <c r="BI27" s="146">
        <v>2948581</v>
      </c>
      <c r="BJ27" s="146">
        <f>BH27-BI27</f>
        <v>175182</v>
      </c>
      <c r="BK27" s="147">
        <f>BH27/BG27*100</f>
        <v>62.0470361751337</v>
      </c>
      <c r="BL27" s="148">
        <v>40.7</v>
      </c>
      <c r="BM27" s="146">
        <f>BI27</f>
        <v>2948581</v>
      </c>
      <c r="BN27" s="147">
        <v>3.6617952839009678</v>
      </c>
      <c r="BO27" s="147">
        <v>21.730927520729463</v>
      </c>
      <c r="BP27" s="147">
        <v>72.04896185656762</v>
      </c>
      <c r="BQ27" s="149">
        <v>1.117893658000238</v>
      </c>
      <c r="BR27" s="147">
        <v>16.663289270801833</v>
      </c>
      <c r="BS27" s="147">
        <v>39.98277528108935</v>
      </c>
      <c r="BT27" s="147">
        <v>29.711634787072278</v>
      </c>
      <c r="BU27" s="186">
        <v>42576</v>
      </c>
      <c r="BV27" s="146">
        <v>60298</v>
      </c>
      <c r="BW27" s="148">
        <f>BV27/G27</f>
        <v>9.82212086659065</v>
      </c>
      <c r="BX27" s="146">
        <v>2359</v>
      </c>
      <c r="BY27" s="146">
        <v>1529566.096</v>
      </c>
      <c r="BZ27" s="146">
        <v>759397.135</v>
      </c>
      <c r="CA27" s="146">
        <v>137010.153</v>
      </c>
      <c r="CB27" s="146">
        <v>174680.014</v>
      </c>
      <c r="CC27" s="146">
        <v>204906.433</v>
      </c>
      <c r="CD27" s="146">
        <v>1520570.515</v>
      </c>
      <c r="CE27" s="146">
        <v>603164.79</v>
      </c>
      <c r="CF27" s="146">
        <v>176430.246</v>
      </c>
      <c r="CG27" s="146">
        <v>157217.154</v>
      </c>
      <c r="CH27" s="146">
        <v>1205.219</v>
      </c>
      <c r="CI27" s="146">
        <v>143241.74</v>
      </c>
      <c r="CJ27" s="146">
        <v>8995.581</v>
      </c>
      <c r="CK27" s="146">
        <v>183587</v>
      </c>
      <c r="CL27" s="146">
        <v>3010.4999577745293</v>
      </c>
      <c r="CM27" s="146">
        <v>857</v>
      </c>
      <c r="CN27" s="211">
        <v>337351</v>
      </c>
      <c r="CO27" s="211">
        <v>18293</v>
      </c>
      <c r="CP27" s="146">
        <v>406</v>
      </c>
      <c r="CQ27" s="212">
        <v>164064</v>
      </c>
      <c r="CR27" s="212">
        <v>10622</v>
      </c>
      <c r="CS27" s="146">
        <v>189</v>
      </c>
      <c r="CT27" s="146">
        <v>147820</v>
      </c>
      <c r="CU27" s="186">
        <v>9540</v>
      </c>
      <c r="CV27" s="146">
        <v>284</v>
      </c>
      <c r="CW27" s="146">
        <v>3652</v>
      </c>
      <c r="CX27" s="146">
        <v>3146</v>
      </c>
      <c r="CY27" s="146">
        <v>10228</v>
      </c>
      <c r="CZ27" s="146">
        <v>4930</v>
      </c>
      <c r="DA27" s="145">
        <v>12227</v>
      </c>
      <c r="DB27" s="146">
        <v>14699</v>
      </c>
      <c r="DC27" s="146">
        <v>8344</v>
      </c>
      <c r="DD27" s="146">
        <v>5034</v>
      </c>
      <c r="DE27" s="146">
        <v>4674</v>
      </c>
      <c r="DF27" s="146">
        <v>96400</v>
      </c>
      <c r="DG27" s="146" t="s">
        <v>505</v>
      </c>
      <c r="DH27" s="146" t="s">
        <v>506</v>
      </c>
      <c r="DI27" s="146" t="s">
        <v>507</v>
      </c>
      <c r="DJ27" s="132">
        <v>2245</v>
      </c>
      <c r="DK27" s="132">
        <v>4591340</v>
      </c>
      <c r="DL27" s="150" t="s">
        <v>409</v>
      </c>
      <c r="DM27" s="150" t="s">
        <v>145</v>
      </c>
      <c r="DN27" s="151" t="s">
        <v>143</v>
      </c>
    </row>
    <row r="28" spans="1:118" ht="15.75">
      <c r="A28" s="7"/>
      <c r="B28" s="4" t="s">
        <v>146</v>
      </c>
      <c r="C28" s="130" t="s">
        <v>147</v>
      </c>
      <c r="E28" s="131"/>
      <c r="F28" s="188">
        <v>2187.65</v>
      </c>
      <c r="G28" s="189">
        <v>12868</v>
      </c>
      <c r="H28" s="189">
        <v>2685</v>
      </c>
      <c r="I28" s="92">
        <v>6403219</v>
      </c>
      <c r="J28" s="92">
        <v>13161751</v>
      </c>
      <c r="K28" s="92" t="s">
        <v>107</v>
      </c>
      <c r="L28" s="92" t="s">
        <v>107</v>
      </c>
      <c r="M28" s="190">
        <v>6017</v>
      </c>
      <c r="N28" s="191">
        <v>413370</v>
      </c>
      <c r="O28" s="191">
        <v>357150</v>
      </c>
      <c r="P28" s="191">
        <v>56220</v>
      </c>
      <c r="Q28" s="192">
        <v>106613</v>
      </c>
      <c r="R28" s="121">
        <f>Q28/G28</f>
        <v>8.285125893689774</v>
      </c>
      <c r="S28" s="132">
        <v>98304</v>
      </c>
      <c r="T28" s="121">
        <f>S28/G28</f>
        <v>7.6394156046005595</v>
      </c>
      <c r="U28" s="132">
        <v>8309</v>
      </c>
      <c r="V28" s="121">
        <f>U28/G28</f>
        <v>0.6457102890892136</v>
      </c>
      <c r="W28" s="183">
        <v>690556</v>
      </c>
      <c r="X28" s="132">
        <v>8704870</v>
      </c>
      <c r="Y28" s="132">
        <f>Z28+AA28</f>
        <v>13099</v>
      </c>
      <c r="Z28" s="132">
        <v>6812</v>
      </c>
      <c r="AA28" s="132">
        <v>6287</v>
      </c>
      <c r="AB28" s="132">
        <v>52459</v>
      </c>
      <c r="AC28" s="132">
        <v>20331</v>
      </c>
      <c r="AD28" s="3">
        <v>264</v>
      </c>
      <c r="AE28" s="3">
        <v>145</v>
      </c>
      <c r="AF28" s="3">
        <v>47</v>
      </c>
      <c r="AG28" s="3">
        <v>3</v>
      </c>
      <c r="AH28" s="3">
        <v>0</v>
      </c>
      <c r="AI28" s="132">
        <v>725</v>
      </c>
      <c r="AJ28" s="132">
        <v>13524</v>
      </c>
      <c r="AK28" s="132">
        <v>7670</v>
      </c>
      <c r="AL28" s="193">
        <v>1273</v>
      </c>
      <c r="AM28" s="194">
        <v>964</v>
      </c>
      <c r="AN28" s="195"/>
      <c r="AO28" s="132">
        <v>16446</v>
      </c>
      <c r="AP28" s="132">
        <v>318488</v>
      </c>
      <c r="AQ28" s="132">
        <v>7695959</v>
      </c>
      <c r="AR28" s="132">
        <v>6780500</v>
      </c>
      <c r="AS28" s="132">
        <v>108416</v>
      </c>
      <c r="AT28" s="132">
        <v>7429158</v>
      </c>
      <c r="AU28" s="132">
        <v>30355</v>
      </c>
      <c r="AV28" s="133">
        <v>100</v>
      </c>
      <c r="AW28" s="196">
        <v>23993.363</v>
      </c>
      <c r="AX28" s="132">
        <v>4472</v>
      </c>
      <c r="AY28" s="132">
        <v>1694020</v>
      </c>
      <c r="AZ28" s="132">
        <v>1710638</v>
      </c>
      <c r="BA28" s="94">
        <v>149965</v>
      </c>
      <c r="BB28" s="94">
        <v>1574020</v>
      </c>
      <c r="BC28" s="94">
        <v>182211327</v>
      </c>
      <c r="BD28" s="197">
        <v>107.2</v>
      </c>
      <c r="BE28" s="132">
        <v>466643</v>
      </c>
      <c r="BF28" s="132">
        <v>260209</v>
      </c>
      <c r="BG28" s="132">
        <v>9922935</v>
      </c>
      <c r="BH28" s="92">
        <v>6269592</v>
      </c>
      <c r="BI28" s="132">
        <v>5915533</v>
      </c>
      <c r="BJ28" s="132">
        <f>BH28-BI28</f>
        <v>354059</v>
      </c>
      <c r="BK28" s="121">
        <f>BH28/BG28*100</f>
        <v>63.18283854524896</v>
      </c>
      <c r="BL28" s="121">
        <v>41.1</v>
      </c>
      <c r="BM28" s="132">
        <f>BI28</f>
        <v>5915533</v>
      </c>
      <c r="BN28" s="121">
        <v>0.4376444185164718</v>
      </c>
      <c r="BO28" s="121">
        <v>18.7466454840164</v>
      </c>
      <c r="BP28" s="121">
        <v>77.35554851946563</v>
      </c>
      <c r="BQ28" s="115">
        <v>1.5806014436907039</v>
      </c>
      <c r="BR28" s="121">
        <v>12.339541203589844</v>
      </c>
      <c r="BS28" s="121">
        <v>35.01053288807242</v>
      </c>
      <c r="BT28" s="121">
        <v>35.2638374743567</v>
      </c>
      <c r="BU28" s="183">
        <v>175834</v>
      </c>
      <c r="BV28" s="132">
        <v>230660</v>
      </c>
      <c r="BW28" s="133">
        <f>BV28/G28</f>
        <v>17.9250854833696</v>
      </c>
      <c r="BX28" s="132">
        <v>4239</v>
      </c>
      <c r="BY28" s="132">
        <v>7077427.551</v>
      </c>
      <c r="BZ28" s="132">
        <v>5293276.749</v>
      </c>
      <c r="CA28" s="132" t="s">
        <v>148</v>
      </c>
      <c r="CB28" s="132">
        <v>404374.76</v>
      </c>
      <c r="CC28" s="132">
        <v>303876.226</v>
      </c>
      <c r="CD28" s="132">
        <v>6911263.508</v>
      </c>
      <c r="CE28" s="132">
        <v>1575467.465</v>
      </c>
      <c r="CF28" s="132">
        <v>820580.496</v>
      </c>
      <c r="CG28" s="132">
        <v>737336.885</v>
      </c>
      <c r="CH28" s="132">
        <v>4484.298</v>
      </c>
      <c r="CI28" s="132">
        <v>290900.427</v>
      </c>
      <c r="CJ28" s="132">
        <v>166164.043</v>
      </c>
      <c r="CK28" s="132">
        <v>579270</v>
      </c>
      <c r="CL28" s="132">
        <v>4540.312082161586</v>
      </c>
      <c r="CM28" s="132">
        <v>1370</v>
      </c>
      <c r="CN28" s="198">
        <v>595669</v>
      </c>
      <c r="CO28" s="198">
        <v>31447</v>
      </c>
      <c r="CP28" s="132">
        <v>822</v>
      </c>
      <c r="CQ28" s="94">
        <v>309247</v>
      </c>
      <c r="CR28" s="94">
        <v>18749</v>
      </c>
      <c r="CS28" s="132">
        <v>435</v>
      </c>
      <c r="CT28" s="132">
        <v>313280</v>
      </c>
      <c r="CU28" s="183">
        <v>18672</v>
      </c>
      <c r="CV28" s="132">
        <v>649</v>
      </c>
      <c r="CW28" s="132">
        <v>12629</v>
      </c>
      <c r="CX28" s="132">
        <v>10540</v>
      </c>
      <c r="CY28" s="132">
        <v>38079</v>
      </c>
      <c r="CZ28" s="132">
        <v>15620</v>
      </c>
      <c r="DA28" s="92">
        <v>42535</v>
      </c>
      <c r="DB28" s="132">
        <v>31268</v>
      </c>
      <c r="DC28" s="132">
        <v>15389</v>
      </c>
      <c r="DD28" s="132">
        <v>10083</v>
      </c>
      <c r="DE28" s="132">
        <v>7165</v>
      </c>
      <c r="DF28" s="132">
        <v>205708</v>
      </c>
      <c r="DG28" s="132">
        <v>55014</v>
      </c>
      <c r="DH28" s="132">
        <v>215</v>
      </c>
      <c r="DI28" s="132">
        <v>62129</v>
      </c>
      <c r="DJ28" s="132">
        <v>5659</v>
      </c>
      <c r="DK28" s="132">
        <v>6453002</v>
      </c>
      <c r="DL28" t="s">
        <v>149</v>
      </c>
      <c r="DM28" t="s">
        <v>150</v>
      </c>
      <c r="DN28" s="135" t="s">
        <v>146</v>
      </c>
    </row>
    <row r="29" spans="1:118" ht="15.75">
      <c r="A29" s="7"/>
      <c r="B29" s="4" t="s">
        <v>151</v>
      </c>
      <c r="C29" s="130" t="s">
        <v>152</v>
      </c>
      <c r="E29" s="131"/>
      <c r="F29" s="188">
        <v>2415.86</v>
      </c>
      <c r="G29" s="189">
        <v>8943</v>
      </c>
      <c r="H29" s="189">
        <v>1790</v>
      </c>
      <c r="I29" s="92">
        <v>3843424</v>
      </c>
      <c r="J29" s="92">
        <v>9049500</v>
      </c>
      <c r="K29" s="92" t="s">
        <v>107</v>
      </c>
      <c r="L29" s="92" t="s">
        <v>107</v>
      </c>
      <c r="M29" s="190">
        <v>3746</v>
      </c>
      <c r="N29" s="191">
        <v>228793</v>
      </c>
      <c r="O29" s="191">
        <v>207327</v>
      </c>
      <c r="P29" s="191">
        <v>21466</v>
      </c>
      <c r="Q29" s="192">
        <v>78057</v>
      </c>
      <c r="R29" s="121">
        <f>Q29/G29</f>
        <v>8.728279100972827</v>
      </c>
      <c r="S29" s="132">
        <v>63745</v>
      </c>
      <c r="T29" s="121">
        <f>S29/G29</f>
        <v>7.127921279212792</v>
      </c>
      <c r="U29" s="132">
        <v>14312</v>
      </c>
      <c r="V29" s="121">
        <f>U29/G29</f>
        <v>1.6003578217600358</v>
      </c>
      <c r="W29" s="183">
        <v>288962</v>
      </c>
      <c r="X29" s="132">
        <v>3332355</v>
      </c>
      <c r="Y29" s="132">
        <f>Z29+AA29</f>
        <v>28006</v>
      </c>
      <c r="Z29" s="132">
        <v>14870</v>
      </c>
      <c r="AA29" s="132">
        <v>13136</v>
      </c>
      <c r="AB29" s="132">
        <v>120857</v>
      </c>
      <c r="AC29" s="132">
        <v>48758</v>
      </c>
      <c r="AD29" s="3">
        <v>736</v>
      </c>
      <c r="AE29" s="3">
        <v>389</v>
      </c>
      <c r="AF29" s="3">
        <v>35</v>
      </c>
      <c r="AG29" s="3">
        <v>41</v>
      </c>
      <c r="AH29" s="3">
        <v>2</v>
      </c>
      <c r="AI29" s="132">
        <v>15400</v>
      </c>
      <c r="AJ29" s="132">
        <v>63103</v>
      </c>
      <c r="AK29" s="132">
        <v>20400</v>
      </c>
      <c r="AL29" s="193">
        <v>3404</v>
      </c>
      <c r="AM29" s="194">
        <v>520</v>
      </c>
      <c r="AN29" s="195"/>
      <c r="AO29" s="132">
        <v>9592</v>
      </c>
      <c r="AP29" s="132">
        <v>389290</v>
      </c>
      <c r="AQ29" s="132">
        <v>14791529</v>
      </c>
      <c r="AR29" s="132">
        <v>4067800</v>
      </c>
      <c r="AS29" s="132">
        <v>64559</v>
      </c>
      <c r="AT29" s="132">
        <v>5046897</v>
      </c>
      <c r="AU29" s="132">
        <v>18378</v>
      </c>
      <c r="AV29" s="133">
        <v>99.8</v>
      </c>
      <c r="AW29" s="196">
        <v>25188.794</v>
      </c>
      <c r="AX29" s="132">
        <v>3957</v>
      </c>
      <c r="AY29" s="132">
        <v>336551</v>
      </c>
      <c r="AZ29" s="132">
        <v>176610</v>
      </c>
      <c r="BA29" s="94">
        <v>67716</v>
      </c>
      <c r="BB29" s="94">
        <v>605617</v>
      </c>
      <c r="BC29" s="94">
        <v>20946950</v>
      </c>
      <c r="BD29" s="197">
        <v>108.4</v>
      </c>
      <c r="BE29" s="132">
        <v>359083</v>
      </c>
      <c r="BF29" s="132">
        <v>151736</v>
      </c>
      <c r="BG29" s="132">
        <v>7315909</v>
      </c>
      <c r="BH29" s="92">
        <v>4563933</v>
      </c>
      <c r="BI29" s="132">
        <v>4314535</v>
      </c>
      <c r="BJ29" s="132">
        <f>BH29-BI29</f>
        <v>249398</v>
      </c>
      <c r="BK29" s="121">
        <f>BH29/BG29*100</f>
        <v>62.38367645086892</v>
      </c>
      <c r="BL29" s="121">
        <v>40.9</v>
      </c>
      <c r="BM29" s="132">
        <f>BI29</f>
        <v>4314535</v>
      </c>
      <c r="BN29" s="121">
        <v>0.9695366939890393</v>
      </c>
      <c r="BO29" s="121">
        <v>23.70255427294019</v>
      </c>
      <c r="BP29" s="121">
        <v>72.0757393322803</v>
      </c>
      <c r="BQ29" s="115">
        <v>1.293279577057551</v>
      </c>
      <c r="BR29" s="121">
        <v>13.886425424886964</v>
      </c>
      <c r="BS29" s="121">
        <v>38.04499740639073</v>
      </c>
      <c r="BT29" s="121">
        <v>34.517949394582196</v>
      </c>
      <c r="BU29" s="183">
        <v>88943</v>
      </c>
      <c r="BV29" s="132">
        <v>123364</v>
      </c>
      <c r="BW29" s="133">
        <f>BV29/G29</f>
        <v>13.794476126579447</v>
      </c>
      <c r="BX29" s="132">
        <v>2431</v>
      </c>
      <c r="BY29" s="132">
        <v>1806770.487</v>
      </c>
      <c r="BZ29" s="132">
        <v>1252413.116</v>
      </c>
      <c r="CA29" s="132">
        <v>17430.894</v>
      </c>
      <c r="CB29" s="132">
        <v>192757.694</v>
      </c>
      <c r="CC29" s="132">
        <v>208909.644</v>
      </c>
      <c r="CD29" s="132">
        <v>1795772.804</v>
      </c>
      <c r="CE29" s="132">
        <v>796365.372</v>
      </c>
      <c r="CF29" s="132">
        <v>206764.966</v>
      </c>
      <c r="CG29" s="132">
        <v>147414.633</v>
      </c>
      <c r="CH29" s="132">
        <v>496.487</v>
      </c>
      <c r="CI29" s="132">
        <v>15285.466</v>
      </c>
      <c r="CJ29" s="132">
        <v>10997.683</v>
      </c>
      <c r="CK29" s="132">
        <v>291659</v>
      </c>
      <c r="CL29" s="132">
        <v>3284.4294330377425</v>
      </c>
      <c r="CM29" s="132">
        <v>893</v>
      </c>
      <c r="CN29" s="198">
        <v>486659</v>
      </c>
      <c r="CO29" s="198">
        <v>24364</v>
      </c>
      <c r="CP29" s="132">
        <v>479</v>
      </c>
      <c r="CQ29" s="94">
        <v>231291</v>
      </c>
      <c r="CR29" s="94">
        <v>14185</v>
      </c>
      <c r="CS29" s="132">
        <v>236</v>
      </c>
      <c r="CT29" s="132">
        <v>195761</v>
      </c>
      <c r="CU29" s="183">
        <v>12398</v>
      </c>
      <c r="CV29" s="132">
        <v>347</v>
      </c>
      <c r="CW29" s="132">
        <v>6372</v>
      </c>
      <c r="CX29" s="132">
        <v>4842</v>
      </c>
      <c r="CY29" s="132">
        <v>16792</v>
      </c>
      <c r="CZ29" s="132">
        <v>6869</v>
      </c>
      <c r="DA29" s="92">
        <v>17650</v>
      </c>
      <c r="DB29" s="132">
        <v>20550</v>
      </c>
      <c r="DC29" s="132">
        <v>9629</v>
      </c>
      <c r="DD29" s="132">
        <v>6601</v>
      </c>
      <c r="DE29" s="132">
        <v>2954</v>
      </c>
      <c r="DF29" s="132">
        <v>98216</v>
      </c>
      <c r="DG29" s="132">
        <v>41815</v>
      </c>
      <c r="DH29" s="132">
        <v>182</v>
      </c>
      <c r="DI29" s="132">
        <v>49644</v>
      </c>
      <c r="DJ29" s="132">
        <v>2611</v>
      </c>
      <c r="DK29" s="132">
        <v>5375873</v>
      </c>
      <c r="DL29" t="s">
        <v>410</v>
      </c>
      <c r="DM29" t="s">
        <v>411</v>
      </c>
      <c r="DN29" s="135" t="s">
        <v>151</v>
      </c>
    </row>
    <row r="30" spans="1:118" ht="15.75">
      <c r="A30" s="7"/>
      <c r="B30" s="4" t="s">
        <v>153</v>
      </c>
      <c r="C30" s="130" t="s">
        <v>154</v>
      </c>
      <c r="E30" s="131"/>
      <c r="F30" s="188">
        <v>12583.81</v>
      </c>
      <c r="G30" s="189">
        <v>2378</v>
      </c>
      <c r="H30" s="189">
        <v>620</v>
      </c>
      <c r="I30" s="92">
        <v>838922</v>
      </c>
      <c r="J30" s="92">
        <v>2374922</v>
      </c>
      <c r="K30" s="92" t="s">
        <v>107</v>
      </c>
      <c r="L30" s="92" t="s">
        <v>107</v>
      </c>
      <c r="M30" s="190">
        <v>189</v>
      </c>
      <c r="N30" s="191">
        <v>24544</v>
      </c>
      <c r="O30" s="191">
        <v>29005</v>
      </c>
      <c r="P30" s="191">
        <v>-4461</v>
      </c>
      <c r="Q30" s="192">
        <v>17948</v>
      </c>
      <c r="R30" s="121">
        <f>Q30/G30</f>
        <v>7.547518923465097</v>
      </c>
      <c r="S30" s="132">
        <v>25148</v>
      </c>
      <c r="T30" s="121">
        <f>S30/G30</f>
        <v>10.575273338940287</v>
      </c>
      <c r="U30" s="132">
        <v>-7200</v>
      </c>
      <c r="V30" s="121">
        <f>U30/G30</f>
        <v>-3.027754415475189</v>
      </c>
      <c r="W30" s="183">
        <v>131405</v>
      </c>
      <c r="X30" s="132">
        <v>1132734</v>
      </c>
      <c r="Y30" s="132">
        <f>Z30+AA30</f>
        <v>92307</v>
      </c>
      <c r="Z30" s="132">
        <v>66621</v>
      </c>
      <c r="AA30" s="132">
        <v>25686</v>
      </c>
      <c r="AB30" s="132">
        <v>461003</v>
      </c>
      <c r="AC30" s="132">
        <v>246019</v>
      </c>
      <c r="AD30" s="3">
        <v>2588</v>
      </c>
      <c r="AE30" s="3">
        <v>360</v>
      </c>
      <c r="AF30" s="3">
        <v>93</v>
      </c>
      <c r="AG30" s="3">
        <v>164</v>
      </c>
      <c r="AH30" s="3">
        <v>16</v>
      </c>
      <c r="AI30" s="132">
        <v>617800</v>
      </c>
      <c r="AJ30" s="132">
        <v>68975</v>
      </c>
      <c r="AK30" s="132">
        <v>174400</v>
      </c>
      <c r="AL30" s="193">
        <v>5733</v>
      </c>
      <c r="AM30" s="194">
        <v>359</v>
      </c>
      <c r="AN30" s="195">
        <v>2462652</v>
      </c>
      <c r="AO30" s="132">
        <v>6110</v>
      </c>
      <c r="AP30" s="132">
        <v>186594</v>
      </c>
      <c r="AQ30" s="132">
        <v>4144022</v>
      </c>
      <c r="AR30" s="132">
        <v>929700</v>
      </c>
      <c r="AS30" s="132">
        <v>11796</v>
      </c>
      <c r="AT30" s="132">
        <v>1219929</v>
      </c>
      <c r="AU30" s="132">
        <v>5161</v>
      </c>
      <c r="AV30" s="133">
        <v>98.9</v>
      </c>
      <c r="AW30" s="196">
        <v>36925.156</v>
      </c>
      <c r="AX30" s="132">
        <v>1806</v>
      </c>
      <c r="AY30" s="132">
        <v>76986</v>
      </c>
      <c r="AZ30" s="132">
        <v>43500</v>
      </c>
      <c r="BA30" s="94">
        <v>34087</v>
      </c>
      <c r="BB30" s="94">
        <v>214156</v>
      </c>
      <c r="BC30" s="94">
        <v>7185195</v>
      </c>
      <c r="BD30" s="197">
        <v>102.3</v>
      </c>
      <c r="BE30" s="132">
        <v>310612</v>
      </c>
      <c r="BF30" s="132">
        <v>57999</v>
      </c>
      <c r="BG30" s="132">
        <v>2081482</v>
      </c>
      <c r="BH30" s="92">
        <v>1287546</v>
      </c>
      <c r="BI30" s="132">
        <v>1225575</v>
      </c>
      <c r="BJ30" s="132">
        <f>BH30-BI30</f>
        <v>61971</v>
      </c>
      <c r="BK30" s="121">
        <f>BH30/BG30*100</f>
        <v>61.85717676155738</v>
      </c>
      <c r="BL30" s="121">
        <v>41.5</v>
      </c>
      <c r="BM30" s="132">
        <f>BI30</f>
        <v>1225575</v>
      </c>
      <c r="BN30" s="121">
        <v>7.522509842318911</v>
      </c>
      <c r="BO30" s="121">
        <v>31.070721906044103</v>
      </c>
      <c r="BP30" s="121">
        <v>60.73181975807274</v>
      </c>
      <c r="BQ30" s="115">
        <v>0.49666483079370904</v>
      </c>
      <c r="BR30" s="121">
        <v>32.96543725661961</v>
      </c>
      <c r="BS30" s="121">
        <v>42.84832994669003</v>
      </c>
      <c r="BT30" s="121">
        <v>16.077887417916212</v>
      </c>
      <c r="BU30" s="183">
        <v>11813</v>
      </c>
      <c r="BV30" s="132">
        <v>16005</v>
      </c>
      <c r="BW30" s="133">
        <f>BV30/G30</f>
        <v>6.730445752733389</v>
      </c>
      <c r="BX30" s="132">
        <v>1472</v>
      </c>
      <c r="BY30" s="132">
        <v>1131267.505</v>
      </c>
      <c r="BZ30" s="132">
        <v>286607.296</v>
      </c>
      <c r="CA30" s="132">
        <v>287543.299</v>
      </c>
      <c r="CB30" s="132">
        <v>176796.357</v>
      </c>
      <c r="CC30" s="132">
        <v>163233.253</v>
      </c>
      <c r="CD30" s="132">
        <v>1107255.995</v>
      </c>
      <c r="CE30" s="132">
        <v>302231.401</v>
      </c>
      <c r="CF30" s="132">
        <v>181723.619</v>
      </c>
      <c r="CG30" s="132">
        <v>226982.599</v>
      </c>
      <c r="CH30" s="132">
        <v>20240.96</v>
      </c>
      <c r="CI30" s="132">
        <v>108211.511</v>
      </c>
      <c r="CJ30" s="132">
        <v>24011.51</v>
      </c>
      <c r="CK30" s="132">
        <v>65508</v>
      </c>
      <c r="CL30" s="132">
        <v>2724.068256989996</v>
      </c>
      <c r="CM30" s="132">
        <v>534</v>
      </c>
      <c r="CN30" s="198">
        <v>126465</v>
      </c>
      <c r="CO30" s="198">
        <v>8709</v>
      </c>
      <c r="CP30" s="132">
        <v>242</v>
      </c>
      <c r="CQ30" s="94">
        <v>65834</v>
      </c>
      <c r="CR30" s="94">
        <v>5135</v>
      </c>
      <c r="CS30" s="132">
        <v>107</v>
      </c>
      <c r="CT30" s="132">
        <v>66163</v>
      </c>
      <c r="CU30" s="183">
        <v>4858</v>
      </c>
      <c r="CV30" s="132">
        <v>132</v>
      </c>
      <c r="CW30" s="132">
        <v>1667</v>
      </c>
      <c r="CX30" s="132">
        <v>1192</v>
      </c>
      <c r="CY30" s="132">
        <v>4482</v>
      </c>
      <c r="CZ30" s="132">
        <v>2111</v>
      </c>
      <c r="DA30" s="92">
        <v>3932</v>
      </c>
      <c r="DB30" s="132">
        <v>7641</v>
      </c>
      <c r="DC30" s="132">
        <v>3814</v>
      </c>
      <c r="DD30" s="132">
        <v>3216</v>
      </c>
      <c r="DE30" s="132">
        <v>1334</v>
      </c>
      <c r="DF30" s="132">
        <v>22189</v>
      </c>
      <c r="DG30" s="132">
        <v>10011</v>
      </c>
      <c r="DH30" s="132">
        <v>126</v>
      </c>
      <c r="DI30" s="132">
        <v>12244</v>
      </c>
      <c r="DJ30" s="132">
        <v>745</v>
      </c>
      <c r="DK30" s="132">
        <v>2045589</v>
      </c>
      <c r="DL30" t="s">
        <v>155</v>
      </c>
      <c r="DM30" t="s">
        <v>156</v>
      </c>
      <c r="DN30" s="135" t="s">
        <v>153</v>
      </c>
    </row>
    <row r="31" spans="1:118" ht="15.75">
      <c r="A31" s="7"/>
      <c r="C31" s="136"/>
      <c r="E31" s="89"/>
      <c r="F31" s="188"/>
      <c r="G31" s="189"/>
      <c r="H31" s="189"/>
      <c r="J31" s="92"/>
      <c r="M31" s="137"/>
      <c r="N31" s="191"/>
      <c r="O31" s="191"/>
      <c r="P31" s="191"/>
      <c r="R31" s="121"/>
      <c r="T31" s="121"/>
      <c r="V31" s="121"/>
      <c r="Y31" s="132"/>
      <c r="Z31" s="92"/>
      <c r="AA31" s="3"/>
      <c r="AB31" s="92"/>
      <c r="AC31" s="92"/>
      <c r="AD31" s="3"/>
      <c r="AE31" s="3"/>
      <c r="AF31" s="3"/>
      <c r="AG31" s="3"/>
      <c r="AH31" s="3"/>
      <c r="AI31" s="132"/>
      <c r="AL31" s="138"/>
      <c r="AM31" s="139"/>
      <c r="AN31" s="195"/>
      <c r="AR31" s="92"/>
      <c r="AT31" s="92"/>
      <c r="AU31" s="92"/>
      <c r="AW31" s="196"/>
      <c r="BJ31" s="132"/>
      <c r="BK31" s="121"/>
      <c r="BM31" s="132"/>
      <c r="BQ31" s="115"/>
      <c r="BR31" s="121"/>
      <c r="BS31" s="121"/>
      <c r="BT31" s="121"/>
      <c r="BW31" s="133"/>
      <c r="BY31" s="132"/>
      <c r="BZ31" s="132"/>
      <c r="CA31" s="132"/>
      <c r="CB31" s="132"/>
      <c r="CC31" s="132"/>
      <c r="CD31" s="132"/>
      <c r="CE31" s="132"/>
      <c r="CF31" s="132"/>
      <c r="CG31" s="132"/>
      <c r="CH31" s="132"/>
      <c r="CI31" s="132"/>
      <c r="CJ31" s="132"/>
      <c r="CK31" s="132"/>
      <c r="CL31" s="132"/>
      <c r="CM31" s="132"/>
      <c r="CN31" s="198"/>
      <c r="CO31" s="198"/>
      <c r="CP31" s="132"/>
      <c r="CQ31" s="94"/>
      <c r="CR31" s="94"/>
      <c r="CS31" s="132"/>
      <c r="CT31" s="132"/>
      <c r="CU31" s="183"/>
      <c r="CV31" s="132"/>
      <c r="CW31" s="132"/>
      <c r="CX31" s="132"/>
      <c r="CY31" s="92"/>
      <c r="CZ31" s="92"/>
      <c r="DA31" s="92"/>
      <c r="DB31" s="132"/>
      <c r="DC31" s="132"/>
      <c r="DD31" s="132"/>
      <c r="DE31" s="132"/>
      <c r="DF31" s="92"/>
      <c r="DG31" s="92"/>
      <c r="DH31" s="92"/>
      <c r="DI31" s="132"/>
      <c r="DJ31" s="132"/>
      <c r="DK31" s="132"/>
      <c r="DL31"/>
      <c r="DM31"/>
      <c r="DN31" s="103"/>
    </row>
    <row r="32" spans="1:118" ht="15.75">
      <c r="A32" s="7"/>
      <c r="B32" s="4" t="s">
        <v>157</v>
      </c>
      <c r="C32" s="130" t="s">
        <v>158</v>
      </c>
      <c r="E32" s="131"/>
      <c r="F32" s="188">
        <v>4247.61</v>
      </c>
      <c r="G32" s="189">
        <v>1095</v>
      </c>
      <c r="H32" s="189">
        <v>284</v>
      </c>
      <c r="I32" s="92">
        <v>383323</v>
      </c>
      <c r="J32" s="92">
        <v>1093365</v>
      </c>
      <c r="K32" s="92" t="s">
        <v>107</v>
      </c>
      <c r="L32" s="92" t="s">
        <v>107</v>
      </c>
      <c r="M32" s="213">
        <v>257</v>
      </c>
      <c r="N32" s="191">
        <v>12964</v>
      </c>
      <c r="O32" s="191">
        <v>14896</v>
      </c>
      <c r="P32" s="191">
        <v>-1932</v>
      </c>
      <c r="Q32" s="192">
        <v>8426</v>
      </c>
      <c r="R32" s="121">
        <f>Q32/G32</f>
        <v>7.694977168949772</v>
      </c>
      <c r="S32" s="132">
        <v>11480</v>
      </c>
      <c r="T32" s="121">
        <f>S32/G32</f>
        <v>10.484018264840183</v>
      </c>
      <c r="U32" s="132">
        <v>-3054</v>
      </c>
      <c r="V32" s="121">
        <f>U32/G32</f>
        <v>-2.789041095890411</v>
      </c>
      <c r="W32" s="183">
        <v>60311</v>
      </c>
      <c r="X32" s="132">
        <v>561487</v>
      </c>
      <c r="Y32" s="132">
        <f>Z32+AA32</f>
        <v>29639</v>
      </c>
      <c r="Z32" s="132">
        <v>21916</v>
      </c>
      <c r="AA32" s="132">
        <v>7723</v>
      </c>
      <c r="AB32" s="132">
        <v>174086</v>
      </c>
      <c r="AC32" s="132">
        <v>96542</v>
      </c>
      <c r="AD32" s="3">
        <v>642</v>
      </c>
      <c r="AE32" s="3">
        <v>40</v>
      </c>
      <c r="AF32" s="3">
        <v>10</v>
      </c>
      <c r="AG32" s="3">
        <v>36</v>
      </c>
      <c r="AH32" s="3">
        <v>13</v>
      </c>
      <c r="AI32" s="132">
        <v>214100</v>
      </c>
      <c r="AJ32" s="132">
        <v>17423</v>
      </c>
      <c r="AK32" s="132">
        <v>59400</v>
      </c>
      <c r="AL32" s="193">
        <v>1497</v>
      </c>
      <c r="AM32" s="194">
        <v>479</v>
      </c>
      <c r="AN32" s="195"/>
      <c r="AO32" s="132">
        <v>3027</v>
      </c>
      <c r="AP32" s="132">
        <v>113598</v>
      </c>
      <c r="AQ32" s="132">
        <v>2813967</v>
      </c>
      <c r="AR32" s="132">
        <v>424300</v>
      </c>
      <c r="AS32" s="132">
        <v>5562</v>
      </c>
      <c r="AT32" s="132">
        <v>629073</v>
      </c>
      <c r="AU32" s="132">
        <v>2861</v>
      </c>
      <c r="AV32" s="133">
        <v>93.2</v>
      </c>
      <c r="AW32" s="196">
        <v>13587.231</v>
      </c>
      <c r="AX32" s="132">
        <v>875</v>
      </c>
      <c r="AY32" s="132">
        <v>44636</v>
      </c>
      <c r="AZ32" s="132">
        <v>27247</v>
      </c>
      <c r="BA32" s="94">
        <v>16409</v>
      </c>
      <c r="BB32" s="94">
        <v>97614</v>
      </c>
      <c r="BC32" s="94">
        <v>3297996</v>
      </c>
      <c r="BD32" s="197">
        <v>102.2</v>
      </c>
      <c r="BE32" s="132">
        <v>311949</v>
      </c>
      <c r="BF32" s="132">
        <v>25653</v>
      </c>
      <c r="BG32" s="132">
        <v>952653</v>
      </c>
      <c r="BH32" s="92">
        <v>604651</v>
      </c>
      <c r="BI32" s="132">
        <v>578051</v>
      </c>
      <c r="BJ32" s="132">
        <f>BH32-BI32</f>
        <v>26600</v>
      </c>
      <c r="BK32" s="121">
        <f>BH32/BG32*100</f>
        <v>63.47022473030579</v>
      </c>
      <c r="BL32" s="121">
        <v>41.2</v>
      </c>
      <c r="BM32" s="132">
        <f>BI32</f>
        <v>578051</v>
      </c>
      <c r="BN32" s="121">
        <v>4.251527979365142</v>
      </c>
      <c r="BO32" s="121">
        <v>34.77219138103732</v>
      </c>
      <c r="BP32" s="121">
        <v>60.36526188865688</v>
      </c>
      <c r="BQ32" s="115">
        <v>1.209062868155232</v>
      </c>
      <c r="BR32" s="121">
        <v>27.189875362565587</v>
      </c>
      <c r="BS32" s="121">
        <v>43.30252866785567</v>
      </c>
      <c r="BT32" s="121">
        <v>22.003189123759178</v>
      </c>
      <c r="BU32" s="183">
        <v>2518</v>
      </c>
      <c r="BV32" s="132">
        <v>2925</v>
      </c>
      <c r="BW32" s="133">
        <f>BV32/G32</f>
        <v>2.671232876712329</v>
      </c>
      <c r="BX32" s="132">
        <v>630</v>
      </c>
      <c r="BY32" s="132">
        <v>536679.193</v>
      </c>
      <c r="BZ32" s="132">
        <v>143378.37</v>
      </c>
      <c r="CA32" s="132">
        <v>122278.93</v>
      </c>
      <c r="CB32" s="132">
        <v>61805.83</v>
      </c>
      <c r="CC32" s="132">
        <v>105537.933</v>
      </c>
      <c r="CD32" s="132">
        <v>522836.554</v>
      </c>
      <c r="CE32" s="132">
        <v>144681.057</v>
      </c>
      <c r="CF32" s="132">
        <v>92707.335</v>
      </c>
      <c r="CG32" s="132">
        <v>108049.528</v>
      </c>
      <c r="CH32" s="132">
        <v>5115.127</v>
      </c>
      <c r="CI32" s="132">
        <v>49988.274</v>
      </c>
      <c r="CJ32" s="132">
        <v>13842.639</v>
      </c>
      <c r="CK32" s="132">
        <v>34149</v>
      </c>
      <c r="CL32" s="132">
        <v>3088.4124503483754</v>
      </c>
      <c r="CM32" s="132">
        <v>203</v>
      </c>
      <c r="CN32" s="198">
        <v>59870</v>
      </c>
      <c r="CO32" s="198">
        <v>3700</v>
      </c>
      <c r="CP32" s="132">
        <v>83</v>
      </c>
      <c r="CQ32" s="94">
        <v>30448</v>
      </c>
      <c r="CR32" s="94">
        <v>2153</v>
      </c>
      <c r="CS32" s="132">
        <v>61</v>
      </c>
      <c r="CT32" s="132">
        <v>28613</v>
      </c>
      <c r="CU32" s="183">
        <v>2341</v>
      </c>
      <c r="CV32" s="132">
        <v>111</v>
      </c>
      <c r="CW32" s="132">
        <v>779</v>
      </c>
      <c r="CX32" s="132">
        <v>454</v>
      </c>
      <c r="CY32" s="132">
        <v>2642</v>
      </c>
      <c r="CZ32" s="132">
        <v>648</v>
      </c>
      <c r="DA32" s="92">
        <v>3048</v>
      </c>
      <c r="DB32" s="132">
        <v>3349</v>
      </c>
      <c r="DC32" s="132">
        <v>1566</v>
      </c>
      <c r="DD32" s="132">
        <v>1424</v>
      </c>
      <c r="DE32" s="132">
        <v>394</v>
      </c>
      <c r="DF32" s="132">
        <v>8740</v>
      </c>
      <c r="DG32" s="132">
        <v>5694</v>
      </c>
      <c r="DH32" s="132">
        <v>58</v>
      </c>
      <c r="DI32" s="132">
        <v>6541</v>
      </c>
      <c r="DJ32" s="132">
        <v>223</v>
      </c>
      <c r="DK32" s="132">
        <v>694650</v>
      </c>
      <c r="DL32" t="s">
        <v>155</v>
      </c>
      <c r="DM32" t="s">
        <v>159</v>
      </c>
      <c r="DN32" s="135" t="s">
        <v>157</v>
      </c>
    </row>
    <row r="33" spans="1:118" ht="15.75">
      <c r="A33" s="7"/>
      <c r="B33" s="4" t="s">
        <v>160</v>
      </c>
      <c r="C33" s="130" t="s">
        <v>161</v>
      </c>
      <c r="E33" s="131"/>
      <c r="F33" s="188">
        <v>4185.66</v>
      </c>
      <c r="G33" s="189">
        <v>1165</v>
      </c>
      <c r="H33" s="189">
        <v>274</v>
      </c>
      <c r="I33" s="92">
        <v>440995</v>
      </c>
      <c r="J33" s="92">
        <v>1170040</v>
      </c>
      <c r="K33" s="92" t="s">
        <v>107</v>
      </c>
      <c r="L33" s="92" t="s">
        <v>107</v>
      </c>
      <c r="M33" s="190">
        <v>280</v>
      </c>
      <c r="N33" s="191">
        <v>18194</v>
      </c>
      <c r="O33" s="191">
        <v>19064</v>
      </c>
      <c r="P33" s="191">
        <v>-870</v>
      </c>
      <c r="Q33" s="192">
        <v>9849</v>
      </c>
      <c r="R33" s="121">
        <f>Q33/G33</f>
        <v>8.454077253218884</v>
      </c>
      <c r="S33" s="132">
        <v>11246</v>
      </c>
      <c r="T33" s="121">
        <f>S33/G33</f>
        <v>9.653218884120172</v>
      </c>
      <c r="U33" s="132">
        <v>-1397</v>
      </c>
      <c r="V33" s="121">
        <f>U33/G33</f>
        <v>-1.1991416309012874</v>
      </c>
      <c r="W33" s="183">
        <v>66948</v>
      </c>
      <c r="X33" s="132">
        <v>577944</v>
      </c>
      <c r="Y33" s="132">
        <f>Z33+AA33</f>
        <v>26416</v>
      </c>
      <c r="Z33" s="132">
        <v>17140</v>
      </c>
      <c r="AA33" s="132">
        <v>9276</v>
      </c>
      <c r="AB33" s="132">
        <v>125721</v>
      </c>
      <c r="AC33" s="132">
        <v>64424</v>
      </c>
      <c r="AD33" s="3">
        <v>532</v>
      </c>
      <c r="AE33" s="3">
        <v>86</v>
      </c>
      <c r="AF33" s="3">
        <v>9</v>
      </c>
      <c r="AG33" s="3">
        <v>38</v>
      </c>
      <c r="AH33" s="3">
        <v>3</v>
      </c>
      <c r="AI33" s="132">
        <v>138300</v>
      </c>
      <c r="AJ33" s="132">
        <v>26638</v>
      </c>
      <c r="AK33" s="132">
        <v>43200</v>
      </c>
      <c r="AL33" s="193">
        <v>5767</v>
      </c>
      <c r="AM33" s="194">
        <v>639</v>
      </c>
      <c r="AN33" s="195"/>
      <c r="AO33" s="132">
        <v>3322</v>
      </c>
      <c r="AP33" s="132">
        <v>92561</v>
      </c>
      <c r="AQ33" s="132">
        <v>1992474</v>
      </c>
      <c r="AR33" s="132">
        <v>498000</v>
      </c>
      <c r="AS33" s="132">
        <v>6237</v>
      </c>
      <c r="AT33" s="132">
        <v>630336</v>
      </c>
      <c r="AU33" s="132">
        <v>3104</v>
      </c>
      <c r="AV33" s="133">
        <v>98.6</v>
      </c>
      <c r="AW33" s="196">
        <v>12986.529</v>
      </c>
      <c r="AX33" s="132">
        <v>870</v>
      </c>
      <c r="AY33" s="132">
        <v>41221</v>
      </c>
      <c r="AZ33" s="132">
        <v>25386</v>
      </c>
      <c r="BA33" s="94">
        <v>16564</v>
      </c>
      <c r="BB33" s="94">
        <v>107999</v>
      </c>
      <c r="BC33" s="94">
        <v>4157618</v>
      </c>
      <c r="BD33" s="197">
        <v>105.6</v>
      </c>
      <c r="BE33" s="132">
        <v>319706</v>
      </c>
      <c r="BF33" s="132">
        <v>27500</v>
      </c>
      <c r="BG33" s="132">
        <v>989146</v>
      </c>
      <c r="BH33" s="92">
        <v>625787</v>
      </c>
      <c r="BI33" s="132">
        <v>596324</v>
      </c>
      <c r="BJ33" s="132">
        <f>BH33-BI33</f>
        <v>29463</v>
      </c>
      <c r="BK33" s="121">
        <f>BH33/BG33*100</f>
        <v>63.26538246123423</v>
      </c>
      <c r="BL33" s="121">
        <v>41.9</v>
      </c>
      <c r="BM33" s="132">
        <f>BI33</f>
        <v>596324</v>
      </c>
      <c r="BN33" s="121">
        <v>3.8967071591953366</v>
      </c>
      <c r="BO33" s="121">
        <v>29.645964274454826</v>
      </c>
      <c r="BP33" s="121">
        <v>65.3585970043131</v>
      </c>
      <c r="BQ33" s="115">
        <v>0.7574741248046364</v>
      </c>
      <c r="BR33" s="121">
        <v>26.727238027863624</v>
      </c>
      <c r="BS33" s="121">
        <v>40.93213149840678</v>
      </c>
      <c r="BT33" s="121">
        <v>21.855849752648624</v>
      </c>
      <c r="BU33" s="183">
        <v>4928</v>
      </c>
      <c r="BV33" s="132">
        <v>5955</v>
      </c>
      <c r="BW33" s="133">
        <f>BV33/G33</f>
        <v>5.111587982832618</v>
      </c>
      <c r="BX33" s="132">
        <v>737</v>
      </c>
      <c r="BY33" s="132">
        <v>525304.323</v>
      </c>
      <c r="BZ33" s="132">
        <v>157055.877</v>
      </c>
      <c r="CA33" s="132">
        <v>123709.401</v>
      </c>
      <c r="CB33" s="132">
        <v>74112.733</v>
      </c>
      <c r="CC33" s="132">
        <v>90251</v>
      </c>
      <c r="CD33" s="132">
        <v>517821.384</v>
      </c>
      <c r="CE33" s="132">
        <v>153521.842</v>
      </c>
      <c r="CF33" s="132">
        <v>95988.392</v>
      </c>
      <c r="CG33" s="132">
        <v>102240.696</v>
      </c>
      <c r="CH33" s="132">
        <v>5844.798</v>
      </c>
      <c r="CI33" s="132">
        <v>37463.053</v>
      </c>
      <c r="CJ33" s="132">
        <v>7482.939</v>
      </c>
      <c r="CK33" s="132">
        <v>34450</v>
      </c>
      <c r="CL33" s="132">
        <v>2944.5144846460958</v>
      </c>
      <c r="CM33" s="132">
        <v>233</v>
      </c>
      <c r="CN33" s="198">
        <v>66761</v>
      </c>
      <c r="CO33" s="198">
        <v>4238</v>
      </c>
      <c r="CP33" s="132">
        <v>102</v>
      </c>
      <c r="CQ33" s="94">
        <v>33476</v>
      </c>
      <c r="CR33" s="94">
        <v>2353</v>
      </c>
      <c r="CS33" s="132">
        <v>60</v>
      </c>
      <c r="CT33" s="132">
        <v>32452</v>
      </c>
      <c r="CU33" s="183">
        <v>2510</v>
      </c>
      <c r="CV33" s="132">
        <v>101</v>
      </c>
      <c r="CW33" s="132">
        <v>862</v>
      </c>
      <c r="CX33" s="132">
        <v>494</v>
      </c>
      <c r="CY33" s="132">
        <v>3028</v>
      </c>
      <c r="CZ33" s="132">
        <v>638</v>
      </c>
      <c r="DA33" s="92">
        <v>2505</v>
      </c>
      <c r="DB33" s="132">
        <v>3391</v>
      </c>
      <c r="DC33" s="132">
        <v>1752</v>
      </c>
      <c r="DD33" s="132">
        <v>1206</v>
      </c>
      <c r="DE33" s="132">
        <v>643</v>
      </c>
      <c r="DF33" s="132">
        <v>8812</v>
      </c>
      <c r="DG33" s="132">
        <v>6037</v>
      </c>
      <c r="DH33" s="132">
        <v>64</v>
      </c>
      <c r="DI33" s="132">
        <v>7223</v>
      </c>
      <c r="DJ33" s="132">
        <v>364</v>
      </c>
      <c r="DK33" s="132">
        <v>738001</v>
      </c>
      <c r="DL33" t="s">
        <v>162</v>
      </c>
      <c r="DM33" t="s">
        <v>163</v>
      </c>
      <c r="DN33" s="135" t="s">
        <v>160</v>
      </c>
    </row>
    <row r="34" spans="1:118" ht="15.75">
      <c r="A34" s="7"/>
      <c r="B34" s="4" t="s">
        <v>164</v>
      </c>
      <c r="C34" s="130" t="s">
        <v>165</v>
      </c>
      <c r="E34" s="131"/>
      <c r="F34" s="188">
        <v>4189.83</v>
      </c>
      <c r="G34" s="189">
        <v>808</v>
      </c>
      <c r="H34" s="189">
        <v>200</v>
      </c>
      <c r="I34" s="3">
        <v>275424</v>
      </c>
      <c r="J34" s="92">
        <v>806470</v>
      </c>
      <c r="K34" s="3" t="s">
        <v>107</v>
      </c>
      <c r="L34" s="3" t="s">
        <v>107</v>
      </c>
      <c r="M34" s="190">
        <v>192</v>
      </c>
      <c r="N34" s="191">
        <v>9391</v>
      </c>
      <c r="O34" s="191">
        <v>11681</v>
      </c>
      <c r="P34" s="191">
        <v>-2290</v>
      </c>
      <c r="Q34" s="192">
        <v>7042</v>
      </c>
      <c r="R34" s="121">
        <f>Q34/G34</f>
        <v>8.715346534653465</v>
      </c>
      <c r="S34" s="132">
        <v>8187</v>
      </c>
      <c r="T34" s="121">
        <f>S34/G34</f>
        <v>10.132425742574258</v>
      </c>
      <c r="U34" s="132">
        <v>-1145</v>
      </c>
      <c r="V34" s="121">
        <f>U34/G34</f>
        <v>-1.4170792079207921</v>
      </c>
      <c r="W34" s="90">
        <v>48713</v>
      </c>
      <c r="X34" s="92">
        <v>404338</v>
      </c>
      <c r="Y34" s="132">
        <f>Z34+AA34</f>
        <v>27554</v>
      </c>
      <c r="Z34" s="132">
        <v>19245</v>
      </c>
      <c r="AA34" s="132">
        <v>8309</v>
      </c>
      <c r="AB34" s="132">
        <v>153571</v>
      </c>
      <c r="AC34" s="132">
        <v>79685</v>
      </c>
      <c r="AD34" s="3">
        <v>439</v>
      </c>
      <c r="AE34" s="3">
        <v>63</v>
      </c>
      <c r="AF34" s="3">
        <v>8</v>
      </c>
      <c r="AG34" s="3">
        <v>17</v>
      </c>
      <c r="AH34" s="3">
        <v>3</v>
      </c>
      <c r="AI34" s="132">
        <v>138800</v>
      </c>
      <c r="AJ34" s="132">
        <v>9601</v>
      </c>
      <c r="AK34" s="132">
        <v>40900</v>
      </c>
      <c r="AL34" s="193">
        <v>3031</v>
      </c>
      <c r="AM34" s="194">
        <v>143</v>
      </c>
      <c r="AN34" s="195"/>
      <c r="AO34" s="132">
        <v>2580</v>
      </c>
      <c r="AP34" s="132">
        <v>69868</v>
      </c>
      <c r="AQ34" s="132">
        <v>1672177</v>
      </c>
      <c r="AR34" s="132">
        <v>308700</v>
      </c>
      <c r="AS34" s="132">
        <v>3995</v>
      </c>
      <c r="AT34" s="132">
        <v>449207</v>
      </c>
      <c r="AU34" s="132">
        <v>2236</v>
      </c>
      <c r="AV34" s="121">
        <v>96.2</v>
      </c>
      <c r="AW34" s="196">
        <v>10643.359</v>
      </c>
      <c r="AX34" s="132">
        <v>642</v>
      </c>
      <c r="AY34" s="132">
        <v>28311</v>
      </c>
      <c r="AZ34" s="132">
        <v>17139</v>
      </c>
      <c r="BA34" s="3">
        <v>12021</v>
      </c>
      <c r="BB34" s="3">
        <v>73751</v>
      </c>
      <c r="BC34" s="3">
        <v>2230298</v>
      </c>
      <c r="BD34" s="197">
        <v>103.4</v>
      </c>
      <c r="BE34" s="132">
        <v>338677</v>
      </c>
      <c r="BF34" s="132">
        <v>16422</v>
      </c>
      <c r="BG34" s="132">
        <v>691845</v>
      </c>
      <c r="BH34" s="92">
        <v>442747</v>
      </c>
      <c r="BI34" s="132">
        <v>423959</v>
      </c>
      <c r="BJ34" s="132">
        <f>BH34-BI34</f>
        <v>18788</v>
      </c>
      <c r="BK34" s="121">
        <f>BH34/BG34*100</f>
        <v>63.995114512643724</v>
      </c>
      <c r="BL34" s="121">
        <v>41.8</v>
      </c>
      <c r="BM34" s="132">
        <f>BI34</f>
        <v>423959</v>
      </c>
      <c r="BN34" s="121">
        <v>4.744562563832823</v>
      </c>
      <c r="BO34" s="121">
        <v>33.146365568368644</v>
      </c>
      <c r="BP34" s="121">
        <v>61.463018829650984</v>
      </c>
      <c r="BQ34" s="115">
        <v>1.6895501687663195</v>
      </c>
      <c r="BR34" s="121">
        <v>30.15407169015012</v>
      </c>
      <c r="BS34" s="121">
        <v>42.68553169192534</v>
      </c>
      <c r="BT34" s="121">
        <v>19.16246961371842</v>
      </c>
      <c r="BU34" s="183">
        <v>2276</v>
      </c>
      <c r="BV34" s="132">
        <v>2842</v>
      </c>
      <c r="BW34" s="133">
        <f>BV34/G34</f>
        <v>3.517326732673267</v>
      </c>
      <c r="BX34" s="132">
        <v>543</v>
      </c>
      <c r="BY34" s="132">
        <v>464298.423</v>
      </c>
      <c r="BZ34" s="132">
        <v>118447.446</v>
      </c>
      <c r="CA34" s="132">
        <v>115220.19</v>
      </c>
      <c r="CB34" s="132">
        <v>79842.219</v>
      </c>
      <c r="CC34" s="132">
        <v>76357.974</v>
      </c>
      <c r="CD34" s="132">
        <v>457838.694</v>
      </c>
      <c r="CE34" s="132">
        <v>126495.608</v>
      </c>
      <c r="CF34" s="132">
        <v>70183.466</v>
      </c>
      <c r="CG34" s="132">
        <v>112066.015</v>
      </c>
      <c r="CH34" s="132">
        <v>878.718</v>
      </c>
      <c r="CI34" s="132">
        <v>35193.287</v>
      </c>
      <c r="CJ34" s="132">
        <v>6459.729</v>
      </c>
      <c r="CK34" s="132">
        <v>23017</v>
      </c>
      <c r="CL34" s="132">
        <v>2820.942807489711</v>
      </c>
      <c r="CM34" s="132">
        <v>210</v>
      </c>
      <c r="CN34" s="198">
        <v>46764</v>
      </c>
      <c r="CO34" s="198">
        <v>3212</v>
      </c>
      <c r="CP34" s="132">
        <v>85</v>
      </c>
      <c r="CQ34" s="94">
        <v>24498</v>
      </c>
      <c r="CR34" s="94">
        <v>1878</v>
      </c>
      <c r="CS34" s="132">
        <v>39</v>
      </c>
      <c r="CT34" s="132">
        <v>23895</v>
      </c>
      <c r="CU34" s="183">
        <v>1835</v>
      </c>
      <c r="CV34" s="132">
        <v>76</v>
      </c>
      <c r="CW34" s="132">
        <v>594</v>
      </c>
      <c r="CX34" s="132">
        <v>282</v>
      </c>
      <c r="CY34" s="132">
        <v>1851</v>
      </c>
      <c r="CZ34" s="132">
        <v>407</v>
      </c>
      <c r="DA34" s="92">
        <v>1286</v>
      </c>
      <c r="DB34" s="132">
        <v>2344</v>
      </c>
      <c r="DC34" s="132">
        <v>1392</v>
      </c>
      <c r="DD34" s="132">
        <v>876</v>
      </c>
      <c r="DE34" s="132">
        <v>572</v>
      </c>
      <c r="DF34" s="132">
        <v>6369</v>
      </c>
      <c r="DG34" s="132">
        <v>3624</v>
      </c>
      <c r="DH34" s="132">
        <v>42</v>
      </c>
      <c r="DI34" s="132">
        <v>4336</v>
      </c>
      <c r="DJ34" s="132">
        <v>219</v>
      </c>
      <c r="DK34" s="132">
        <v>403955</v>
      </c>
      <c r="DL34" t="s">
        <v>412</v>
      </c>
      <c r="DM34" t="s">
        <v>413</v>
      </c>
      <c r="DN34" s="135" t="s">
        <v>164</v>
      </c>
    </row>
    <row r="35" spans="1:118" ht="15.75">
      <c r="A35" s="7"/>
      <c r="B35" s="4" t="s">
        <v>166</v>
      </c>
      <c r="C35" s="130" t="s">
        <v>167</v>
      </c>
      <c r="E35" s="131"/>
      <c r="F35" s="188">
        <v>4465.37</v>
      </c>
      <c r="G35" s="189">
        <v>867</v>
      </c>
      <c r="H35" s="189">
        <v>210</v>
      </c>
      <c r="I35" s="92">
        <v>327642</v>
      </c>
      <c r="J35" s="92">
        <v>862772</v>
      </c>
      <c r="K35" s="92" t="s">
        <v>107</v>
      </c>
      <c r="L35" s="92" t="s">
        <v>107</v>
      </c>
      <c r="M35" s="190">
        <v>193</v>
      </c>
      <c r="N35" s="191">
        <v>14179</v>
      </c>
      <c r="O35" s="191">
        <v>15361</v>
      </c>
      <c r="P35" s="191">
        <v>-1182</v>
      </c>
      <c r="Q35" s="192">
        <v>6621</v>
      </c>
      <c r="R35" s="121">
        <f>Q35/G35</f>
        <v>7.6366782006920415</v>
      </c>
      <c r="S35" s="132">
        <v>8586</v>
      </c>
      <c r="T35" s="121">
        <f>S35/G35</f>
        <v>9.90311418685121</v>
      </c>
      <c r="U35" s="132">
        <v>-1965</v>
      </c>
      <c r="V35" s="121">
        <f>U35/G35</f>
        <v>-2.2664359861591694</v>
      </c>
      <c r="W35" s="183">
        <v>48723</v>
      </c>
      <c r="X35" s="132">
        <v>396194</v>
      </c>
      <c r="Y35" s="132">
        <f>Z35+AA35</f>
        <v>36810</v>
      </c>
      <c r="Z35" s="132">
        <v>20048</v>
      </c>
      <c r="AA35" s="132">
        <v>16762</v>
      </c>
      <c r="AB35" s="132">
        <v>144018</v>
      </c>
      <c r="AC35" s="132">
        <v>61387</v>
      </c>
      <c r="AD35" s="3">
        <v>764</v>
      </c>
      <c r="AE35" s="3">
        <v>96</v>
      </c>
      <c r="AF35" s="3">
        <v>27</v>
      </c>
      <c r="AG35" s="3">
        <v>16</v>
      </c>
      <c r="AH35" s="3">
        <v>2</v>
      </c>
      <c r="AI35" s="132">
        <v>27900</v>
      </c>
      <c r="AJ35" s="132">
        <v>19099</v>
      </c>
      <c r="AK35" s="132">
        <v>24900</v>
      </c>
      <c r="AL35" s="193">
        <v>28</v>
      </c>
      <c r="AM35" s="194"/>
      <c r="AN35" s="195"/>
      <c r="AO35" s="132">
        <v>2149</v>
      </c>
      <c r="AP35" s="132">
        <v>72905</v>
      </c>
      <c r="AQ35" s="132">
        <v>1890630</v>
      </c>
      <c r="AR35" s="132">
        <v>398300</v>
      </c>
      <c r="AS35" s="132">
        <v>4012</v>
      </c>
      <c r="AT35" s="132">
        <v>410878</v>
      </c>
      <c r="AU35" s="132">
        <v>2020</v>
      </c>
      <c r="AV35" s="133">
        <v>98</v>
      </c>
      <c r="AW35" s="196">
        <v>10958.74</v>
      </c>
      <c r="AX35" s="132">
        <v>726</v>
      </c>
      <c r="AY35" s="132">
        <v>24161</v>
      </c>
      <c r="AZ35" s="132">
        <v>11619</v>
      </c>
      <c r="BA35" s="94">
        <v>11280</v>
      </c>
      <c r="BB35" s="94">
        <v>68580</v>
      </c>
      <c r="BC35" s="94">
        <v>1899724</v>
      </c>
      <c r="BD35" s="197">
        <v>102.9</v>
      </c>
      <c r="BE35" s="132">
        <v>316189</v>
      </c>
      <c r="BF35" s="132">
        <v>20412</v>
      </c>
      <c r="BG35" s="132">
        <v>744309</v>
      </c>
      <c r="BH35" s="92">
        <v>469288</v>
      </c>
      <c r="BI35" s="132">
        <v>444200</v>
      </c>
      <c r="BJ35" s="132">
        <f>BH35-BI35</f>
        <v>25088</v>
      </c>
      <c r="BK35" s="121">
        <f>BH35/BG35*100</f>
        <v>63.05015793171922</v>
      </c>
      <c r="BL35" s="121">
        <v>41.3</v>
      </c>
      <c r="BM35" s="132">
        <f>BI35</f>
        <v>444200</v>
      </c>
      <c r="BN35" s="121">
        <v>8.476136875281405</v>
      </c>
      <c r="BO35" s="121">
        <v>30.576091850517784</v>
      </c>
      <c r="BP35" s="121">
        <v>60.05470508779829</v>
      </c>
      <c r="BQ35" s="115">
        <v>1.5040522287257991</v>
      </c>
      <c r="BR35" s="121">
        <v>23.371320202519634</v>
      </c>
      <c r="BS35" s="121">
        <v>44.24592888356987</v>
      </c>
      <c r="BT35" s="121">
        <v>22.994427911353014</v>
      </c>
      <c r="BU35" s="183">
        <v>3419</v>
      </c>
      <c r="BV35" s="132">
        <v>4210</v>
      </c>
      <c r="BW35" s="133">
        <f>BV35/G35</f>
        <v>4.855824682814302</v>
      </c>
      <c r="BX35" s="132">
        <v>532</v>
      </c>
      <c r="BY35" s="132">
        <v>467300.836</v>
      </c>
      <c r="BZ35" s="132">
        <v>120476.223</v>
      </c>
      <c r="CA35" s="132">
        <v>117884.196</v>
      </c>
      <c r="CB35" s="132">
        <v>70711.739</v>
      </c>
      <c r="CC35" s="132">
        <v>71675.787</v>
      </c>
      <c r="CD35" s="132">
        <v>451526.083</v>
      </c>
      <c r="CE35" s="132">
        <v>125537.074</v>
      </c>
      <c r="CF35" s="132">
        <v>76880.624</v>
      </c>
      <c r="CG35" s="132">
        <v>104074.066</v>
      </c>
      <c r="CH35" s="132">
        <v>825.863</v>
      </c>
      <c r="CI35" s="132">
        <v>34360.748</v>
      </c>
      <c r="CJ35" s="132">
        <v>15774.753</v>
      </c>
      <c r="CK35" s="132">
        <v>24257</v>
      </c>
      <c r="CL35" s="132">
        <v>2766.5043743648876</v>
      </c>
      <c r="CM35" s="132">
        <v>211</v>
      </c>
      <c r="CN35" s="198">
        <v>48628</v>
      </c>
      <c r="CO35" s="198">
        <v>3330</v>
      </c>
      <c r="CP35" s="132">
        <v>103</v>
      </c>
      <c r="CQ35" s="94">
        <v>26462</v>
      </c>
      <c r="CR35" s="94">
        <v>1990</v>
      </c>
      <c r="CS35" s="132">
        <v>46</v>
      </c>
      <c r="CT35" s="132">
        <v>27581</v>
      </c>
      <c r="CU35" s="183">
        <v>2088</v>
      </c>
      <c r="CV35" s="132">
        <v>60</v>
      </c>
      <c r="CW35" s="132">
        <v>671</v>
      </c>
      <c r="CX35" s="132">
        <v>414</v>
      </c>
      <c r="CY35" s="132">
        <v>1845</v>
      </c>
      <c r="CZ35" s="132">
        <v>547</v>
      </c>
      <c r="DA35" s="92">
        <v>1476</v>
      </c>
      <c r="DB35" s="132">
        <v>2327</v>
      </c>
      <c r="DC35" s="132">
        <v>1347</v>
      </c>
      <c r="DD35" s="132">
        <v>987</v>
      </c>
      <c r="DE35" s="132">
        <v>846</v>
      </c>
      <c r="DF35" s="132">
        <v>8134</v>
      </c>
      <c r="DG35" s="132">
        <v>6283</v>
      </c>
      <c r="DH35" s="132">
        <v>49</v>
      </c>
      <c r="DI35" s="132">
        <v>8225</v>
      </c>
      <c r="DJ35" s="132">
        <v>478</v>
      </c>
      <c r="DK35" s="132">
        <v>1105065</v>
      </c>
      <c r="DL35" t="s">
        <v>168</v>
      </c>
      <c r="DM35" t="s">
        <v>169</v>
      </c>
      <c r="DN35" s="135" t="s">
        <v>166</v>
      </c>
    </row>
    <row r="36" spans="1:118" ht="15.75">
      <c r="A36" s="7"/>
      <c r="B36" s="4" t="s">
        <v>170</v>
      </c>
      <c r="C36" s="130" t="s">
        <v>171</v>
      </c>
      <c r="E36" s="131"/>
      <c r="F36" s="188">
        <v>13562.23</v>
      </c>
      <c r="G36" s="189">
        <v>2159</v>
      </c>
      <c r="H36" s="189">
        <v>566</v>
      </c>
      <c r="I36" s="92">
        <v>794362</v>
      </c>
      <c r="J36" s="92">
        <v>2152736</v>
      </c>
      <c r="K36" s="92" t="s">
        <v>107</v>
      </c>
      <c r="L36" s="92" t="s">
        <v>107</v>
      </c>
      <c r="M36" s="190">
        <v>159</v>
      </c>
      <c r="N36" s="191">
        <v>27939</v>
      </c>
      <c r="O36" s="191">
        <v>32467</v>
      </c>
      <c r="P36" s="191">
        <v>-4528</v>
      </c>
      <c r="Q36" s="192">
        <v>17310</v>
      </c>
      <c r="R36" s="121">
        <f>Q36/G36</f>
        <v>8.017600741083836</v>
      </c>
      <c r="S36" s="132">
        <v>22130</v>
      </c>
      <c r="T36" s="121">
        <f>S36/G36</f>
        <v>10.250115794349236</v>
      </c>
      <c r="U36" s="132">
        <v>-4820</v>
      </c>
      <c r="V36" s="121">
        <f>U36/G36</f>
        <v>-2.232515053265401</v>
      </c>
      <c r="W36" s="183">
        <v>119608</v>
      </c>
      <c r="X36" s="132">
        <v>1008648</v>
      </c>
      <c r="Y36" s="132">
        <f>Z36+AA36</f>
        <v>117340</v>
      </c>
      <c r="Z36" s="132">
        <v>62098</v>
      </c>
      <c r="AA36" s="132">
        <v>55242</v>
      </c>
      <c r="AB36" s="132">
        <v>483134</v>
      </c>
      <c r="AC36" s="132">
        <v>219663</v>
      </c>
      <c r="AD36" s="3">
        <v>2130</v>
      </c>
      <c r="AE36" s="3">
        <v>682</v>
      </c>
      <c r="AF36" s="3">
        <v>157</v>
      </c>
      <c r="AG36" s="3">
        <v>20</v>
      </c>
      <c r="AH36" s="3">
        <v>6</v>
      </c>
      <c r="AI36" s="132">
        <v>211800</v>
      </c>
      <c r="AJ36" s="132">
        <v>125426</v>
      </c>
      <c r="AK36" s="132">
        <v>111200</v>
      </c>
      <c r="AL36" s="193">
        <v>429</v>
      </c>
      <c r="AM36" s="194"/>
      <c r="AN36" s="195">
        <v>96</v>
      </c>
      <c r="AO36" s="132">
        <v>5774</v>
      </c>
      <c r="AP36" s="132">
        <v>190082</v>
      </c>
      <c r="AQ36" s="132">
        <v>4890467</v>
      </c>
      <c r="AR36" s="132">
        <v>946300</v>
      </c>
      <c r="AS36" s="132">
        <v>10984</v>
      </c>
      <c r="AT36" s="132">
        <v>1151560</v>
      </c>
      <c r="AU36" s="132">
        <v>5022</v>
      </c>
      <c r="AV36" s="133">
        <v>98.8</v>
      </c>
      <c r="AW36" s="196">
        <v>47547.8</v>
      </c>
      <c r="AX36" s="132">
        <v>1846</v>
      </c>
      <c r="AY36" s="132">
        <v>64513</v>
      </c>
      <c r="AZ36" s="132">
        <v>32434</v>
      </c>
      <c r="BA36" s="94">
        <v>27362</v>
      </c>
      <c r="BB36" s="94">
        <v>183819</v>
      </c>
      <c r="BC36" s="94">
        <v>5832187</v>
      </c>
      <c r="BD36" s="197">
        <v>101.4</v>
      </c>
      <c r="BE36" s="132">
        <v>322474</v>
      </c>
      <c r="BF36" s="132">
        <v>51796</v>
      </c>
      <c r="BG36" s="132">
        <v>1863260</v>
      </c>
      <c r="BH36" s="92">
        <v>1206432</v>
      </c>
      <c r="BI36" s="132">
        <v>1150880</v>
      </c>
      <c r="BJ36" s="132">
        <f>BH36-BI36</f>
        <v>55552</v>
      </c>
      <c r="BK36" s="121">
        <f>BH36/BG36*100</f>
        <v>64.74845163852603</v>
      </c>
      <c r="BL36" s="121">
        <v>41.6</v>
      </c>
      <c r="BM36" s="132">
        <f>BI36</f>
        <v>1150880</v>
      </c>
      <c r="BN36" s="121">
        <v>11.438638259418878</v>
      </c>
      <c r="BO36" s="121">
        <v>30.829626025302375</v>
      </c>
      <c r="BP36" s="121">
        <v>56.95441748922564</v>
      </c>
      <c r="BQ36" s="115">
        <v>1.7950611705825108</v>
      </c>
      <c r="BR36" s="121">
        <v>24.485530153183856</v>
      </c>
      <c r="BS36" s="121">
        <v>46.31776739078854</v>
      </c>
      <c r="BT36" s="121">
        <v>21.635503925622253</v>
      </c>
      <c r="BU36" s="183">
        <v>6967</v>
      </c>
      <c r="BV36" s="132">
        <v>9047</v>
      </c>
      <c r="BW36" s="133">
        <f>BV36/G36</f>
        <v>4.190365910143585</v>
      </c>
      <c r="BX36" s="132">
        <v>1488</v>
      </c>
      <c r="BY36" s="132">
        <v>826278.192</v>
      </c>
      <c r="BZ36" s="132">
        <v>262960.515</v>
      </c>
      <c r="CA36" s="132">
        <v>210963.797</v>
      </c>
      <c r="CB36" s="132">
        <v>110026.178</v>
      </c>
      <c r="CC36" s="132">
        <v>115827.124</v>
      </c>
      <c r="CD36" s="132">
        <v>815702.761</v>
      </c>
      <c r="CE36" s="132">
        <v>265659.487</v>
      </c>
      <c r="CF36" s="132">
        <v>136790.399</v>
      </c>
      <c r="CG36" s="132">
        <v>140249.485</v>
      </c>
      <c r="CH36" s="132">
        <v>4531.444</v>
      </c>
      <c r="CI36" s="132">
        <v>63507.867</v>
      </c>
      <c r="CJ36" s="132">
        <v>10575.431</v>
      </c>
      <c r="CK36" s="132">
        <v>61234</v>
      </c>
      <c r="CL36" s="132">
        <v>2808.3611644394136</v>
      </c>
      <c r="CM36" s="132">
        <v>392</v>
      </c>
      <c r="CN36" s="198">
        <v>124061</v>
      </c>
      <c r="CO36" s="198">
        <v>7722</v>
      </c>
      <c r="CP36" s="132">
        <v>199</v>
      </c>
      <c r="CQ36" s="94">
        <v>63682</v>
      </c>
      <c r="CR36" s="94">
        <v>4822</v>
      </c>
      <c r="CS36" s="132">
        <v>104</v>
      </c>
      <c r="CT36" s="132">
        <v>60920</v>
      </c>
      <c r="CU36" s="183">
        <v>4654</v>
      </c>
      <c r="CV36" s="132">
        <v>134</v>
      </c>
      <c r="CW36" s="132">
        <v>1571</v>
      </c>
      <c r="CX36" s="132">
        <v>1011</v>
      </c>
      <c r="CY36" s="132">
        <v>4451</v>
      </c>
      <c r="CZ36" s="132">
        <v>1642</v>
      </c>
      <c r="DA36" s="92">
        <v>4019</v>
      </c>
      <c r="DB36" s="132">
        <v>5912</v>
      </c>
      <c r="DC36" s="132">
        <v>3456</v>
      </c>
      <c r="DD36" s="132">
        <v>3077</v>
      </c>
      <c r="DE36" s="132">
        <v>2175</v>
      </c>
      <c r="DF36" s="132">
        <v>20164</v>
      </c>
      <c r="DG36" s="132">
        <v>10743</v>
      </c>
      <c r="DH36" s="132">
        <v>110</v>
      </c>
      <c r="DI36" s="132">
        <v>13588</v>
      </c>
      <c r="DJ36" s="132">
        <v>942</v>
      </c>
      <c r="DK36" s="132">
        <v>1812556</v>
      </c>
      <c r="DL36" t="s">
        <v>414</v>
      </c>
      <c r="DM36" t="s">
        <v>415</v>
      </c>
      <c r="DN36" s="135" t="s">
        <v>170</v>
      </c>
    </row>
    <row r="37" spans="1:118" ht="15.75">
      <c r="A37" s="7"/>
      <c r="C37" s="136"/>
      <c r="E37" s="89"/>
      <c r="F37" s="188"/>
      <c r="J37" s="92"/>
      <c r="M37" s="137"/>
      <c r="N37" s="191"/>
      <c r="O37" s="191"/>
      <c r="P37" s="191"/>
      <c r="Q37" s="192"/>
      <c r="R37" s="121"/>
      <c r="S37" s="132"/>
      <c r="T37" s="121"/>
      <c r="U37" s="132"/>
      <c r="V37" s="121"/>
      <c r="Y37" s="132"/>
      <c r="Z37" s="92"/>
      <c r="AA37" s="3"/>
      <c r="AB37" s="92"/>
      <c r="AC37" s="92"/>
      <c r="AD37" s="3"/>
      <c r="AE37" s="3"/>
      <c r="AF37" s="3"/>
      <c r="AG37" s="3"/>
      <c r="AH37" s="3"/>
      <c r="AI37" s="132"/>
      <c r="AJ37" s="132"/>
      <c r="AL37" s="138"/>
      <c r="AM37" s="139"/>
      <c r="AN37" s="195"/>
      <c r="AR37" s="92"/>
      <c r="AT37" s="92"/>
      <c r="AU37" s="92"/>
      <c r="AW37" s="196"/>
      <c r="BJ37" s="132"/>
      <c r="BK37" s="121"/>
      <c r="BM37" s="132"/>
      <c r="BQ37" s="115"/>
      <c r="BR37" s="121"/>
      <c r="BS37" s="121"/>
      <c r="BT37" s="121"/>
      <c r="BW37" s="133"/>
      <c r="BY37" s="132"/>
      <c r="BZ37" s="132"/>
      <c r="CA37" s="132"/>
      <c r="CB37" s="132"/>
      <c r="CC37" s="132"/>
      <c r="CD37" s="132"/>
      <c r="CE37" s="132"/>
      <c r="CF37" s="132"/>
      <c r="CG37" s="132"/>
      <c r="CH37" s="132"/>
      <c r="CI37" s="132"/>
      <c r="CJ37" s="132"/>
      <c r="CK37" s="132"/>
      <c r="CL37" s="132"/>
      <c r="CM37" s="132"/>
      <c r="CN37" s="198"/>
      <c r="CO37" s="198"/>
      <c r="CP37" s="132"/>
      <c r="CQ37" s="94"/>
      <c r="CR37" s="94"/>
      <c r="CS37" s="132"/>
      <c r="CT37" s="132"/>
      <c r="CU37" s="183"/>
      <c r="CV37" s="132"/>
      <c r="CW37" s="132"/>
      <c r="CX37" s="132"/>
      <c r="CY37" s="92"/>
      <c r="CZ37" s="92"/>
      <c r="DA37" s="92"/>
      <c r="DB37" s="132"/>
      <c r="DC37" s="132"/>
      <c r="DD37" s="132"/>
      <c r="DE37" s="132"/>
      <c r="DF37" s="92"/>
      <c r="DG37" s="92"/>
      <c r="DH37" s="92"/>
      <c r="DI37" s="132"/>
      <c r="DJ37" s="132"/>
      <c r="DK37" s="132"/>
      <c r="DL37"/>
      <c r="DM37"/>
      <c r="DN37" s="103"/>
    </row>
    <row r="38" spans="1:118" ht="15.75">
      <c r="A38" s="7"/>
      <c r="B38" s="4" t="s">
        <v>173</v>
      </c>
      <c r="C38" s="130" t="s">
        <v>174</v>
      </c>
      <c r="E38" s="131"/>
      <c r="F38" s="188">
        <v>10621.17</v>
      </c>
      <c r="G38" s="189">
        <v>2092</v>
      </c>
      <c r="H38" s="189">
        <v>493</v>
      </c>
      <c r="I38" s="92">
        <v>736555</v>
      </c>
      <c r="J38" s="92">
        <v>2081147</v>
      </c>
      <c r="K38" s="92" t="s">
        <v>107</v>
      </c>
      <c r="L38" s="92" t="s">
        <v>107</v>
      </c>
      <c r="M38" s="190">
        <v>196</v>
      </c>
      <c r="N38" s="191">
        <v>27962</v>
      </c>
      <c r="O38" s="191">
        <v>33150</v>
      </c>
      <c r="P38" s="191">
        <v>-5188</v>
      </c>
      <c r="Q38" s="192">
        <v>17327</v>
      </c>
      <c r="R38" s="121">
        <f>Q38/G38</f>
        <v>8.282504780114722</v>
      </c>
      <c r="S38" s="132">
        <v>19402</v>
      </c>
      <c r="T38" s="121">
        <f>S38/G38</f>
        <v>9.274378585086042</v>
      </c>
      <c r="U38" s="132">
        <v>-2075</v>
      </c>
      <c r="V38" s="121">
        <f>U38/G38</f>
        <v>-0.9918738049713193</v>
      </c>
      <c r="W38" s="183">
        <v>112668</v>
      </c>
      <c r="X38" s="132">
        <v>953273</v>
      </c>
      <c r="Y38" s="132">
        <f>Z38+AA38</f>
        <v>70800</v>
      </c>
      <c r="Z38" s="132">
        <v>36362</v>
      </c>
      <c r="AA38" s="132">
        <v>34438</v>
      </c>
      <c r="AB38" s="132">
        <v>335506</v>
      </c>
      <c r="AC38" s="132">
        <v>130694</v>
      </c>
      <c r="AD38" s="3">
        <v>1161</v>
      </c>
      <c r="AE38" s="3">
        <v>350</v>
      </c>
      <c r="AF38" s="3">
        <v>73</v>
      </c>
      <c r="AG38" s="3">
        <v>132</v>
      </c>
      <c r="AH38" s="3">
        <v>3</v>
      </c>
      <c r="AI38" s="132">
        <v>118300</v>
      </c>
      <c r="AJ38" s="132">
        <v>54473</v>
      </c>
      <c r="AK38" s="132">
        <v>58000</v>
      </c>
      <c r="AL38" s="193">
        <v>934</v>
      </c>
      <c r="AM38" s="194"/>
      <c r="AN38" s="195"/>
      <c r="AO38" s="132">
        <v>6822</v>
      </c>
      <c r="AP38" s="132">
        <v>190332</v>
      </c>
      <c r="AQ38" s="132">
        <v>4541963</v>
      </c>
      <c r="AR38" s="132">
        <v>835700</v>
      </c>
      <c r="AS38" s="132">
        <v>12002</v>
      </c>
      <c r="AT38" s="132">
        <v>1214676</v>
      </c>
      <c r="AU38" s="132">
        <v>4601</v>
      </c>
      <c r="AV38" s="133">
        <v>95.9</v>
      </c>
      <c r="AW38" s="196">
        <v>30263.026</v>
      </c>
      <c r="AX38" s="132">
        <v>1654</v>
      </c>
      <c r="AY38" s="132">
        <v>61909</v>
      </c>
      <c r="AZ38" s="132">
        <v>37263</v>
      </c>
      <c r="BA38" s="94">
        <v>27006</v>
      </c>
      <c r="BB38" s="94">
        <v>176723</v>
      </c>
      <c r="BC38" s="94">
        <v>4760601</v>
      </c>
      <c r="BD38" s="197">
        <v>101.2</v>
      </c>
      <c r="BE38" s="132">
        <v>315101</v>
      </c>
      <c r="BF38" s="132">
        <v>45239</v>
      </c>
      <c r="BG38" s="132">
        <v>1786883</v>
      </c>
      <c r="BH38" s="92">
        <v>1125309</v>
      </c>
      <c r="BI38" s="132">
        <v>1071054</v>
      </c>
      <c r="BJ38" s="132">
        <f>BH38-BI38</f>
        <v>54255</v>
      </c>
      <c r="BK38" s="121">
        <f>BH38/BG38*100</f>
        <v>62.9760874103117</v>
      </c>
      <c r="BL38" s="121">
        <v>41.2</v>
      </c>
      <c r="BM38" s="132">
        <f>BI38</f>
        <v>1071054</v>
      </c>
      <c r="BN38" s="121">
        <v>3.7030812638765176</v>
      </c>
      <c r="BO38" s="121">
        <v>34.7338229445014</v>
      </c>
      <c r="BP38" s="121">
        <v>60.96088525881982</v>
      </c>
      <c r="BQ38" s="115">
        <v>2.3360166714283315</v>
      </c>
      <c r="BR38" s="121">
        <v>28.626378184002977</v>
      </c>
      <c r="BS38" s="121">
        <v>42.64961058875751</v>
      </c>
      <c r="BT38" s="121">
        <v>20.43809325244699</v>
      </c>
      <c r="BU38" s="183">
        <v>6849</v>
      </c>
      <c r="BV38" s="132">
        <v>8790</v>
      </c>
      <c r="BW38" s="133">
        <f>BV38/G38</f>
        <v>4.201720841300191</v>
      </c>
      <c r="BX38" s="132">
        <v>938</v>
      </c>
      <c r="BY38" s="132">
        <v>761611.182</v>
      </c>
      <c r="BZ38" s="132">
        <v>263784.941</v>
      </c>
      <c r="CA38" s="132">
        <v>160861.754</v>
      </c>
      <c r="CB38" s="132">
        <v>93797.244</v>
      </c>
      <c r="CC38" s="132">
        <v>111234.348</v>
      </c>
      <c r="CD38" s="132">
        <v>748801.881</v>
      </c>
      <c r="CE38" s="132">
        <v>242817.214</v>
      </c>
      <c r="CF38" s="132">
        <v>131989.809</v>
      </c>
      <c r="CG38" s="132">
        <v>130370.012</v>
      </c>
      <c r="CH38" s="132">
        <v>2324.428</v>
      </c>
      <c r="CI38" s="132">
        <v>50873.592</v>
      </c>
      <c r="CJ38" s="132">
        <v>12809.301</v>
      </c>
      <c r="CK38" s="132">
        <v>58271</v>
      </c>
      <c r="CL38" s="132">
        <v>2769.610093814373</v>
      </c>
      <c r="CM38" s="132">
        <v>379</v>
      </c>
      <c r="CN38" s="198">
        <v>122507</v>
      </c>
      <c r="CO38" s="198">
        <v>7524</v>
      </c>
      <c r="CP38" s="132">
        <v>201</v>
      </c>
      <c r="CQ38" s="94">
        <v>62205</v>
      </c>
      <c r="CR38" s="94">
        <v>4447</v>
      </c>
      <c r="CS38" s="132">
        <v>82</v>
      </c>
      <c r="CT38" s="132">
        <v>57373</v>
      </c>
      <c r="CU38" s="183">
        <v>4129</v>
      </c>
      <c r="CV38" s="132">
        <v>104</v>
      </c>
      <c r="CW38" s="132">
        <v>1543</v>
      </c>
      <c r="CX38" s="132">
        <v>935</v>
      </c>
      <c r="CY38" s="132">
        <v>3869</v>
      </c>
      <c r="CZ38" s="132">
        <v>1533</v>
      </c>
      <c r="DA38" s="92">
        <v>3703</v>
      </c>
      <c r="DB38" s="132">
        <v>5713</v>
      </c>
      <c r="DC38" s="132">
        <v>3147</v>
      </c>
      <c r="DD38" s="132">
        <v>2051</v>
      </c>
      <c r="DE38" s="132">
        <v>1699</v>
      </c>
      <c r="DF38" s="132">
        <v>27928</v>
      </c>
      <c r="DG38" s="132">
        <v>11779</v>
      </c>
      <c r="DH38" s="132">
        <v>133</v>
      </c>
      <c r="DI38" s="132">
        <v>15757</v>
      </c>
      <c r="DJ38" s="132">
        <v>945</v>
      </c>
      <c r="DK38" s="132">
        <v>1915727</v>
      </c>
      <c r="DL38" t="s">
        <v>416</v>
      </c>
      <c r="DM38" t="s">
        <v>159</v>
      </c>
      <c r="DN38" s="135" t="s">
        <v>173</v>
      </c>
    </row>
    <row r="39" spans="1:118" ht="15.75">
      <c r="A39" s="7"/>
      <c r="B39" s="4" t="s">
        <v>175</v>
      </c>
      <c r="C39" s="130" t="s">
        <v>176</v>
      </c>
      <c r="E39" s="131"/>
      <c r="F39" s="188">
        <v>7780.42</v>
      </c>
      <c r="G39" s="189">
        <v>3792</v>
      </c>
      <c r="H39" s="189">
        <v>885</v>
      </c>
      <c r="I39" s="92">
        <v>1398550</v>
      </c>
      <c r="J39" s="92">
        <v>3765044</v>
      </c>
      <c r="K39" s="92" t="s">
        <v>107</v>
      </c>
      <c r="L39" s="92" t="s">
        <v>107</v>
      </c>
      <c r="M39" s="190">
        <v>484</v>
      </c>
      <c r="N39" s="191">
        <v>57844</v>
      </c>
      <c r="O39" s="191">
        <v>60982</v>
      </c>
      <c r="P39" s="191">
        <v>-3138</v>
      </c>
      <c r="Q39" s="192">
        <v>31901</v>
      </c>
      <c r="R39" s="121">
        <f>Q39/G39</f>
        <v>8.412710970464135</v>
      </c>
      <c r="S39" s="132">
        <v>34209</v>
      </c>
      <c r="T39" s="121">
        <f>S39/G39</f>
        <v>9.021360759493671</v>
      </c>
      <c r="U39" s="132">
        <v>-2308</v>
      </c>
      <c r="V39" s="121">
        <f>U39/G39</f>
        <v>-0.6086497890295358</v>
      </c>
      <c r="W39" s="183">
        <v>191673</v>
      </c>
      <c r="X39" s="132">
        <v>1825065</v>
      </c>
      <c r="Y39" s="132">
        <f>Z39+AA39</f>
        <v>70297</v>
      </c>
      <c r="Z39" s="132">
        <v>38978</v>
      </c>
      <c r="AA39" s="132">
        <v>31319</v>
      </c>
      <c r="AB39" s="132">
        <v>331084</v>
      </c>
      <c r="AC39" s="132">
        <v>135341</v>
      </c>
      <c r="AD39" s="3">
        <v>2086</v>
      </c>
      <c r="AE39" s="3">
        <v>564</v>
      </c>
      <c r="AF39" s="3">
        <v>174</v>
      </c>
      <c r="AG39" s="3">
        <v>86</v>
      </c>
      <c r="AH39" s="3">
        <v>1</v>
      </c>
      <c r="AI39" s="132">
        <v>89600</v>
      </c>
      <c r="AJ39" s="132">
        <v>105154</v>
      </c>
      <c r="AK39" s="132">
        <v>70800</v>
      </c>
      <c r="AL39" s="193">
        <v>6057</v>
      </c>
      <c r="AM39" s="194">
        <v>1827</v>
      </c>
      <c r="AN39" s="195"/>
      <c r="AO39" s="132">
        <v>11259</v>
      </c>
      <c r="AP39" s="132">
        <v>410651</v>
      </c>
      <c r="AQ39" s="132">
        <v>15032880</v>
      </c>
      <c r="AR39" s="132">
        <v>1597900</v>
      </c>
      <c r="AS39" s="132">
        <v>26946</v>
      </c>
      <c r="AT39" s="132">
        <v>2531494</v>
      </c>
      <c r="AU39" s="132">
        <v>8335</v>
      </c>
      <c r="AV39" s="133">
        <v>98.9</v>
      </c>
      <c r="AW39" s="196">
        <v>36268.391</v>
      </c>
      <c r="AX39" s="132">
        <v>2811</v>
      </c>
      <c r="AY39" s="132">
        <v>114778</v>
      </c>
      <c r="AZ39" s="132">
        <v>85726</v>
      </c>
      <c r="BA39" s="94">
        <v>47394</v>
      </c>
      <c r="BB39" s="94">
        <v>317092</v>
      </c>
      <c r="BC39" s="94">
        <v>11054615</v>
      </c>
      <c r="BD39" s="197">
        <v>105.4</v>
      </c>
      <c r="BE39" s="132">
        <v>341973</v>
      </c>
      <c r="BF39" s="132">
        <v>82397</v>
      </c>
      <c r="BG39" s="132">
        <v>3215436</v>
      </c>
      <c r="BH39" s="92">
        <v>2085634</v>
      </c>
      <c r="BI39" s="132">
        <v>1990647</v>
      </c>
      <c r="BJ39" s="132">
        <f>BH39-BI39</f>
        <v>94987</v>
      </c>
      <c r="BK39" s="121">
        <f>BH39/BG39*100</f>
        <v>64.86317874154547</v>
      </c>
      <c r="BL39" s="121">
        <v>41.1</v>
      </c>
      <c r="BM39" s="132">
        <f>BI39</f>
        <v>1990647</v>
      </c>
      <c r="BN39" s="121">
        <v>4.925383556200572</v>
      </c>
      <c r="BO39" s="121">
        <v>34.52053528325213</v>
      </c>
      <c r="BP39" s="121">
        <v>59.62704588005809</v>
      </c>
      <c r="BQ39" s="115">
        <v>2.2205343287885797</v>
      </c>
      <c r="BR39" s="121">
        <v>25.88230143566106</v>
      </c>
      <c r="BS39" s="121">
        <v>43.56125872857531</v>
      </c>
      <c r="BT39" s="121">
        <v>21.624851852662587</v>
      </c>
      <c r="BU39" s="183">
        <v>16127</v>
      </c>
      <c r="BV39" s="132">
        <v>21433</v>
      </c>
      <c r="BW39" s="133">
        <f>BV39/G39</f>
        <v>5.652162447257384</v>
      </c>
      <c r="BX39" s="132">
        <v>1214</v>
      </c>
      <c r="BY39" s="132">
        <v>1123391.754</v>
      </c>
      <c r="BZ39" s="132">
        <v>569773.169</v>
      </c>
      <c r="CA39" s="132">
        <v>116104.855</v>
      </c>
      <c r="CB39" s="132">
        <v>131661.071</v>
      </c>
      <c r="CC39" s="132">
        <v>186781.732</v>
      </c>
      <c r="CD39" s="132">
        <v>1111224.287</v>
      </c>
      <c r="CE39" s="132">
        <v>387596.712</v>
      </c>
      <c r="CF39" s="132">
        <v>169285.066</v>
      </c>
      <c r="CG39" s="132">
        <v>196726.215</v>
      </c>
      <c r="CH39" s="132">
        <v>3392.568</v>
      </c>
      <c r="CI39" s="132">
        <v>12551.574</v>
      </c>
      <c r="CJ39" s="132">
        <v>12167.467</v>
      </c>
      <c r="CK39" s="132">
        <v>128596</v>
      </c>
      <c r="CL39" s="132">
        <v>3383.560796819458</v>
      </c>
      <c r="CM39" s="132">
        <v>529</v>
      </c>
      <c r="CN39" s="198">
        <v>211750</v>
      </c>
      <c r="CO39" s="198">
        <v>11453</v>
      </c>
      <c r="CP39" s="132">
        <v>294</v>
      </c>
      <c r="CQ39" s="94">
        <v>106622</v>
      </c>
      <c r="CR39" s="94">
        <v>6885</v>
      </c>
      <c r="CS39" s="132">
        <v>144</v>
      </c>
      <c r="CT39" s="132">
        <v>102017</v>
      </c>
      <c r="CU39" s="183">
        <v>7122</v>
      </c>
      <c r="CV39" s="132">
        <v>185</v>
      </c>
      <c r="CW39" s="132">
        <v>2698</v>
      </c>
      <c r="CX39" s="132">
        <v>1761</v>
      </c>
      <c r="CY39" s="132">
        <v>6993</v>
      </c>
      <c r="CZ39" s="132">
        <v>2330</v>
      </c>
      <c r="DA39" s="92">
        <v>7697</v>
      </c>
      <c r="DB39" s="132">
        <v>9769</v>
      </c>
      <c r="DC39" s="132">
        <v>5125</v>
      </c>
      <c r="DD39" s="132">
        <v>4162</v>
      </c>
      <c r="DE39" s="132">
        <v>2370</v>
      </c>
      <c r="DF39" s="132">
        <v>41069</v>
      </c>
      <c r="DG39" s="132">
        <v>36751</v>
      </c>
      <c r="DH39" s="132">
        <v>165</v>
      </c>
      <c r="DI39" s="132">
        <v>47915</v>
      </c>
      <c r="DJ39" s="132">
        <v>1481</v>
      </c>
      <c r="DK39" s="132">
        <v>3631904</v>
      </c>
      <c r="DL39" t="s">
        <v>417</v>
      </c>
      <c r="DM39" t="s">
        <v>418</v>
      </c>
      <c r="DN39" s="135" t="s">
        <v>175</v>
      </c>
    </row>
    <row r="40" spans="1:118" ht="15.75">
      <c r="A40" s="7"/>
      <c r="B40" s="4" t="s">
        <v>177</v>
      </c>
      <c r="C40" s="130" t="s">
        <v>178</v>
      </c>
      <c r="E40" s="131"/>
      <c r="F40" s="188">
        <v>5165.04</v>
      </c>
      <c r="G40" s="189">
        <v>7418</v>
      </c>
      <c r="H40" s="189">
        <v>1471</v>
      </c>
      <c r="I40" s="92">
        <v>2933464</v>
      </c>
      <c r="J40" s="92">
        <v>7408499</v>
      </c>
      <c r="K40" s="92" t="s">
        <v>107</v>
      </c>
      <c r="L40" s="92" t="s">
        <v>107</v>
      </c>
      <c r="M40" s="190">
        <v>1434</v>
      </c>
      <c r="N40" s="191">
        <v>120530</v>
      </c>
      <c r="O40" s="191">
        <v>116455</v>
      </c>
      <c r="P40" s="191">
        <v>4075</v>
      </c>
      <c r="Q40" s="192">
        <v>69768</v>
      </c>
      <c r="R40" s="121">
        <f>Q40/G40</f>
        <v>9.405230520355891</v>
      </c>
      <c r="S40" s="132">
        <v>55189</v>
      </c>
      <c r="T40" s="121">
        <f>S40/G40</f>
        <v>7.439875977352386</v>
      </c>
      <c r="U40" s="132">
        <v>14579</v>
      </c>
      <c r="V40" s="121">
        <f>U40/G40</f>
        <v>1.965354543003505</v>
      </c>
      <c r="W40" s="183">
        <v>335601</v>
      </c>
      <c r="X40" s="132">
        <v>3762487</v>
      </c>
      <c r="Y40" s="132">
        <f>Z40+AA40</f>
        <v>84067</v>
      </c>
      <c r="Z40" s="132">
        <v>43632</v>
      </c>
      <c r="AA40" s="132">
        <v>40435</v>
      </c>
      <c r="AB40" s="132">
        <v>393433</v>
      </c>
      <c r="AC40" s="132">
        <v>153763</v>
      </c>
      <c r="AD40" s="3">
        <v>2976</v>
      </c>
      <c r="AE40" s="3">
        <v>1039</v>
      </c>
      <c r="AF40" s="3">
        <v>554</v>
      </c>
      <c r="AG40" s="3">
        <v>193</v>
      </c>
      <c r="AH40" s="3">
        <v>6</v>
      </c>
      <c r="AI40" s="132">
        <v>154100</v>
      </c>
      <c r="AJ40" s="132">
        <v>226143</v>
      </c>
      <c r="AK40" s="132">
        <v>79100</v>
      </c>
      <c r="AL40" s="193">
        <v>6126</v>
      </c>
      <c r="AM40" s="194">
        <v>701</v>
      </c>
      <c r="AN40" s="195"/>
      <c r="AO40" s="132">
        <v>19635</v>
      </c>
      <c r="AP40" s="132">
        <v>795030</v>
      </c>
      <c r="AQ40" s="132">
        <v>34207628</v>
      </c>
      <c r="AR40" s="132">
        <v>3132900</v>
      </c>
      <c r="AS40" s="132">
        <v>54479</v>
      </c>
      <c r="AT40" s="132">
        <v>4974407</v>
      </c>
      <c r="AU40" s="132">
        <v>15854</v>
      </c>
      <c r="AV40" s="133">
        <v>99.8</v>
      </c>
      <c r="AW40" s="196">
        <v>49555.88</v>
      </c>
      <c r="AX40" s="132">
        <v>4954</v>
      </c>
      <c r="AY40" s="132">
        <v>312319</v>
      </c>
      <c r="AZ40" s="132">
        <v>161385</v>
      </c>
      <c r="BA40" s="94">
        <v>80001</v>
      </c>
      <c r="BB40" s="94">
        <v>694512</v>
      </c>
      <c r="BC40" s="94">
        <v>43443249</v>
      </c>
      <c r="BD40" s="197">
        <v>104.8</v>
      </c>
      <c r="BE40" s="132">
        <v>366630</v>
      </c>
      <c r="BF40" s="132">
        <v>143335</v>
      </c>
      <c r="BG40" s="132">
        <v>6001907</v>
      </c>
      <c r="BH40" s="92">
        <v>3886217</v>
      </c>
      <c r="BI40" s="132">
        <v>3707828</v>
      </c>
      <c r="BJ40" s="132">
        <f>BH40-BI40</f>
        <v>178389</v>
      </c>
      <c r="BK40" s="121">
        <f>BH40/BG40*100</f>
        <v>64.74970371916793</v>
      </c>
      <c r="BL40" s="121">
        <v>40.9</v>
      </c>
      <c r="BM40" s="132">
        <f>BI40</f>
        <v>3707828</v>
      </c>
      <c r="BN40" s="121">
        <v>2.7636395215743557</v>
      </c>
      <c r="BO40" s="121">
        <v>34.35043373101449</v>
      </c>
      <c r="BP40" s="121">
        <v>61.255187673214614</v>
      </c>
      <c r="BQ40" s="115">
        <v>2.2480546562569788</v>
      </c>
      <c r="BR40" s="121">
        <v>23.364037813217372</v>
      </c>
      <c r="BS40" s="121">
        <v>40.748503417774586</v>
      </c>
      <c r="BT40" s="121">
        <v>25.77605926748686</v>
      </c>
      <c r="BU40" s="183">
        <v>43872</v>
      </c>
      <c r="BV40" s="132">
        <v>58535</v>
      </c>
      <c r="BW40" s="133">
        <f>BV40/G40</f>
        <v>7.890940954435158</v>
      </c>
      <c r="BX40" s="132">
        <v>3319</v>
      </c>
      <c r="BY40" s="132">
        <v>2305836.962</v>
      </c>
      <c r="BZ40" s="132">
        <v>1341867.717</v>
      </c>
      <c r="CA40" s="132">
        <v>400.453</v>
      </c>
      <c r="CB40" s="132">
        <v>217731.396</v>
      </c>
      <c r="CC40" s="132">
        <v>368336.105</v>
      </c>
      <c r="CD40" s="132">
        <v>2288773.562</v>
      </c>
      <c r="CE40" s="132">
        <v>751764.251</v>
      </c>
      <c r="CF40" s="132">
        <v>313140.149</v>
      </c>
      <c r="CG40" s="132">
        <v>285147.191</v>
      </c>
      <c r="CH40" s="132">
        <v>718.33</v>
      </c>
      <c r="CI40" s="132">
        <v>228443.658</v>
      </c>
      <c r="CJ40" s="132">
        <v>17063.4</v>
      </c>
      <c r="CK40" s="132">
        <v>264093</v>
      </c>
      <c r="CL40" s="132">
        <v>3588.271435937605</v>
      </c>
      <c r="CM40" s="132">
        <v>983</v>
      </c>
      <c r="CN40" s="198">
        <v>435821</v>
      </c>
      <c r="CO40" s="198">
        <v>22924</v>
      </c>
      <c r="CP40" s="132">
        <v>438</v>
      </c>
      <c r="CQ40" s="94">
        <v>215822</v>
      </c>
      <c r="CR40" s="94">
        <v>13230</v>
      </c>
      <c r="CS40" s="132">
        <v>222</v>
      </c>
      <c r="CT40" s="132">
        <v>191707</v>
      </c>
      <c r="CU40" s="183">
        <v>12193</v>
      </c>
      <c r="CV40" s="132">
        <v>332</v>
      </c>
      <c r="CW40" s="132">
        <v>5030</v>
      </c>
      <c r="CX40" s="132">
        <v>3635</v>
      </c>
      <c r="CY40" s="132">
        <v>14420</v>
      </c>
      <c r="CZ40" s="132">
        <v>5189</v>
      </c>
      <c r="DA40" s="92">
        <v>12716</v>
      </c>
      <c r="DB40" s="132">
        <v>16888</v>
      </c>
      <c r="DC40" s="132">
        <v>8047</v>
      </c>
      <c r="DD40" s="132">
        <v>5548</v>
      </c>
      <c r="DE40" s="132">
        <v>6215</v>
      </c>
      <c r="DF40" s="132">
        <v>145807</v>
      </c>
      <c r="DG40" s="132" t="s">
        <v>508</v>
      </c>
      <c r="DH40" s="132" t="s">
        <v>509</v>
      </c>
      <c r="DI40" s="132" t="s">
        <v>510</v>
      </c>
      <c r="DJ40" s="132">
        <v>3197</v>
      </c>
      <c r="DK40" s="132">
        <v>5145491</v>
      </c>
      <c r="DL40" t="s">
        <v>179</v>
      </c>
      <c r="DM40" t="s">
        <v>180</v>
      </c>
      <c r="DN40" s="135" t="s">
        <v>177</v>
      </c>
    </row>
    <row r="41" spans="1:118" ht="15.75">
      <c r="A41" s="7"/>
      <c r="B41" s="4" t="s">
        <v>181</v>
      </c>
      <c r="C41" s="130" t="s">
        <v>182</v>
      </c>
      <c r="E41" s="131"/>
      <c r="F41" s="188">
        <v>5777.27</v>
      </c>
      <c r="G41" s="189">
        <v>1870</v>
      </c>
      <c r="H41" s="189">
        <v>445</v>
      </c>
      <c r="I41" s="3">
        <v>703704</v>
      </c>
      <c r="J41" s="92">
        <v>1854742</v>
      </c>
      <c r="K41" s="3" t="s">
        <v>107</v>
      </c>
      <c r="L41" s="3" t="s">
        <v>107</v>
      </c>
      <c r="M41" s="190">
        <v>321</v>
      </c>
      <c r="N41" s="191">
        <v>30334</v>
      </c>
      <c r="O41" s="191">
        <v>33758</v>
      </c>
      <c r="P41" s="191">
        <v>-3424</v>
      </c>
      <c r="Q41" s="192">
        <v>15614</v>
      </c>
      <c r="R41" s="121">
        <f>Q41/G41</f>
        <v>8.349732620320856</v>
      </c>
      <c r="S41" s="132">
        <v>17590</v>
      </c>
      <c r="T41" s="121">
        <f>S41/G41</f>
        <v>9.406417112299465</v>
      </c>
      <c r="U41" s="132">
        <v>-1976</v>
      </c>
      <c r="V41" s="121">
        <f>U41/G41</f>
        <v>-1.0566844919786096</v>
      </c>
      <c r="W41" s="90">
        <v>85865</v>
      </c>
      <c r="X41" s="92">
        <v>833745</v>
      </c>
      <c r="Y41" s="132">
        <f>Z41+AA41</f>
        <v>52359</v>
      </c>
      <c r="Z41" s="132">
        <v>32970</v>
      </c>
      <c r="AA41" s="132">
        <v>19389</v>
      </c>
      <c r="AB41" s="132">
        <v>238951</v>
      </c>
      <c r="AC41" s="132">
        <v>111771</v>
      </c>
      <c r="AD41" s="3">
        <v>1058</v>
      </c>
      <c r="AE41" s="3">
        <v>162</v>
      </c>
      <c r="AF41" s="3">
        <v>41</v>
      </c>
      <c r="AG41" s="3">
        <v>112</v>
      </c>
      <c r="AH41" s="3">
        <v>5</v>
      </c>
      <c r="AI41" s="132">
        <v>155000</v>
      </c>
      <c r="AJ41" s="132">
        <v>50151</v>
      </c>
      <c r="AK41" s="132">
        <v>61500</v>
      </c>
      <c r="AL41" s="193">
        <v>15040</v>
      </c>
      <c r="AM41" s="194">
        <v>1840</v>
      </c>
      <c r="AN41" s="195"/>
      <c r="AO41" s="132">
        <v>4183</v>
      </c>
      <c r="AP41" s="132">
        <v>188439</v>
      </c>
      <c r="AQ41" s="132">
        <v>9319546</v>
      </c>
      <c r="AR41" s="132">
        <v>791000</v>
      </c>
      <c r="AS41" s="132">
        <v>11420</v>
      </c>
      <c r="AT41" s="132">
        <v>1068556</v>
      </c>
      <c r="AU41" s="132">
        <v>4192</v>
      </c>
      <c r="AV41" s="121">
        <v>99.4</v>
      </c>
      <c r="AW41" s="196">
        <v>24728.592</v>
      </c>
      <c r="AX41" s="132">
        <v>1460</v>
      </c>
      <c r="AY41" s="132">
        <v>66816</v>
      </c>
      <c r="AZ41" s="132">
        <v>33199</v>
      </c>
      <c r="BA41" s="3">
        <v>21602</v>
      </c>
      <c r="BB41" s="3">
        <v>145169</v>
      </c>
      <c r="BC41" s="3">
        <v>3940384</v>
      </c>
      <c r="BD41" s="197">
        <v>102.7</v>
      </c>
      <c r="BE41" s="132">
        <v>322471</v>
      </c>
      <c r="BF41" s="132">
        <v>41561</v>
      </c>
      <c r="BG41" s="132">
        <v>1574042</v>
      </c>
      <c r="BH41" s="92">
        <v>968343</v>
      </c>
      <c r="BI41" s="132">
        <v>922622</v>
      </c>
      <c r="BJ41" s="132">
        <f>BH41-BI41</f>
        <v>45721</v>
      </c>
      <c r="BK41" s="121">
        <f>BH41/BG41*100</f>
        <v>61.51951472705303</v>
      </c>
      <c r="BL41" s="121">
        <v>40.5</v>
      </c>
      <c r="BM41" s="132">
        <f>BI41</f>
        <v>922622</v>
      </c>
      <c r="BN41" s="121">
        <v>4.888567582390188</v>
      </c>
      <c r="BO41" s="121">
        <v>33.178593183340524</v>
      </c>
      <c r="BP41" s="121">
        <v>60.42962339939867</v>
      </c>
      <c r="BQ41" s="115">
        <v>2.252059890182545</v>
      </c>
      <c r="BR41" s="121">
        <v>29.39748454611951</v>
      </c>
      <c r="BS41" s="121">
        <v>42.492118155537185</v>
      </c>
      <c r="BT41" s="121">
        <v>19.481390204206658</v>
      </c>
      <c r="BU41" s="183">
        <v>10986</v>
      </c>
      <c r="BV41" s="132">
        <v>15240</v>
      </c>
      <c r="BW41" s="133">
        <f>BV41/G41</f>
        <v>8.149732620320856</v>
      </c>
      <c r="BX41" s="132">
        <v>886</v>
      </c>
      <c r="BY41" s="132">
        <v>675696.992</v>
      </c>
      <c r="BZ41" s="132">
        <v>266969.609</v>
      </c>
      <c r="CA41" s="132">
        <v>122401.965</v>
      </c>
      <c r="CB41" s="132">
        <v>82442.124</v>
      </c>
      <c r="CC41" s="132">
        <v>116988.018</v>
      </c>
      <c r="CD41" s="132">
        <v>655496.126</v>
      </c>
      <c r="CE41" s="132">
        <v>235484.924</v>
      </c>
      <c r="CF41" s="132">
        <v>93773.895</v>
      </c>
      <c r="CG41" s="132">
        <v>122696.205</v>
      </c>
      <c r="CH41" s="132">
        <v>1630.938</v>
      </c>
      <c r="CI41" s="132">
        <v>16426.84</v>
      </c>
      <c r="CJ41" s="132">
        <v>20200.866</v>
      </c>
      <c r="CK41" s="132">
        <v>60572</v>
      </c>
      <c r="CL41" s="132">
        <v>3228.8107675906185</v>
      </c>
      <c r="CM41" s="132">
        <v>423</v>
      </c>
      <c r="CN41" s="198">
        <v>106337</v>
      </c>
      <c r="CO41" s="198">
        <v>7153</v>
      </c>
      <c r="CP41" s="132">
        <v>184</v>
      </c>
      <c r="CQ41" s="94">
        <v>54233</v>
      </c>
      <c r="CR41" s="94">
        <v>4123</v>
      </c>
      <c r="CS41" s="132">
        <v>77</v>
      </c>
      <c r="CT41" s="132">
        <v>51359</v>
      </c>
      <c r="CU41" s="183">
        <v>3841</v>
      </c>
      <c r="CV41" s="132">
        <v>106</v>
      </c>
      <c r="CW41" s="132">
        <v>1498</v>
      </c>
      <c r="CX41" s="132">
        <v>863</v>
      </c>
      <c r="CY41" s="132">
        <v>3580</v>
      </c>
      <c r="CZ41" s="132">
        <v>1136</v>
      </c>
      <c r="DA41" s="92">
        <v>2964</v>
      </c>
      <c r="DB41" s="132">
        <v>4862</v>
      </c>
      <c r="DC41" s="132">
        <v>2715</v>
      </c>
      <c r="DD41" s="132">
        <v>1878</v>
      </c>
      <c r="DE41" s="132">
        <v>1627</v>
      </c>
      <c r="DF41" s="132">
        <v>25540</v>
      </c>
      <c r="DG41" s="132">
        <v>11275</v>
      </c>
      <c r="DH41" s="132">
        <v>135</v>
      </c>
      <c r="DI41" s="132">
        <v>14878</v>
      </c>
      <c r="DJ41" s="132">
        <v>863</v>
      </c>
      <c r="DK41" s="132">
        <v>1418523</v>
      </c>
      <c r="DL41" t="s">
        <v>419</v>
      </c>
      <c r="DM41" t="s">
        <v>183</v>
      </c>
      <c r="DN41" s="135" t="s">
        <v>181</v>
      </c>
    </row>
    <row r="42" spans="1:118" ht="15.75">
      <c r="A42" s="7"/>
      <c r="B42" s="4" t="s">
        <v>184</v>
      </c>
      <c r="C42" s="130" t="s">
        <v>185</v>
      </c>
      <c r="E42" s="131"/>
      <c r="F42" s="188">
        <v>4017.36</v>
      </c>
      <c r="G42" s="189">
        <v>1405</v>
      </c>
      <c r="H42" s="189">
        <v>284</v>
      </c>
      <c r="I42" s="92">
        <v>517236</v>
      </c>
      <c r="J42" s="92">
        <v>1410272</v>
      </c>
      <c r="K42" s="3" t="s">
        <v>107</v>
      </c>
      <c r="L42" s="3" t="s">
        <v>107</v>
      </c>
      <c r="M42" s="190">
        <v>351</v>
      </c>
      <c r="N42" s="191">
        <v>28095</v>
      </c>
      <c r="O42" s="191">
        <v>27011</v>
      </c>
      <c r="P42" s="191">
        <v>1084</v>
      </c>
      <c r="Q42" s="192">
        <v>13151</v>
      </c>
      <c r="R42" s="121">
        <f>Q42/G42</f>
        <v>9.360142348754449</v>
      </c>
      <c r="S42" s="132">
        <v>11036</v>
      </c>
      <c r="T42" s="121">
        <f>S42/G42</f>
        <v>7.854804270462633</v>
      </c>
      <c r="U42" s="132">
        <v>2115</v>
      </c>
      <c r="V42" s="121">
        <f>U42/G42</f>
        <v>1.5053380782918149</v>
      </c>
      <c r="W42" s="183">
        <v>58197</v>
      </c>
      <c r="X42" s="132">
        <v>608478</v>
      </c>
      <c r="Y42" s="132">
        <f>Z42+AA42</f>
        <v>36020</v>
      </c>
      <c r="Z42" s="132">
        <v>24828</v>
      </c>
      <c r="AA42" s="132">
        <v>11192</v>
      </c>
      <c r="AB42" s="132">
        <v>190801</v>
      </c>
      <c r="AC42" s="132">
        <v>93927</v>
      </c>
      <c r="AD42" s="3">
        <v>581</v>
      </c>
      <c r="AE42" s="3">
        <v>77</v>
      </c>
      <c r="AF42" s="3">
        <v>10</v>
      </c>
      <c r="AG42" s="3">
        <v>17</v>
      </c>
      <c r="AH42" s="3">
        <v>13</v>
      </c>
      <c r="AI42" s="132">
        <v>170800</v>
      </c>
      <c r="AJ42" s="132">
        <v>25835</v>
      </c>
      <c r="AK42" s="132">
        <v>53400</v>
      </c>
      <c r="AL42" s="193">
        <v>1071</v>
      </c>
      <c r="AM42" s="194"/>
      <c r="AN42" s="195"/>
      <c r="AO42" s="132">
        <v>2965</v>
      </c>
      <c r="AP42" s="132">
        <v>147373</v>
      </c>
      <c r="AQ42" s="132">
        <v>6099998</v>
      </c>
      <c r="AR42" s="132">
        <v>567600</v>
      </c>
      <c r="AS42" s="132">
        <v>9771</v>
      </c>
      <c r="AT42" s="132">
        <v>880143</v>
      </c>
      <c r="AU42" s="132">
        <v>3340</v>
      </c>
      <c r="AV42" s="133">
        <v>99.2</v>
      </c>
      <c r="AW42" s="196">
        <v>12105.106</v>
      </c>
      <c r="AX42" s="132">
        <v>973</v>
      </c>
      <c r="AY42" s="132">
        <v>46581</v>
      </c>
      <c r="AZ42" s="132">
        <v>27924</v>
      </c>
      <c r="BA42" s="94">
        <v>14008</v>
      </c>
      <c r="BB42" s="94">
        <v>103138</v>
      </c>
      <c r="BC42" s="94">
        <v>2516575</v>
      </c>
      <c r="BD42" s="197">
        <v>102.4</v>
      </c>
      <c r="BE42" s="132">
        <v>336049</v>
      </c>
      <c r="BF42" s="132">
        <v>32301</v>
      </c>
      <c r="BG42" s="132">
        <v>1145720</v>
      </c>
      <c r="BH42" s="92">
        <v>714215</v>
      </c>
      <c r="BI42" s="132">
        <v>680478</v>
      </c>
      <c r="BJ42" s="132">
        <f>BH42-BI42</f>
        <v>33737</v>
      </c>
      <c r="BK42" s="121">
        <f>BH42/BG42*100</f>
        <v>62.33765667004154</v>
      </c>
      <c r="BL42" s="121">
        <v>40.9</v>
      </c>
      <c r="BM42" s="132">
        <f>BI42</f>
        <v>680478</v>
      </c>
      <c r="BN42" s="121">
        <v>3.6951966117934747</v>
      </c>
      <c r="BO42" s="121">
        <v>34.4349119295554</v>
      </c>
      <c r="BP42" s="121">
        <v>60.45544455515094</v>
      </c>
      <c r="BQ42" s="115">
        <v>1.9960968613239518</v>
      </c>
      <c r="BR42" s="121">
        <v>22.578265003595675</v>
      </c>
      <c r="BS42" s="121">
        <v>40.542835781393556</v>
      </c>
      <c r="BT42" s="121">
        <v>24.58444760693685</v>
      </c>
      <c r="BU42" s="183">
        <v>6362</v>
      </c>
      <c r="BV42" s="132">
        <v>9457</v>
      </c>
      <c r="BW42" s="133">
        <f>BV42/G42</f>
        <v>6.730960854092527</v>
      </c>
      <c r="BX42" s="132">
        <v>748</v>
      </c>
      <c r="BY42" s="132">
        <v>500891.935</v>
      </c>
      <c r="BZ42" s="132">
        <v>193029.682</v>
      </c>
      <c r="CA42" s="132">
        <v>87123.411</v>
      </c>
      <c r="CB42" s="132">
        <v>62184.75</v>
      </c>
      <c r="CC42" s="132">
        <v>81258.4</v>
      </c>
      <c r="CD42" s="132">
        <v>496959.018</v>
      </c>
      <c r="CE42" s="132">
        <v>173263.861</v>
      </c>
      <c r="CF42" s="132">
        <v>73972.256</v>
      </c>
      <c r="CG42" s="132">
        <v>74008.587</v>
      </c>
      <c r="CH42" s="132">
        <v>366.448</v>
      </c>
      <c r="CI42" s="132">
        <v>30244.218</v>
      </c>
      <c r="CJ42" s="132">
        <v>3932.917</v>
      </c>
      <c r="CK42" s="132">
        <v>43808</v>
      </c>
      <c r="CL42" s="132">
        <v>3138.081586925003</v>
      </c>
      <c r="CM42" s="132">
        <v>236</v>
      </c>
      <c r="CN42" s="198">
        <v>86907</v>
      </c>
      <c r="CO42" s="198">
        <v>5251</v>
      </c>
      <c r="CP42" s="132">
        <v>107</v>
      </c>
      <c r="CQ42" s="94">
        <v>42232</v>
      </c>
      <c r="CR42" s="94">
        <v>2972</v>
      </c>
      <c r="CS42" s="132">
        <v>58</v>
      </c>
      <c r="CT42" s="132">
        <v>38706</v>
      </c>
      <c r="CU42" s="183">
        <v>2802</v>
      </c>
      <c r="CV42" s="132">
        <v>60</v>
      </c>
      <c r="CW42" s="132">
        <v>975</v>
      </c>
      <c r="CX42" s="132">
        <v>548</v>
      </c>
      <c r="CY42" s="132">
        <v>2900</v>
      </c>
      <c r="CZ42" s="132">
        <v>776</v>
      </c>
      <c r="DA42" s="92">
        <v>2697</v>
      </c>
      <c r="DB42" s="132">
        <v>3358</v>
      </c>
      <c r="DC42" s="132">
        <v>1834</v>
      </c>
      <c r="DD42" s="132">
        <v>1160</v>
      </c>
      <c r="DE42" s="132">
        <v>982</v>
      </c>
      <c r="DF42" s="132">
        <v>15258</v>
      </c>
      <c r="DG42" s="132">
        <v>9023</v>
      </c>
      <c r="DH42" s="132">
        <v>78</v>
      </c>
      <c r="DI42" s="132">
        <v>11656</v>
      </c>
      <c r="DJ42" s="132">
        <v>455</v>
      </c>
      <c r="DK42" s="132">
        <v>859386</v>
      </c>
      <c r="DL42" t="s">
        <v>420</v>
      </c>
      <c r="DM42" t="s">
        <v>421</v>
      </c>
      <c r="DN42" s="135" t="s">
        <v>184</v>
      </c>
    </row>
    <row r="43" spans="1:118" ht="15.75">
      <c r="A43" s="7"/>
      <c r="C43" s="136"/>
      <c r="E43" s="89"/>
      <c r="F43" s="188"/>
      <c r="J43" s="92"/>
      <c r="M43" s="137"/>
      <c r="N43" s="191"/>
      <c r="O43" s="191"/>
      <c r="P43" s="191"/>
      <c r="Q43" s="192"/>
      <c r="R43" s="121"/>
      <c r="S43" s="132"/>
      <c r="T43" s="121"/>
      <c r="U43" s="132"/>
      <c r="V43" s="121"/>
      <c r="Y43" s="132"/>
      <c r="Z43" s="92"/>
      <c r="AA43" s="3"/>
      <c r="AB43" s="92"/>
      <c r="AC43" s="92"/>
      <c r="AD43" s="3"/>
      <c r="AE43" s="3"/>
      <c r="AF43" s="3"/>
      <c r="AG43" s="3"/>
      <c r="AH43" s="3"/>
      <c r="AI43" s="132"/>
      <c r="AL43" s="138"/>
      <c r="AM43" s="139"/>
      <c r="AN43" s="195"/>
      <c r="AR43" s="92"/>
      <c r="AT43" s="92"/>
      <c r="AU43" s="92"/>
      <c r="AW43" s="196"/>
      <c r="BJ43" s="132"/>
      <c r="BK43" s="121"/>
      <c r="BM43" s="132"/>
      <c r="BQ43" s="115"/>
      <c r="BR43" s="121"/>
      <c r="BS43" s="121"/>
      <c r="BT43" s="121"/>
      <c r="BW43" s="133"/>
      <c r="BY43" s="132"/>
      <c r="BZ43" s="132"/>
      <c r="CA43" s="132"/>
      <c r="CB43" s="132"/>
      <c r="CC43" s="132"/>
      <c r="CD43" s="132"/>
      <c r="CE43" s="132"/>
      <c r="CF43" s="132"/>
      <c r="CG43" s="132"/>
      <c r="CH43" s="132"/>
      <c r="CI43" s="132"/>
      <c r="CJ43" s="132"/>
      <c r="CK43" s="132"/>
      <c r="CL43" s="132"/>
      <c r="CM43" s="132"/>
      <c r="CN43" s="198"/>
      <c r="CO43" s="198"/>
      <c r="CP43" s="132"/>
      <c r="CQ43" s="94"/>
      <c r="CR43" s="94"/>
      <c r="CS43" s="132"/>
      <c r="CT43" s="132"/>
      <c r="CU43" s="183"/>
      <c r="CV43" s="132"/>
      <c r="CW43" s="132"/>
      <c r="CX43" s="132"/>
      <c r="CY43" s="92"/>
      <c r="CZ43" s="92"/>
      <c r="DA43" s="92"/>
      <c r="DB43" s="132"/>
      <c r="DC43" s="132"/>
      <c r="DD43" s="132"/>
      <c r="DE43" s="132"/>
      <c r="DF43" s="92"/>
      <c r="DG43" s="92"/>
      <c r="DH43" s="92"/>
      <c r="DI43" s="132"/>
      <c r="DJ43" s="132"/>
      <c r="DK43" s="132"/>
      <c r="DL43"/>
      <c r="DM43"/>
      <c r="DN43" s="103"/>
    </row>
    <row r="44" spans="1:118" ht="15.75">
      <c r="A44" s="7"/>
      <c r="B44" s="4" t="s">
        <v>186</v>
      </c>
      <c r="C44" s="130" t="s">
        <v>187</v>
      </c>
      <c r="E44" s="131"/>
      <c r="F44" s="188">
        <v>4613.21</v>
      </c>
      <c r="G44" s="189">
        <v>2622</v>
      </c>
      <c r="H44" s="189">
        <v>606</v>
      </c>
      <c r="I44" s="92">
        <v>1122634</v>
      </c>
      <c r="J44" s="92">
        <v>2636704</v>
      </c>
      <c r="K44" s="92" t="s">
        <v>107</v>
      </c>
      <c r="L44" s="92" t="s">
        <v>107</v>
      </c>
      <c r="M44" s="190">
        <v>572</v>
      </c>
      <c r="N44" s="191">
        <v>54863</v>
      </c>
      <c r="O44" s="191">
        <v>58464</v>
      </c>
      <c r="P44" s="191">
        <v>-3601</v>
      </c>
      <c r="Q44" s="192">
        <v>21058</v>
      </c>
      <c r="R44" s="121">
        <f>Q44/G44</f>
        <v>8.031273836765827</v>
      </c>
      <c r="S44" s="132">
        <v>23191</v>
      </c>
      <c r="T44" s="121">
        <f>S44/G44</f>
        <v>8.844774980930588</v>
      </c>
      <c r="U44" s="132">
        <v>-2133</v>
      </c>
      <c r="V44" s="121">
        <f>U44/G44</f>
        <v>-0.8135011441647597</v>
      </c>
      <c r="W44" s="183">
        <v>128660</v>
      </c>
      <c r="X44" s="132">
        <v>1170087</v>
      </c>
      <c r="Y44" s="132">
        <f>Z44+AA44</f>
        <v>35625</v>
      </c>
      <c r="Z44" s="132">
        <v>21175</v>
      </c>
      <c r="AA44" s="132">
        <v>14450</v>
      </c>
      <c r="AB44" s="132">
        <v>146899</v>
      </c>
      <c r="AC44" s="132">
        <v>67065</v>
      </c>
      <c r="AD44" s="3">
        <v>681</v>
      </c>
      <c r="AE44" s="3">
        <v>241</v>
      </c>
      <c r="AF44" s="3">
        <v>11</v>
      </c>
      <c r="AG44" s="3">
        <v>43</v>
      </c>
      <c r="AH44" s="3">
        <v>9</v>
      </c>
      <c r="AI44" s="132">
        <v>79600</v>
      </c>
      <c r="AJ44" s="132">
        <v>37533</v>
      </c>
      <c r="AK44" s="132">
        <v>32000</v>
      </c>
      <c r="AL44" s="193">
        <v>2652</v>
      </c>
      <c r="AM44" s="194">
        <v>155</v>
      </c>
      <c r="AN44" s="195"/>
      <c r="AO44" s="132">
        <v>5321</v>
      </c>
      <c r="AP44" s="132">
        <v>145589</v>
      </c>
      <c r="AQ44" s="132">
        <v>4664133</v>
      </c>
      <c r="AR44" s="132">
        <v>1270200</v>
      </c>
      <c r="AS44" s="132">
        <v>15193</v>
      </c>
      <c r="AT44" s="132">
        <v>1204608</v>
      </c>
      <c r="AU44" s="132">
        <v>6295</v>
      </c>
      <c r="AV44" s="133">
        <v>99.4</v>
      </c>
      <c r="AW44" s="196">
        <v>15234.282</v>
      </c>
      <c r="AX44" s="132">
        <v>1333</v>
      </c>
      <c r="AY44" s="132">
        <v>110415</v>
      </c>
      <c r="AZ44" s="132">
        <v>59035</v>
      </c>
      <c r="BA44" s="94">
        <v>34767</v>
      </c>
      <c r="BB44" s="94">
        <v>249668</v>
      </c>
      <c r="BC44" s="94">
        <v>7396170</v>
      </c>
      <c r="BD44" s="197">
        <v>105.2</v>
      </c>
      <c r="BE44" s="132">
        <v>347020</v>
      </c>
      <c r="BF44" s="132">
        <v>61290</v>
      </c>
      <c r="BG44" s="132">
        <v>2194421</v>
      </c>
      <c r="BH44" s="92">
        <v>1328122</v>
      </c>
      <c r="BI44" s="132">
        <v>1248020</v>
      </c>
      <c r="BJ44" s="132">
        <f>BH44-BI44</f>
        <v>80102</v>
      </c>
      <c r="BK44" s="121">
        <f>BH44/BG44*100</f>
        <v>60.522661786412</v>
      </c>
      <c r="BL44" s="121">
        <v>40.7</v>
      </c>
      <c r="BM44" s="132">
        <f>BI44</f>
        <v>1248020</v>
      </c>
      <c r="BN44" s="121">
        <v>2.7054053620935563</v>
      </c>
      <c r="BO44" s="121">
        <v>25.015704876524413</v>
      </c>
      <c r="BP44" s="121">
        <v>69.55753914200093</v>
      </c>
      <c r="BQ44" s="115">
        <v>1.5918815403599302</v>
      </c>
      <c r="BR44" s="121">
        <v>17.801539189585753</v>
      </c>
      <c r="BS44" s="121">
        <v>38.767687769937595</v>
      </c>
      <c r="BT44" s="121">
        <v>26.304182496102673</v>
      </c>
      <c r="BU44" s="183">
        <v>36897</v>
      </c>
      <c r="BV44" s="132">
        <v>55078</v>
      </c>
      <c r="BW44" s="133">
        <f>BV44/G44</f>
        <v>21.006102212051868</v>
      </c>
      <c r="BX44" s="132">
        <v>1211</v>
      </c>
      <c r="BY44" s="132">
        <v>827381.172</v>
      </c>
      <c r="BZ44" s="132">
        <v>351766.321</v>
      </c>
      <c r="CA44" s="132">
        <v>135711.62</v>
      </c>
      <c r="CB44" s="132">
        <v>88393.161</v>
      </c>
      <c r="CC44" s="132">
        <v>119375.318</v>
      </c>
      <c r="CD44" s="132">
        <v>823392.457</v>
      </c>
      <c r="CE44" s="132">
        <v>303455.827</v>
      </c>
      <c r="CF44" s="132">
        <v>87654.441</v>
      </c>
      <c r="CG44" s="132">
        <v>96745.118</v>
      </c>
      <c r="CH44" s="132">
        <v>802.292</v>
      </c>
      <c r="CI44" s="132">
        <v>88662.149</v>
      </c>
      <c r="CJ44" s="132">
        <v>3988.715</v>
      </c>
      <c r="CK44" s="132">
        <v>78867</v>
      </c>
      <c r="CL44" s="132">
        <v>2992.6969242538307</v>
      </c>
      <c r="CM44" s="132">
        <v>441</v>
      </c>
      <c r="CN44" s="198">
        <v>139582</v>
      </c>
      <c r="CO44" s="198">
        <v>8751</v>
      </c>
      <c r="CP44" s="132">
        <v>204</v>
      </c>
      <c r="CQ44" s="94">
        <v>71378</v>
      </c>
      <c r="CR44" s="94">
        <v>5267</v>
      </c>
      <c r="CS44" s="132">
        <v>105</v>
      </c>
      <c r="CT44" s="132">
        <v>71408</v>
      </c>
      <c r="CU44" s="183">
        <v>5210</v>
      </c>
      <c r="CV44" s="132">
        <v>176</v>
      </c>
      <c r="CW44" s="132">
        <v>2536</v>
      </c>
      <c r="CX44" s="132">
        <v>1316</v>
      </c>
      <c r="CY44" s="132">
        <v>7756</v>
      </c>
      <c r="CZ44" s="132">
        <v>1803</v>
      </c>
      <c r="DA44" s="92">
        <v>5823</v>
      </c>
      <c r="DB44" s="132">
        <v>7245</v>
      </c>
      <c r="DC44" s="132">
        <v>3984</v>
      </c>
      <c r="DD44" s="132">
        <v>2120</v>
      </c>
      <c r="DE44" s="132">
        <v>1890</v>
      </c>
      <c r="DF44" s="132">
        <v>44538</v>
      </c>
      <c r="DG44" s="132">
        <v>14775</v>
      </c>
      <c r="DH44" s="132">
        <v>96</v>
      </c>
      <c r="DI44" s="132">
        <v>17813</v>
      </c>
      <c r="DJ44" s="132">
        <v>547</v>
      </c>
      <c r="DK44" s="132">
        <v>1183799</v>
      </c>
      <c r="DL44" t="s">
        <v>422</v>
      </c>
      <c r="DM44" t="s">
        <v>188</v>
      </c>
      <c r="DN44" s="135" t="s">
        <v>186</v>
      </c>
    </row>
    <row r="45" spans="1:118" ht="15.75">
      <c r="A45" s="7"/>
      <c r="B45" s="4" t="s">
        <v>189</v>
      </c>
      <c r="C45" s="130" t="s">
        <v>190</v>
      </c>
      <c r="E45" s="131"/>
      <c r="F45" s="188">
        <v>1898.47</v>
      </c>
      <c r="G45" s="189">
        <v>8801</v>
      </c>
      <c r="H45" s="189">
        <v>1938</v>
      </c>
      <c r="I45" s="92">
        <v>3832319</v>
      </c>
      <c r="J45" s="92">
        <v>8862896</v>
      </c>
      <c r="K45" s="92" t="s">
        <v>107</v>
      </c>
      <c r="L45" s="92" t="s">
        <v>107</v>
      </c>
      <c r="M45" s="190">
        <v>4670</v>
      </c>
      <c r="N45" s="191">
        <v>159651</v>
      </c>
      <c r="O45" s="191">
        <v>161924</v>
      </c>
      <c r="P45" s="191">
        <v>-2273</v>
      </c>
      <c r="Q45" s="192">
        <v>75250</v>
      </c>
      <c r="R45" s="121">
        <f>Q45/G45</f>
        <v>8.550164754005227</v>
      </c>
      <c r="S45" s="132">
        <v>73135</v>
      </c>
      <c r="T45" s="121">
        <f>S45/G45</f>
        <v>8.309851153278037</v>
      </c>
      <c r="U45" s="132">
        <v>2115</v>
      </c>
      <c r="V45" s="121">
        <f>U45/G45</f>
        <v>0.2403136007271901</v>
      </c>
      <c r="W45" s="183">
        <v>428247</v>
      </c>
      <c r="X45" s="132">
        <v>4450505</v>
      </c>
      <c r="Y45" s="132">
        <f>Z45+AA45</f>
        <v>26363</v>
      </c>
      <c r="Z45" s="132">
        <v>10500</v>
      </c>
      <c r="AA45" s="132">
        <v>15863</v>
      </c>
      <c r="AB45" s="132">
        <v>109312</v>
      </c>
      <c r="AC45" s="132">
        <v>34221</v>
      </c>
      <c r="AD45" s="3">
        <v>319</v>
      </c>
      <c r="AE45" s="3">
        <v>138</v>
      </c>
      <c r="AF45" s="3">
        <v>19</v>
      </c>
      <c r="AG45" s="3">
        <v>3</v>
      </c>
      <c r="AH45" s="3">
        <v>0</v>
      </c>
      <c r="AI45" s="132">
        <v>28300</v>
      </c>
      <c r="AJ45" s="132">
        <v>14690</v>
      </c>
      <c r="AK45" s="132">
        <v>13900</v>
      </c>
      <c r="AL45" s="193">
        <v>1446</v>
      </c>
      <c r="AM45" s="194">
        <v>195</v>
      </c>
      <c r="AN45" s="195"/>
      <c r="AO45" s="132">
        <v>21315</v>
      </c>
      <c r="AP45" s="132">
        <v>480306</v>
      </c>
      <c r="AQ45" s="132">
        <v>14666098</v>
      </c>
      <c r="AR45" s="132">
        <v>4346000</v>
      </c>
      <c r="AS45" s="132">
        <v>54444</v>
      </c>
      <c r="AT45" s="132">
        <v>4468472</v>
      </c>
      <c r="AU45" s="132">
        <v>20157</v>
      </c>
      <c r="AV45" s="133">
        <v>100</v>
      </c>
      <c r="AW45" s="196">
        <v>19069.934</v>
      </c>
      <c r="AX45" s="132">
        <v>3702</v>
      </c>
      <c r="AY45" s="132">
        <v>551266</v>
      </c>
      <c r="AZ45" s="132">
        <v>380881</v>
      </c>
      <c r="BA45" s="94">
        <v>107650</v>
      </c>
      <c r="BB45" s="94">
        <v>913217</v>
      </c>
      <c r="BC45" s="94">
        <v>61660209</v>
      </c>
      <c r="BD45" s="197">
        <v>106.7</v>
      </c>
      <c r="BE45" s="132">
        <v>395029</v>
      </c>
      <c r="BF45" s="132">
        <v>199631</v>
      </c>
      <c r="BG45" s="132">
        <v>7244037</v>
      </c>
      <c r="BH45" s="92">
        <v>4326711</v>
      </c>
      <c r="BI45" s="132">
        <v>3954211</v>
      </c>
      <c r="BJ45" s="132">
        <f>BH45-BI45</f>
        <v>372500</v>
      </c>
      <c r="BK45" s="121">
        <f>BH45/BG45*100</f>
        <v>59.72789757976113</v>
      </c>
      <c r="BL45" s="121">
        <v>41.2</v>
      </c>
      <c r="BM45" s="132">
        <f>BI45</f>
        <v>3954211</v>
      </c>
      <c r="BN45" s="121">
        <v>0.5781431491642707</v>
      </c>
      <c r="BO45" s="121">
        <v>26.164309390672376</v>
      </c>
      <c r="BP45" s="121">
        <v>70.72217441102663</v>
      </c>
      <c r="BQ45" s="115">
        <v>1.8635323203541745</v>
      </c>
      <c r="BR45" s="121">
        <v>18.50520180719975</v>
      </c>
      <c r="BS45" s="121">
        <v>41.80894259608757</v>
      </c>
      <c r="BT45" s="121">
        <v>25.816633394783857</v>
      </c>
      <c r="BU45" s="183">
        <v>186174</v>
      </c>
      <c r="BV45" s="132">
        <v>258430</v>
      </c>
      <c r="BW45" s="133">
        <f>BV45/G45</f>
        <v>29.36370866946938</v>
      </c>
      <c r="BX45" s="132">
        <v>3060</v>
      </c>
      <c r="BY45" s="132">
        <v>2708512.561</v>
      </c>
      <c r="BZ45" s="132">
        <v>1281341.914</v>
      </c>
      <c r="CA45" s="132">
        <v>179797.743</v>
      </c>
      <c r="CB45" s="132">
        <v>243286.337</v>
      </c>
      <c r="CC45" s="132">
        <v>278826.8</v>
      </c>
      <c r="CD45" s="132">
        <v>2685589.846</v>
      </c>
      <c r="CE45" s="132">
        <v>865609.591</v>
      </c>
      <c r="CF45" s="132">
        <v>293401.031</v>
      </c>
      <c r="CG45" s="132">
        <v>205138.195</v>
      </c>
      <c r="CH45" s="132">
        <v>195.84</v>
      </c>
      <c r="CI45" s="132">
        <v>484171.836</v>
      </c>
      <c r="CJ45" s="132">
        <v>22922.715</v>
      </c>
      <c r="CK45" s="132">
        <v>273768</v>
      </c>
      <c r="CL45" s="132">
        <v>3106.8804003062764</v>
      </c>
      <c r="CM45" s="132">
        <v>1043</v>
      </c>
      <c r="CN45" s="198">
        <v>492154</v>
      </c>
      <c r="CO45" s="198">
        <v>26976</v>
      </c>
      <c r="CP45" s="132">
        <v>534</v>
      </c>
      <c r="CQ45" s="94">
        <v>248276</v>
      </c>
      <c r="CR45" s="94">
        <v>16105</v>
      </c>
      <c r="CS45" s="132">
        <v>265</v>
      </c>
      <c r="CT45" s="132">
        <v>225421</v>
      </c>
      <c r="CU45" s="183">
        <v>14799</v>
      </c>
      <c r="CV45" s="132">
        <v>539</v>
      </c>
      <c r="CW45" s="132">
        <v>8231</v>
      </c>
      <c r="CX45" s="132">
        <v>5429</v>
      </c>
      <c r="CY45" s="132">
        <v>22650</v>
      </c>
      <c r="CZ45" s="132">
        <v>7668</v>
      </c>
      <c r="DA45" s="92">
        <v>23288</v>
      </c>
      <c r="DB45" s="132">
        <v>24170</v>
      </c>
      <c r="DC45" s="132">
        <v>11711</v>
      </c>
      <c r="DD45" s="132">
        <v>6171</v>
      </c>
      <c r="DE45" s="132">
        <v>4173</v>
      </c>
      <c r="DF45" s="132">
        <v>182537</v>
      </c>
      <c r="DG45" s="132">
        <v>51292</v>
      </c>
      <c r="DH45" s="132">
        <v>201</v>
      </c>
      <c r="DI45" s="132">
        <v>61469</v>
      </c>
      <c r="DJ45" s="132">
        <v>3266</v>
      </c>
      <c r="DK45" s="132">
        <v>4272204</v>
      </c>
      <c r="DL45" t="s">
        <v>423</v>
      </c>
      <c r="DM45" t="s">
        <v>424</v>
      </c>
      <c r="DN45" s="135" t="s">
        <v>189</v>
      </c>
    </row>
    <row r="46" spans="1:118" ht="15.75">
      <c r="A46" s="7"/>
      <c r="B46" s="4" t="s">
        <v>191</v>
      </c>
      <c r="C46" s="130" t="s">
        <v>192</v>
      </c>
      <c r="E46" s="131"/>
      <c r="F46" s="188">
        <v>8396.13</v>
      </c>
      <c r="G46" s="189">
        <v>5583</v>
      </c>
      <c r="H46" s="189">
        <v>1273</v>
      </c>
      <c r="I46" s="92">
        <v>2254880</v>
      </c>
      <c r="J46" s="92">
        <v>5589177</v>
      </c>
      <c r="K46" s="92" t="s">
        <v>107</v>
      </c>
      <c r="L46" s="92" t="s">
        <v>107</v>
      </c>
      <c r="M46" s="190">
        <v>666</v>
      </c>
      <c r="N46" s="191">
        <v>97234</v>
      </c>
      <c r="O46" s="191">
        <v>97031</v>
      </c>
      <c r="P46" s="191">
        <v>203</v>
      </c>
      <c r="Q46" s="192">
        <v>47592</v>
      </c>
      <c r="R46" s="121">
        <f>Q46/G46</f>
        <v>8.524449220849005</v>
      </c>
      <c r="S46" s="132">
        <v>48864</v>
      </c>
      <c r="T46" s="121">
        <f>S46/G46</f>
        <v>8.75228371843095</v>
      </c>
      <c r="U46" s="132">
        <v>-1272</v>
      </c>
      <c r="V46" s="121">
        <f>U46/G46</f>
        <v>-0.22783449758194518</v>
      </c>
      <c r="W46" s="183">
        <v>238879</v>
      </c>
      <c r="X46" s="132">
        <v>2286149</v>
      </c>
      <c r="Y46" s="132">
        <f>Z46+AA46</f>
        <v>95517</v>
      </c>
      <c r="Z46" s="132">
        <v>56809</v>
      </c>
      <c r="AA46" s="132">
        <v>38708</v>
      </c>
      <c r="AB46" s="132">
        <v>411700</v>
      </c>
      <c r="AC46" s="132">
        <v>180730</v>
      </c>
      <c r="AD46" s="3">
        <v>1459</v>
      </c>
      <c r="AE46" s="3">
        <v>403</v>
      </c>
      <c r="AF46" s="3">
        <v>53</v>
      </c>
      <c r="AG46" s="3">
        <v>143</v>
      </c>
      <c r="AH46" s="3">
        <v>29</v>
      </c>
      <c r="AI46" s="132">
        <v>188600</v>
      </c>
      <c r="AJ46" s="132">
        <v>121502</v>
      </c>
      <c r="AK46" s="132">
        <v>76400</v>
      </c>
      <c r="AL46" s="193">
        <v>8256</v>
      </c>
      <c r="AM46" s="194">
        <v>436</v>
      </c>
      <c r="AN46" s="195"/>
      <c r="AO46" s="132">
        <v>10125</v>
      </c>
      <c r="AP46" s="132">
        <v>361177</v>
      </c>
      <c r="AQ46" s="132">
        <v>13383988</v>
      </c>
      <c r="AR46" s="132">
        <v>2520700</v>
      </c>
      <c r="AS46" s="132">
        <v>31290</v>
      </c>
      <c r="AT46" s="132">
        <v>2760397</v>
      </c>
      <c r="AU46" s="132">
        <v>12824</v>
      </c>
      <c r="AV46" s="133">
        <v>99.8</v>
      </c>
      <c r="AW46" s="196">
        <v>35825.34</v>
      </c>
      <c r="AX46" s="132">
        <v>2954</v>
      </c>
      <c r="AY46" s="132">
        <v>190350</v>
      </c>
      <c r="AZ46" s="132">
        <v>98208</v>
      </c>
      <c r="BA46" s="94">
        <v>61597</v>
      </c>
      <c r="BB46" s="94">
        <v>434283</v>
      </c>
      <c r="BC46" s="94">
        <v>13269264</v>
      </c>
      <c r="BD46" s="197">
        <v>103.5</v>
      </c>
      <c r="BE46" s="132">
        <v>337626</v>
      </c>
      <c r="BF46" s="132">
        <v>113791</v>
      </c>
      <c r="BG46" s="132">
        <v>4654668</v>
      </c>
      <c r="BH46" s="92">
        <v>2732392</v>
      </c>
      <c r="BI46" s="132">
        <v>2553965</v>
      </c>
      <c r="BJ46" s="132">
        <f>BH46-BI46</f>
        <v>178427</v>
      </c>
      <c r="BK46" s="121">
        <f>BH46/BG46*100</f>
        <v>58.70218885643401</v>
      </c>
      <c r="BL46" s="121">
        <v>40.7</v>
      </c>
      <c r="BM46" s="132">
        <f>BI46</f>
        <v>2553965</v>
      </c>
      <c r="BN46" s="121">
        <v>2.450307658875513</v>
      </c>
      <c r="BO46" s="121">
        <v>27.103464612866663</v>
      </c>
      <c r="BP46" s="121">
        <v>68.15990039017763</v>
      </c>
      <c r="BQ46" s="115">
        <v>1.54751533400027</v>
      </c>
      <c r="BR46" s="121">
        <v>19.420926789376633</v>
      </c>
      <c r="BS46" s="121">
        <v>40.385944208260774</v>
      </c>
      <c r="BT46" s="121">
        <v>26.979562733107837</v>
      </c>
      <c r="BU46" s="183">
        <v>62383</v>
      </c>
      <c r="BV46" s="132">
        <v>88955</v>
      </c>
      <c r="BW46" s="133">
        <f>BV46/G46</f>
        <v>15.93319004119649</v>
      </c>
      <c r="BX46" s="132">
        <v>2227</v>
      </c>
      <c r="BY46" s="132">
        <v>1981590.257</v>
      </c>
      <c r="BZ46" s="132">
        <v>699866.976</v>
      </c>
      <c r="CA46" s="132">
        <v>297135.453</v>
      </c>
      <c r="CB46" s="132">
        <v>196055.529</v>
      </c>
      <c r="CC46" s="132">
        <v>275760.906</v>
      </c>
      <c r="CD46" s="132">
        <v>1968992.21</v>
      </c>
      <c r="CE46" s="132">
        <v>611477.345</v>
      </c>
      <c r="CF46" s="132">
        <v>264403.886</v>
      </c>
      <c r="CG46" s="132">
        <v>253812.634</v>
      </c>
      <c r="CH46" s="132">
        <v>740.44</v>
      </c>
      <c r="CI46" s="132">
        <v>354231.218</v>
      </c>
      <c r="CJ46" s="132">
        <v>12598.047</v>
      </c>
      <c r="CK46" s="132">
        <v>157779</v>
      </c>
      <c r="CL46" s="132">
        <v>2823.1575398878135</v>
      </c>
      <c r="CM46" s="132">
        <v>812</v>
      </c>
      <c r="CN46" s="198">
        <v>321173</v>
      </c>
      <c r="CO46" s="198">
        <v>18544</v>
      </c>
      <c r="CP46" s="132">
        <v>397</v>
      </c>
      <c r="CQ46" s="94">
        <v>160222</v>
      </c>
      <c r="CR46" s="94">
        <v>10721</v>
      </c>
      <c r="CS46" s="132">
        <v>217</v>
      </c>
      <c r="CT46" s="132">
        <v>143271</v>
      </c>
      <c r="CU46" s="183">
        <v>10235</v>
      </c>
      <c r="CV46" s="132">
        <v>351</v>
      </c>
      <c r="CW46" s="132">
        <v>4936</v>
      </c>
      <c r="CX46" s="132">
        <v>2947</v>
      </c>
      <c r="CY46" s="132">
        <v>12313</v>
      </c>
      <c r="CZ46" s="132">
        <v>3747</v>
      </c>
      <c r="DA46" s="92">
        <v>13237</v>
      </c>
      <c r="DB46" s="132">
        <v>15589</v>
      </c>
      <c r="DC46" s="132">
        <v>7520</v>
      </c>
      <c r="DD46" s="132">
        <v>4481</v>
      </c>
      <c r="DE46" s="132">
        <v>2553</v>
      </c>
      <c r="DF46" s="132">
        <v>90670</v>
      </c>
      <c r="DG46" s="132">
        <v>36594</v>
      </c>
      <c r="DH46" s="132">
        <v>192</v>
      </c>
      <c r="DI46" s="132">
        <v>44339</v>
      </c>
      <c r="DJ46" s="132">
        <v>2514</v>
      </c>
      <c r="DK46" s="132">
        <v>4165646</v>
      </c>
      <c r="DL46" t="s">
        <v>193</v>
      </c>
      <c r="DM46" t="s">
        <v>194</v>
      </c>
      <c r="DN46" s="135" t="s">
        <v>191</v>
      </c>
    </row>
    <row r="47" spans="1:118" ht="15.75">
      <c r="A47" s="7"/>
      <c r="B47" s="4" t="s">
        <v>195</v>
      </c>
      <c r="C47" s="130" t="s">
        <v>196</v>
      </c>
      <c r="E47" s="131"/>
      <c r="F47" s="188">
        <v>3691.09</v>
      </c>
      <c r="G47" s="189">
        <v>1399</v>
      </c>
      <c r="H47" s="189">
        <v>329</v>
      </c>
      <c r="I47" s="92">
        <v>523280</v>
      </c>
      <c r="J47" s="92">
        <v>1399978</v>
      </c>
      <c r="K47" s="92" t="s">
        <v>107</v>
      </c>
      <c r="L47" s="92" t="s">
        <v>107</v>
      </c>
      <c r="M47" s="190">
        <v>379</v>
      </c>
      <c r="N47" s="191">
        <v>26387</v>
      </c>
      <c r="O47" s="191">
        <v>29271</v>
      </c>
      <c r="P47" s="191">
        <v>-2884</v>
      </c>
      <c r="Q47" s="192">
        <v>10758</v>
      </c>
      <c r="R47" s="121">
        <f>Q47/G47</f>
        <v>7.6897784131522515</v>
      </c>
      <c r="S47" s="132">
        <v>12139</v>
      </c>
      <c r="T47" s="121">
        <f>S47/G47</f>
        <v>8.676912080057184</v>
      </c>
      <c r="U47" s="132">
        <v>-1381</v>
      </c>
      <c r="V47" s="121">
        <f>U47/G47</f>
        <v>-0.9871336669049321</v>
      </c>
      <c r="W47" s="183">
        <v>50631</v>
      </c>
      <c r="X47" s="132">
        <v>465090</v>
      </c>
      <c r="Y47" s="132">
        <f>Z47+AA47</f>
        <v>28565</v>
      </c>
      <c r="Z47" s="132">
        <v>15042</v>
      </c>
      <c r="AA47" s="132">
        <v>13523</v>
      </c>
      <c r="AB47" s="132">
        <v>123396</v>
      </c>
      <c r="AC47" s="132">
        <v>49069</v>
      </c>
      <c r="AD47" s="3">
        <v>413</v>
      </c>
      <c r="AE47" s="3">
        <v>110</v>
      </c>
      <c r="AF47" s="3">
        <v>39</v>
      </c>
      <c r="AG47" s="3">
        <v>13</v>
      </c>
      <c r="AH47" s="3">
        <v>1</v>
      </c>
      <c r="AI47" s="132">
        <v>47300</v>
      </c>
      <c r="AJ47" s="132">
        <v>30532</v>
      </c>
      <c r="AK47" s="132">
        <v>22500</v>
      </c>
      <c r="AL47" s="193">
        <v>0</v>
      </c>
      <c r="AM47" s="194"/>
      <c r="AN47" s="195"/>
      <c r="AO47" s="132">
        <v>2385</v>
      </c>
      <c r="AP47" s="132">
        <v>65486</v>
      </c>
      <c r="AQ47" s="132">
        <v>1974901</v>
      </c>
      <c r="AR47" s="132">
        <v>592600</v>
      </c>
      <c r="AS47" s="132">
        <v>6174</v>
      </c>
      <c r="AT47" s="132">
        <v>633509</v>
      </c>
      <c r="AU47" s="132">
        <v>3224</v>
      </c>
      <c r="AV47" s="133">
        <v>99</v>
      </c>
      <c r="AW47" s="196">
        <v>12524.618</v>
      </c>
      <c r="AX47" s="132">
        <v>822</v>
      </c>
      <c r="AY47" s="132">
        <v>57575</v>
      </c>
      <c r="AZ47" s="132">
        <v>24140</v>
      </c>
      <c r="BA47" s="94">
        <v>13460</v>
      </c>
      <c r="BB47" s="94">
        <v>93360</v>
      </c>
      <c r="BC47" s="94">
        <v>2126234</v>
      </c>
      <c r="BD47" s="197">
        <v>100.3</v>
      </c>
      <c r="BE47" s="132">
        <v>324046</v>
      </c>
      <c r="BF47" s="132">
        <v>26657</v>
      </c>
      <c r="BG47" s="132">
        <v>1205530</v>
      </c>
      <c r="BH47" s="92">
        <v>679555</v>
      </c>
      <c r="BI47" s="132">
        <v>634549</v>
      </c>
      <c r="BJ47" s="132">
        <f>BH47-BI47</f>
        <v>45006</v>
      </c>
      <c r="BK47" s="121">
        <f>BH47/BG47*100</f>
        <v>56.36981244763714</v>
      </c>
      <c r="BL47" s="121">
        <v>40.6</v>
      </c>
      <c r="BM47" s="132">
        <f>BI47</f>
        <v>634549</v>
      </c>
      <c r="BN47" s="121">
        <v>3.206844546284054</v>
      </c>
      <c r="BO47" s="121">
        <v>25.333583379691717</v>
      </c>
      <c r="BP47" s="121">
        <v>69.54955409274935</v>
      </c>
      <c r="BQ47" s="115">
        <v>0.7094802765428674</v>
      </c>
      <c r="BR47" s="121">
        <v>17.020508335459343</v>
      </c>
      <c r="BS47" s="121">
        <v>39.92437648090624</v>
      </c>
      <c r="BT47" s="121">
        <v>30.24166433688411</v>
      </c>
      <c r="BU47" s="183">
        <v>12049</v>
      </c>
      <c r="BV47" s="132">
        <v>17735</v>
      </c>
      <c r="BW47" s="133">
        <f>BV47/G47</f>
        <v>12.676912080057184</v>
      </c>
      <c r="BX47" s="132">
        <v>602</v>
      </c>
      <c r="BY47" s="132">
        <v>459162.267</v>
      </c>
      <c r="BZ47" s="132">
        <v>139144.021</v>
      </c>
      <c r="CA47" s="132">
        <v>141067.674</v>
      </c>
      <c r="CB47" s="132">
        <v>69707.347</v>
      </c>
      <c r="CC47" s="132">
        <v>60090.2</v>
      </c>
      <c r="CD47" s="132">
        <v>450260.497</v>
      </c>
      <c r="CE47" s="132">
        <v>164495.913</v>
      </c>
      <c r="CF47" s="132">
        <v>78733.857</v>
      </c>
      <c r="CG47" s="132">
        <v>73534.93</v>
      </c>
      <c r="CH47" s="132">
        <v>454.876</v>
      </c>
      <c r="CI47" s="132">
        <v>4420.892</v>
      </c>
      <c r="CJ47" s="132">
        <v>8901.77</v>
      </c>
      <c r="CK47" s="132">
        <v>37809</v>
      </c>
      <c r="CL47" s="132">
        <v>2681.3919232594044</v>
      </c>
      <c r="CM47" s="132">
        <v>220</v>
      </c>
      <c r="CN47" s="198">
        <v>78963</v>
      </c>
      <c r="CO47" s="198">
        <v>4952</v>
      </c>
      <c r="CP47" s="132">
        <v>119</v>
      </c>
      <c r="CQ47" s="94">
        <v>41546</v>
      </c>
      <c r="CR47" s="94">
        <v>3041</v>
      </c>
      <c r="CS47" s="132">
        <v>53</v>
      </c>
      <c r="CT47" s="132">
        <v>38396</v>
      </c>
      <c r="CU47" s="183">
        <v>2641</v>
      </c>
      <c r="CV47" s="132">
        <v>75</v>
      </c>
      <c r="CW47" s="132">
        <v>1160</v>
      </c>
      <c r="CX47" s="132">
        <v>702</v>
      </c>
      <c r="CY47" s="132">
        <v>3018</v>
      </c>
      <c r="CZ47" s="132">
        <v>924</v>
      </c>
      <c r="DA47" s="92">
        <v>2734</v>
      </c>
      <c r="DB47" s="132">
        <v>3745</v>
      </c>
      <c r="DC47" s="132">
        <v>2205</v>
      </c>
      <c r="DD47" s="132">
        <v>1160</v>
      </c>
      <c r="DE47" s="132">
        <v>1160</v>
      </c>
      <c r="DF47" s="132">
        <v>15478</v>
      </c>
      <c r="DG47" s="132">
        <v>6515</v>
      </c>
      <c r="DH47" s="132">
        <v>45</v>
      </c>
      <c r="DI47" s="132">
        <v>8406</v>
      </c>
      <c r="DJ47" s="132">
        <v>445</v>
      </c>
      <c r="DK47" s="132">
        <v>1453969</v>
      </c>
      <c r="DL47" t="s">
        <v>425</v>
      </c>
      <c r="DM47" t="s">
        <v>426</v>
      </c>
      <c r="DN47" s="135" t="s">
        <v>195</v>
      </c>
    </row>
    <row r="48" spans="1:118" ht="15.75">
      <c r="A48" s="7"/>
      <c r="B48" s="4" t="s">
        <v>198</v>
      </c>
      <c r="C48" s="130" t="s">
        <v>199</v>
      </c>
      <c r="E48" s="131"/>
      <c r="F48" s="188">
        <v>4726.29</v>
      </c>
      <c r="G48" s="189">
        <v>1004</v>
      </c>
      <c r="H48" s="189">
        <v>268</v>
      </c>
      <c r="I48" s="3">
        <v>393750</v>
      </c>
      <c r="J48" s="92">
        <v>1001261</v>
      </c>
      <c r="K48" s="92" t="s">
        <v>107</v>
      </c>
      <c r="L48" s="92" t="s">
        <v>107</v>
      </c>
      <c r="M48" s="190">
        <v>212</v>
      </c>
      <c r="N48" s="191">
        <v>12675</v>
      </c>
      <c r="O48" s="191">
        <v>15179</v>
      </c>
      <c r="P48" s="191">
        <v>-2504</v>
      </c>
      <c r="Q48" s="192">
        <v>7516</v>
      </c>
      <c r="R48" s="121">
        <f>Q48/G48</f>
        <v>7.48605577689243</v>
      </c>
      <c r="S48" s="132">
        <v>11736</v>
      </c>
      <c r="T48" s="121">
        <f>S48/G48</f>
        <v>11.689243027888446</v>
      </c>
      <c r="U48" s="132">
        <v>-4220</v>
      </c>
      <c r="V48" s="121">
        <f>U48/G48</f>
        <v>-4.203187250996016</v>
      </c>
      <c r="W48" s="90">
        <v>54768</v>
      </c>
      <c r="X48" s="92">
        <v>400400</v>
      </c>
      <c r="Y48" s="132">
        <f>Z48+AA48</f>
        <v>33807</v>
      </c>
      <c r="Z48" s="132">
        <v>23212</v>
      </c>
      <c r="AA48" s="132">
        <v>10595</v>
      </c>
      <c r="AB48" s="132">
        <v>134239</v>
      </c>
      <c r="AC48" s="132">
        <v>70461</v>
      </c>
      <c r="AD48" s="3">
        <v>927</v>
      </c>
      <c r="AE48" s="3">
        <v>161</v>
      </c>
      <c r="AF48" s="3">
        <v>54</v>
      </c>
      <c r="AG48" s="3">
        <v>16</v>
      </c>
      <c r="AH48" s="3">
        <v>0</v>
      </c>
      <c r="AI48" s="132">
        <v>37400</v>
      </c>
      <c r="AJ48" s="132">
        <v>4663</v>
      </c>
      <c r="AK48" s="132">
        <v>35200</v>
      </c>
      <c r="AL48" s="193">
        <v>5933</v>
      </c>
      <c r="AM48" s="194">
        <v>271</v>
      </c>
      <c r="AN48" s="195"/>
      <c r="AO48" s="132">
        <v>2014</v>
      </c>
      <c r="AP48" s="132">
        <v>48821</v>
      </c>
      <c r="AQ48" s="132">
        <v>2400794</v>
      </c>
      <c r="AR48" s="132">
        <v>467900</v>
      </c>
      <c r="AS48" s="132">
        <v>4784</v>
      </c>
      <c r="AT48" s="132">
        <v>495389</v>
      </c>
      <c r="AU48" s="132">
        <v>2666</v>
      </c>
      <c r="AV48" s="121">
        <v>97</v>
      </c>
      <c r="AW48" s="196">
        <v>13278.05</v>
      </c>
      <c r="AX48" s="132">
        <v>739</v>
      </c>
      <c r="AY48" s="132">
        <v>36260</v>
      </c>
      <c r="AZ48" s="132">
        <v>15082</v>
      </c>
      <c r="BA48" s="3">
        <v>14871</v>
      </c>
      <c r="BB48" s="3">
        <v>82554</v>
      </c>
      <c r="BC48" s="3">
        <v>1866101</v>
      </c>
      <c r="BD48" s="197">
        <v>104.1</v>
      </c>
      <c r="BE48" s="132">
        <v>315960</v>
      </c>
      <c r="BF48" s="132">
        <v>18145</v>
      </c>
      <c r="BG48" s="132">
        <v>881099</v>
      </c>
      <c r="BH48" s="92">
        <v>510892</v>
      </c>
      <c r="BI48" s="132">
        <v>478478</v>
      </c>
      <c r="BJ48" s="132">
        <f>BH48-BI48</f>
        <v>32414</v>
      </c>
      <c r="BK48" s="121">
        <f>BH48/BG48*100</f>
        <v>57.98349561173035</v>
      </c>
      <c r="BL48" s="121">
        <v>40.5</v>
      </c>
      <c r="BM48" s="132">
        <f>BI48</f>
        <v>478478</v>
      </c>
      <c r="BN48" s="121">
        <v>10.423258749618581</v>
      </c>
      <c r="BO48" s="121">
        <v>23.062084359155488</v>
      </c>
      <c r="BP48" s="121">
        <v>64.82429704187027</v>
      </c>
      <c r="BQ48" s="115">
        <v>0.561363322869599</v>
      </c>
      <c r="BR48" s="121">
        <v>28.1472496176362</v>
      </c>
      <c r="BS48" s="121">
        <v>43.66726438478983</v>
      </c>
      <c r="BT48" s="121">
        <v>18.815814918341157</v>
      </c>
      <c r="BU48" s="183">
        <v>9923</v>
      </c>
      <c r="BV48" s="132">
        <v>12997</v>
      </c>
      <c r="BW48" s="133">
        <f>BV48/G48</f>
        <v>12.945219123505977</v>
      </c>
      <c r="BX48" s="132">
        <v>631</v>
      </c>
      <c r="BY48" s="132">
        <v>509655.795</v>
      </c>
      <c r="BZ48" s="132">
        <v>110411.018</v>
      </c>
      <c r="CA48" s="132">
        <v>159064.216</v>
      </c>
      <c r="CB48" s="132">
        <v>72656.072</v>
      </c>
      <c r="CC48" s="132">
        <v>74835.8</v>
      </c>
      <c r="CD48" s="132">
        <v>500486.761</v>
      </c>
      <c r="CE48" s="132">
        <v>158952.642</v>
      </c>
      <c r="CF48" s="132">
        <v>73260.173</v>
      </c>
      <c r="CG48" s="132">
        <v>100484.283</v>
      </c>
      <c r="CH48" s="132">
        <v>730.384</v>
      </c>
      <c r="CI48" s="132">
        <v>49449.868</v>
      </c>
      <c r="CJ48" s="132">
        <v>9169.034</v>
      </c>
      <c r="CK48" s="132">
        <v>26878</v>
      </c>
      <c r="CL48" s="132">
        <v>2636.5769465063286</v>
      </c>
      <c r="CM48" s="132">
        <v>290</v>
      </c>
      <c r="CN48" s="198">
        <v>55625</v>
      </c>
      <c r="CO48" s="198">
        <v>3933</v>
      </c>
      <c r="CP48" s="132">
        <v>142</v>
      </c>
      <c r="CQ48" s="94">
        <v>30296</v>
      </c>
      <c r="CR48" s="94">
        <v>2515</v>
      </c>
      <c r="CS48" s="132">
        <v>50</v>
      </c>
      <c r="CT48" s="132">
        <v>29889</v>
      </c>
      <c r="CU48" s="183">
        <v>2321</v>
      </c>
      <c r="CV48" s="132">
        <v>92</v>
      </c>
      <c r="CW48" s="132">
        <v>1068</v>
      </c>
      <c r="CX48" s="132">
        <v>556</v>
      </c>
      <c r="CY48" s="132">
        <v>2720</v>
      </c>
      <c r="CZ48" s="132">
        <v>726</v>
      </c>
      <c r="DA48" s="92">
        <v>2101</v>
      </c>
      <c r="DB48" s="132">
        <v>3385</v>
      </c>
      <c r="DC48" s="132">
        <v>1985</v>
      </c>
      <c r="DD48" s="132">
        <v>1059</v>
      </c>
      <c r="DE48" s="132">
        <v>812</v>
      </c>
      <c r="DF48" s="132">
        <v>13962</v>
      </c>
      <c r="DG48" s="132">
        <v>6903</v>
      </c>
      <c r="DH48" s="132">
        <v>52</v>
      </c>
      <c r="DI48" s="132">
        <v>8577</v>
      </c>
      <c r="DJ48" s="132">
        <v>425</v>
      </c>
      <c r="DK48" s="132">
        <v>733913</v>
      </c>
      <c r="DL48" t="s">
        <v>427</v>
      </c>
      <c r="DM48" t="s">
        <v>428</v>
      </c>
      <c r="DN48" s="135" t="s">
        <v>198</v>
      </c>
    </row>
    <row r="49" spans="1:118" ht="15.75">
      <c r="A49" s="7"/>
      <c r="C49" s="136"/>
      <c r="E49" s="89"/>
      <c r="F49" s="188"/>
      <c r="J49" s="92"/>
      <c r="M49" s="137"/>
      <c r="N49" s="191"/>
      <c r="O49" s="191"/>
      <c r="P49" s="191"/>
      <c r="Q49" s="192"/>
      <c r="R49" s="121"/>
      <c r="S49" s="132"/>
      <c r="T49" s="121"/>
      <c r="U49" s="132"/>
      <c r="V49" s="121"/>
      <c r="Y49" s="132"/>
      <c r="Z49" s="92"/>
      <c r="AA49" s="3"/>
      <c r="AB49" s="92"/>
      <c r="AC49" s="92"/>
      <c r="AD49" s="3"/>
      <c r="AE49" s="3"/>
      <c r="AF49" s="3"/>
      <c r="AG49" s="3"/>
      <c r="AH49" s="3"/>
      <c r="AI49" s="132"/>
      <c r="AJ49" s="132"/>
      <c r="AL49" s="138"/>
      <c r="AM49" s="139"/>
      <c r="AN49" s="195"/>
      <c r="AR49" s="92"/>
      <c r="AT49" s="92"/>
      <c r="AU49" s="92"/>
      <c r="AW49" s="196"/>
      <c r="BJ49" s="132"/>
      <c r="BK49" s="121"/>
      <c r="BM49" s="132"/>
      <c r="BQ49" s="115"/>
      <c r="BR49" s="121"/>
      <c r="BS49" s="121"/>
      <c r="BT49" s="121"/>
      <c r="BW49" s="133"/>
      <c r="BY49" s="132"/>
      <c r="BZ49" s="132"/>
      <c r="CA49" s="132"/>
      <c r="CB49" s="132"/>
      <c r="CC49" s="132"/>
      <c r="CD49" s="132"/>
      <c r="CE49" s="132"/>
      <c r="CF49" s="132"/>
      <c r="CG49" s="132"/>
      <c r="CH49" s="132"/>
      <c r="CI49" s="132"/>
      <c r="CJ49" s="132"/>
      <c r="CK49" s="132"/>
      <c r="CL49" s="132"/>
      <c r="CM49" s="132"/>
      <c r="CN49" s="198"/>
      <c r="CO49" s="198"/>
      <c r="CP49" s="132"/>
      <c r="CQ49" s="94"/>
      <c r="CR49" s="94"/>
      <c r="CS49" s="132"/>
      <c r="CT49" s="132"/>
      <c r="CU49" s="183"/>
      <c r="CV49" s="132"/>
      <c r="CW49" s="132"/>
      <c r="CX49" s="132"/>
      <c r="CY49" s="92"/>
      <c r="CZ49" s="92"/>
      <c r="DA49" s="92"/>
      <c r="DB49" s="132"/>
      <c r="DC49" s="132"/>
      <c r="DD49" s="132"/>
      <c r="DE49" s="132"/>
      <c r="DF49" s="92"/>
      <c r="DG49" s="92"/>
      <c r="DH49" s="92"/>
      <c r="DI49" s="132"/>
      <c r="DJ49" s="132"/>
      <c r="DK49" s="132"/>
      <c r="DL49"/>
      <c r="DM49"/>
      <c r="DN49" s="103"/>
    </row>
    <row r="50" spans="1:118" ht="15.75">
      <c r="A50" s="7"/>
      <c r="B50" s="4" t="s">
        <v>200</v>
      </c>
      <c r="C50" s="130" t="s">
        <v>201</v>
      </c>
      <c r="E50" s="131"/>
      <c r="F50" s="188">
        <v>3507.28</v>
      </c>
      <c r="G50" s="189">
        <v>591</v>
      </c>
      <c r="H50" s="189">
        <v>153</v>
      </c>
      <c r="I50" s="92">
        <v>211832</v>
      </c>
      <c r="J50" s="92">
        <v>588418</v>
      </c>
      <c r="K50" s="92" t="s">
        <v>107</v>
      </c>
      <c r="L50" s="92" t="s">
        <v>107</v>
      </c>
      <c r="M50" s="190">
        <v>168</v>
      </c>
      <c r="N50" s="191">
        <v>9870</v>
      </c>
      <c r="O50" s="191">
        <v>11723</v>
      </c>
      <c r="P50" s="191">
        <v>-1853</v>
      </c>
      <c r="Q50" s="192">
        <v>4876</v>
      </c>
      <c r="R50" s="121">
        <f>Q50/G50</f>
        <v>8.250423011844331</v>
      </c>
      <c r="S50" s="132">
        <v>6636</v>
      </c>
      <c r="T50" s="121">
        <f>S50/G50</f>
        <v>11.228426395939087</v>
      </c>
      <c r="U50" s="132">
        <v>-1760</v>
      </c>
      <c r="V50" s="121">
        <f>U50/G50</f>
        <v>-2.978003384094755</v>
      </c>
      <c r="W50" s="183">
        <v>29192</v>
      </c>
      <c r="X50" s="132">
        <v>261500</v>
      </c>
      <c r="Y50" s="132">
        <f>Z50+AA50</f>
        <v>31960</v>
      </c>
      <c r="Z50" s="132">
        <v>21480</v>
      </c>
      <c r="AA50" s="132">
        <v>10480</v>
      </c>
      <c r="AB50" s="132">
        <v>144758</v>
      </c>
      <c r="AC50" s="132">
        <v>73497</v>
      </c>
      <c r="AD50" s="3">
        <v>659</v>
      </c>
      <c r="AE50" s="3">
        <v>185</v>
      </c>
      <c r="AF50" s="3">
        <v>20</v>
      </c>
      <c r="AG50" s="3">
        <v>20</v>
      </c>
      <c r="AH50" s="3">
        <v>4</v>
      </c>
      <c r="AI50" s="132">
        <v>72000</v>
      </c>
      <c r="AJ50" s="132">
        <v>65574</v>
      </c>
      <c r="AK50" s="132">
        <v>35100</v>
      </c>
      <c r="AL50" s="193">
        <v>2141</v>
      </c>
      <c r="AM50" s="194">
        <v>561</v>
      </c>
      <c r="AN50" s="195"/>
      <c r="AO50" s="132">
        <v>974</v>
      </c>
      <c r="AP50" s="132">
        <v>34295</v>
      </c>
      <c r="AQ50" s="132">
        <v>847320</v>
      </c>
      <c r="AR50" s="132">
        <v>247200</v>
      </c>
      <c r="AS50" s="132">
        <v>2076</v>
      </c>
      <c r="AT50" s="132">
        <v>200744</v>
      </c>
      <c r="AU50" s="132">
        <v>1412</v>
      </c>
      <c r="AV50" s="133">
        <v>97.3</v>
      </c>
      <c r="AW50" s="196">
        <v>8689.116</v>
      </c>
      <c r="AX50" s="132">
        <v>452</v>
      </c>
      <c r="AY50" s="132">
        <v>19595</v>
      </c>
      <c r="AZ50" s="132">
        <v>11553</v>
      </c>
      <c r="BA50" s="94">
        <v>7770</v>
      </c>
      <c r="BB50" s="94">
        <v>50030</v>
      </c>
      <c r="BC50" s="94">
        <v>1348156</v>
      </c>
      <c r="BD50" s="197">
        <v>101.1</v>
      </c>
      <c r="BE50" s="132">
        <v>286635</v>
      </c>
      <c r="BF50" s="132">
        <v>15547</v>
      </c>
      <c r="BG50" s="132">
        <v>513504</v>
      </c>
      <c r="BH50" s="92">
        <v>322356</v>
      </c>
      <c r="BI50" s="132">
        <v>304548</v>
      </c>
      <c r="BJ50" s="132">
        <f>BH50-BI50</f>
        <v>17808</v>
      </c>
      <c r="BK50" s="121">
        <f>BH50/BG50*100</f>
        <v>62.77575247709852</v>
      </c>
      <c r="BL50" s="121">
        <v>41.3</v>
      </c>
      <c r="BM50" s="132">
        <f>BI50</f>
        <v>304548</v>
      </c>
      <c r="BN50" s="121">
        <v>10.924057948172374</v>
      </c>
      <c r="BO50" s="121">
        <v>24.804956854091966</v>
      </c>
      <c r="BP50" s="121">
        <v>62.93425010179019</v>
      </c>
      <c r="BQ50" s="115">
        <v>0.8786792229796287</v>
      </c>
      <c r="BR50" s="121">
        <v>25.758664880854877</v>
      </c>
      <c r="BS50" s="121">
        <v>47.191297058228386</v>
      </c>
      <c r="BT50" s="121">
        <v>18.690704464208284</v>
      </c>
      <c r="BU50" s="183">
        <v>4270</v>
      </c>
      <c r="BV50" s="132">
        <v>6002</v>
      </c>
      <c r="BW50" s="133">
        <f>BV50/G50</f>
        <v>10.155668358714044</v>
      </c>
      <c r="BX50" s="132">
        <v>424</v>
      </c>
      <c r="BY50" s="132">
        <v>346153.792</v>
      </c>
      <c r="BZ50" s="132">
        <v>61194.156</v>
      </c>
      <c r="CA50" s="132">
        <v>131527.793</v>
      </c>
      <c r="CB50" s="132">
        <v>55315.565</v>
      </c>
      <c r="CC50" s="132">
        <v>52432.654</v>
      </c>
      <c r="CD50" s="132">
        <v>333211.595</v>
      </c>
      <c r="CE50" s="132">
        <v>93477.222</v>
      </c>
      <c r="CF50" s="132">
        <v>58473.271</v>
      </c>
      <c r="CG50" s="132">
        <v>70765.798</v>
      </c>
      <c r="CH50" s="132">
        <v>1366.292</v>
      </c>
      <c r="CI50" s="132">
        <v>17966.112</v>
      </c>
      <c r="CJ50" s="132">
        <v>12942.197</v>
      </c>
      <c r="CK50" s="132">
        <v>14184</v>
      </c>
      <c r="CL50" s="132">
        <v>2364.3624070453034</v>
      </c>
      <c r="CM50" s="132">
        <v>147</v>
      </c>
      <c r="CN50" s="198">
        <v>32588</v>
      </c>
      <c r="CO50" s="198">
        <v>2540</v>
      </c>
      <c r="CP50" s="132">
        <v>65</v>
      </c>
      <c r="CQ50" s="94">
        <v>16763</v>
      </c>
      <c r="CR50" s="94">
        <v>1458</v>
      </c>
      <c r="CS50" s="132">
        <v>31</v>
      </c>
      <c r="CT50" s="132">
        <v>17172</v>
      </c>
      <c r="CU50" s="183">
        <v>1476</v>
      </c>
      <c r="CV50" s="132">
        <v>46</v>
      </c>
      <c r="CW50" s="132">
        <v>533</v>
      </c>
      <c r="CX50" s="132">
        <v>267</v>
      </c>
      <c r="CY50" s="132">
        <v>1711</v>
      </c>
      <c r="CZ50" s="132">
        <v>368</v>
      </c>
      <c r="DA50" s="92">
        <v>1054</v>
      </c>
      <c r="DB50" s="132">
        <v>1929</v>
      </c>
      <c r="DC50" s="132">
        <v>1078</v>
      </c>
      <c r="DD50" s="132">
        <v>716</v>
      </c>
      <c r="DE50" s="132">
        <v>366</v>
      </c>
      <c r="DF50" s="132">
        <v>5845</v>
      </c>
      <c r="DG50" s="132">
        <v>1812</v>
      </c>
      <c r="DH50" s="132">
        <v>42</v>
      </c>
      <c r="DI50" s="132">
        <v>2273</v>
      </c>
      <c r="DJ50" s="132">
        <v>229</v>
      </c>
      <c r="DK50" s="132">
        <v>420017</v>
      </c>
      <c r="DL50" t="s">
        <v>429</v>
      </c>
      <c r="DM50" t="s">
        <v>430</v>
      </c>
      <c r="DN50" s="135" t="s">
        <v>200</v>
      </c>
    </row>
    <row r="51" spans="1:118" ht="15.75">
      <c r="A51" s="7"/>
      <c r="B51" s="4" t="s">
        <v>202</v>
      </c>
      <c r="C51" s="130" t="s">
        <v>203</v>
      </c>
      <c r="E51" s="131"/>
      <c r="F51" s="188">
        <v>6707.95</v>
      </c>
      <c r="G51" s="189">
        <v>718</v>
      </c>
      <c r="H51" s="189">
        <v>209</v>
      </c>
      <c r="I51" s="92">
        <v>262108</v>
      </c>
      <c r="J51" s="92">
        <v>716354</v>
      </c>
      <c r="K51" s="3" t="s">
        <v>107</v>
      </c>
      <c r="L51" s="3" t="s">
        <v>107</v>
      </c>
      <c r="M51" s="190">
        <v>107</v>
      </c>
      <c r="N51" s="191">
        <v>11101</v>
      </c>
      <c r="O51" s="191">
        <v>13000</v>
      </c>
      <c r="P51" s="191">
        <v>-1899</v>
      </c>
      <c r="Q51" s="192">
        <v>5601</v>
      </c>
      <c r="R51" s="121">
        <f>Q51/G51</f>
        <v>7.8008356545961</v>
      </c>
      <c r="S51" s="132">
        <v>8854</v>
      </c>
      <c r="T51" s="121">
        <f>S51/G51</f>
        <v>12.331476323119777</v>
      </c>
      <c r="U51" s="132">
        <v>-3253</v>
      </c>
      <c r="V51" s="121">
        <f>U51/G51</f>
        <v>-4.530640668523677</v>
      </c>
      <c r="W51" s="183">
        <v>41814</v>
      </c>
      <c r="X51" s="132">
        <v>333360</v>
      </c>
      <c r="Y51" s="132">
        <f>Z51+AA51</f>
        <v>39481</v>
      </c>
      <c r="Z51" s="132">
        <v>24204</v>
      </c>
      <c r="AA51" s="132">
        <v>15277</v>
      </c>
      <c r="AB51" s="132">
        <v>171908</v>
      </c>
      <c r="AC51" s="132">
        <v>81706</v>
      </c>
      <c r="AD51" s="3">
        <v>581</v>
      </c>
      <c r="AE51" s="3">
        <v>86</v>
      </c>
      <c r="AF51" s="3">
        <v>19</v>
      </c>
      <c r="AG51" s="3">
        <v>35</v>
      </c>
      <c r="AH51" s="3">
        <v>4</v>
      </c>
      <c r="AI51" s="132">
        <v>93500</v>
      </c>
      <c r="AJ51" s="132">
        <v>63752</v>
      </c>
      <c r="AK51" s="132">
        <v>38400</v>
      </c>
      <c r="AL51" s="193">
        <v>7700</v>
      </c>
      <c r="AM51" s="194">
        <v>1289</v>
      </c>
      <c r="AN51" s="195"/>
      <c r="AO51" s="132">
        <v>1416</v>
      </c>
      <c r="AP51" s="132">
        <v>42312</v>
      </c>
      <c r="AQ51" s="132">
        <v>873181</v>
      </c>
      <c r="AR51" s="132">
        <v>295800</v>
      </c>
      <c r="AS51" s="132">
        <v>2631</v>
      </c>
      <c r="AT51" s="132">
        <v>255129</v>
      </c>
      <c r="AU51" s="132">
        <v>1764</v>
      </c>
      <c r="AV51" s="133">
        <v>96.8</v>
      </c>
      <c r="AW51" s="196">
        <v>18026.735</v>
      </c>
      <c r="AX51" s="132">
        <v>540</v>
      </c>
      <c r="AY51" s="132">
        <v>20829</v>
      </c>
      <c r="AZ51" s="132">
        <v>9894</v>
      </c>
      <c r="BA51" s="94">
        <v>10782</v>
      </c>
      <c r="BB51" s="94">
        <v>59793</v>
      </c>
      <c r="BC51" s="94">
        <v>1421377</v>
      </c>
      <c r="BD51" s="197">
        <v>102.9</v>
      </c>
      <c r="BE51" s="132">
        <v>295022</v>
      </c>
      <c r="BF51" s="132">
        <v>15694</v>
      </c>
      <c r="BG51" s="132">
        <v>634264</v>
      </c>
      <c r="BH51" s="92">
        <v>386110</v>
      </c>
      <c r="BI51" s="132">
        <v>368957</v>
      </c>
      <c r="BJ51" s="132">
        <f>BH51-BI51</f>
        <v>17153</v>
      </c>
      <c r="BK51" s="121">
        <f>BH51/BG51*100</f>
        <v>60.87528221686868</v>
      </c>
      <c r="BL51" s="121">
        <v>40.5</v>
      </c>
      <c r="BM51" s="132">
        <f>BI51</f>
        <v>368957</v>
      </c>
      <c r="BN51" s="121">
        <v>10.057811614903633</v>
      </c>
      <c r="BO51" s="121">
        <v>25.229227254124464</v>
      </c>
      <c r="BP51" s="121">
        <v>64.10611534677483</v>
      </c>
      <c r="BQ51" s="115">
        <v>0.8475242372417382</v>
      </c>
      <c r="BR51" s="121">
        <v>33.646519824874375</v>
      </c>
      <c r="BS51" s="121">
        <v>41.387140405524896</v>
      </c>
      <c r="BT51" s="121">
        <v>16.560833356441044</v>
      </c>
      <c r="BU51" s="183">
        <v>3750</v>
      </c>
      <c r="BV51" s="132">
        <v>4952</v>
      </c>
      <c r="BW51" s="133">
        <f>BV51/G51</f>
        <v>6.896935933147632</v>
      </c>
      <c r="BX51" s="132">
        <v>533</v>
      </c>
      <c r="BY51" s="132">
        <v>516830.855</v>
      </c>
      <c r="BZ51" s="132">
        <v>76578.79</v>
      </c>
      <c r="CA51" s="132">
        <v>181544.409</v>
      </c>
      <c r="CB51" s="132">
        <v>88932.812</v>
      </c>
      <c r="CC51" s="132">
        <v>70266.347</v>
      </c>
      <c r="CD51" s="132">
        <v>507094.946</v>
      </c>
      <c r="CE51" s="132">
        <v>122594.564</v>
      </c>
      <c r="CF51" s="132">
        <v>105838.385</v>
      </c>
      <c r="CG51" s="132">
        <v>114204.01</v>
      </c>
      <c r="CH51" s="132">
        <v>4352.117</v>
      </c>
      <c r="CI51" s="132">
        <v>50784.487</v>
      </c>
      <c r="CJ51" s="132">
        <v>9735.909</v>
      </c>
      <c r="CK51" s="132">
        <v>17809</v>
      </c>
      <c r="CL51" s="132">
        <v>2436.1160203763384</v>
      </c>
      <c r="CM51" s="132">
        <v>246</v>
      </c>
      <c r="CN51" s="198">
        <v>38409</v>
      </c>
      <c r="CO51" s="198">
        <v>3429</v>
      </c>
      <c r="CP51" s="132">
        <v>106</v>
      </c>
      <c r="CQ51" s="94">
        <v>20238</v>
      </c>
      <c r="CR51" s="94">
        <v>1963</v>
      </c>
      <c r="CS51" s="132">
        <v>50</v>
      </c>
      <c r="CT51" s="132">
        <v>20216</v>
      </c>
      <c r="CU51" s="183">
        <v>1831</v>
      </c>
      <c r="CV51" s="132">
        <v>56</v>
      </c>
      <c r="CW51" s="132">
        <v>751</v>
      </c>
      <c r="CX51" s="132">
        <v>285</v>
      </c>
      <c r="CY51" s="132">
        <v>1911</v>
      </c>
      <c r="CZ51" s="132">
        <v>400</v>
      </c>
      <c r="DA51" s="92">
        <v>1143</v>
      </c>
      <c r="DB51" s="132">
        <v>2481</v>
      </c>
      <c r="DC51" s="132">
        <v>1421</v>
      </c>
      <c r="DD51" s="132">
        <v>973</v>
      </c>
      <c r="DE51" s="132">
        <v>493</v>
      </c>
      <c r="DF51" s="132">
        <v>5157</v>
      </c>
      <c r="DG51" s="132">
        <v>1977</v>
      </c>
      <c r="DH51" s="132">
        <v>31</v>
      </c>
      <c r="DI51" s="132">
        <v>2261</v>
      </c>
      <c r="DJ51" s="132">
        <v>341</v>
      </c>
      <c r="DK51" s="132">
        <v>550858</v>
      </c>
      <c r="DL51" t="s">
        <v>431</v>
      </c>
      <c r="DM51" t="s">
        <v>401</v>
      </c>
      <c r="DN51" s="135" t="s">
        <v>202</v>
      </c>
    </row>
    <row r="52" spans="1:118" ht="15.75">
      <c r="A52" s="7"/>
      <c r="B52" s="4" t="s">
        <v>204</v>
      </c>
      <c r="C52" s="130" t="s">
        <v>205</v>
      </c>
      <c r="E52" s="131"/>
      <c r="F52" s="188">
        <v>7113.21</v>
      </c>
      <c r="G52" s="189">
        <v>1942</v>
      </c>
      <c r="H52" s="189">
        <v>483</v>
      </c>
      <c r="I52" s="92">
        <v>754067</v>
      </c>
      <c r="J52" s="92">
        <v>1944986</v>
      </c>
      <c r="K52" s="92" t="s">
        <v>107</v>
      </c>
      <c r="L52" s="92" t="s">
        <v>107</v>
      </c>
      <c r="M52" s="190">
        <v>273</v>
      </c>
      <c r="N52" s="191">
        <v>29712</v>
      </c>
      <c r="O52" s="191">
        <v>32346</v>
      </c>
      <c r="P52" s="191">
        <v>-2634</v>
      </c>
      <c r="Q52" s="192">
        <v>16387</v>
      </c>
      <c r="R52" s="121">
        <f>Q52/G52</f>
        <v>8.438208032955716</v>
      </c>
      <c r="S52" s="132">
        <v>18948</v>
      </c>
      <c r="T52" s="121">
        <f>S52/G52</f>
        <v>9.756951596292481</v>
      </c>
      <c r="U52" s="132">
        <v>-2561</v>
      </c>
      <c r="V52" s="121">
        <f>U52/G52</f>
        <v>-1.3187435633367661</v>
      </c>
      <c r="W52" s="183">
        <v>85427</v>
      </c>
      <c r="X52" s="132">
        <v>841669</v>
      </c>
      <c r="Y52" s="132">
        <f>Z52+AA52</f>
        <v>73504</v>
      </c>
      <c r="Z52" s="132">
        <v>44234</v>
      </c>
      <c r="AA52" s="132">
        <v>29270</v>
      </c>
      <c r="AB52" s="132">
        <v>302283</v>
      </c>
      <c r="AC52" s="132">
        <v>142461</v>
      </c>
      <c r="AD52" s="3">
        <v>1249</v>
      </c>
      <c r="AE52" s="3">
        <v>175</v>
      </c>
      <c r="AF52" s="3">
        <v>29</v>
      </c>
      <c r="AG52" s="3">
        <v>209</v>
      </c>
      <c r="AH52" s="3">
        <v>11</v>
      </c>
      <c r="AI52" s="132">
        <v>172000</v>
      </c>
      <c r="AJ52" s="132">
        <v>115440</v>
      </c>
      <c r="AK52" s="132">
        <v>69000</v>
      </c>
      <c r="AL52" s="193">
        <v>4561</v>
      </c>
      <c r="AM52" s="194">
        <v>57</v>
      </c>
      <c r="AN52" s="195"/>
      <c r="AO52" s="132">
        <v>3834</v>
      </c>
      <c r="AP52" s="132">
        <v>145953</v>
      </c>
      <c r="AQ52" s="132">
        <v>6602869</v>
      </c>
      <c r="AR52" s="132">
        <v>866600</v>
      </c>
      <c r="AS52" s="132">
        <v>11388</v>
      </c>
      <c r="AT52" s="132">
        <v>1031478</v>
      </c>
      <c r="AU52" s="132">
        <v>4767</v>
      </c>
      <c r="AV52" s="133">
        <v>98.9</v>
      </c>
      <c r="AW52" s="196">
        <v>31659.814</v>
      </c>
      <c r="AX52" s="132">
        <v>1479</v>
      </c>
      <c r="AY52" s="132">
        <v>65465</v>
      </c>
      <c r="AZ52" s="132">
        <v>39396</v>
      </c>
      <c r="BA52" s="94">
        <v>23097</v>
      </c>
      <c r="BB52" s="94">
        <v>160901</v>
      </c>
      <c r="BC52" s="94">
        <v>5181731</v>
      </c>
      <c r="BD52" s="197">
        <v>104.6</v>
      </c>
      <c r="BE52" s="132">
        <v>353786</v>
      </c>
      <c r="BF52" s="132">
        <v>43075</v>
      </c>
      <c r="BG52" s="132">
        <v>1638429</v>
      </c>
      <c r="BH52" s="92">
        <v>984524</v>
      </c>
      <c r="BI52" s="132">
        <v>932588</v>
      </c>
      <c r="BJ52" s="132">
        <f>BH52-BI52</f>
        <v>51936</v>
      </c>
      <c r="BK52" s="121">
        <f>BH52/BG52*100</f>
        <v>60.08951257576618</v>
      </c>
      <c r="BL52" s="121">
        <v>41.1</v>
      </c>
      <c r="BM52" s="132">
        <f>BI52</f>
        <v>932588</v>
      </c>
      <c r="BN52" s="121">
        <v>6.399074403702386</v>
      </c>
      <c r="BO52" s="121">
        <v>29.210540989161345</v>
      </c>
      <c r="BP52" s="121">
        <v>62.885111110157965</v>
      </c>
      <c r="BQ52" s="115">
        <v>0.9282770097835272</v>
      </c>
      <c r="BR52" s="121">
        <v>21.869265363701032</v>
      </c>
      <c r="BS52" s="121">
        <v>45.90813730573072</v>
      </c>
      <c r="BT52" s="121">
        <v>21.91339418126575</v>
      </c>
      <c r="BU52" s="183">
        <v>15183</v>
      </c>
      <c r="BV52" s="132">
        <v>21370</v>
      </c>
      <c r="BW52" s="133">
        <f>BV52/G52</f>
        <v>11.00411946446962</v>
      </c>
      <c r="BX52" s="132">
        <v>1005</v>
      </c>
      <c r="BY52" s="132">
        <v>720376.459</v>
      </c>
      <c r="BZ52" s="132">
        <v>246773.6</v>
      </c>
      <c r="CA52" s="132">
        <v>149140.324</v>
      </c>
      <c r="CB52" s="132">
        <v>82863.305</v>
      </c>
      <c r="CC52" s="132">
        <v>98023.7</v>
      </c>
      <c r="CD52" s="132">
        <v>714844.86</v>
      </c>
      <c r="CE52" s="132">
        <v>231490.076</v>
      </c>
      <c r="CF52" s="132">
        <v>105013.746</v>
      </c>
      <c r="CG52" s="132">
        <v>100738.387</v>
      </c>
      <c r="CH52" s="132">
        <v>386.204</v>
      </c>
      <c r="CI52" s="132">
        <v>78334.168</v>
      </c>
      <c r="CJ52" s="132">
        <v>5531.599</v>
      </c>
      <c r="CK52" s="132">
        <v>54914</v>
      </c>
      <c r="CL52" s="132">
        <v>2812.460691904427</v>
      </c>
      <c r="CM52" s="132">
        <v>428</v>
      </c>
      <c r="CN52" s="198">
        <v>110660</v>
      </c>
      <c r="CO52" s="198">
        <v>7121</v>
      </c>
      <c r="CP52" s="132">
        <v>174</v>
      </c>
      <c r="CQ52" s="94">
        <v>56712</v>
      </c>
      <c r="CR52" s="94">
        <v>4133</v>
      </c>
      <c r="CS52" s="132">
        <v>91</v>
      </c>
      <c r="CT52" s="132">
        <v>54833</v>
      </c>
      <c r="CU52" s="183">
        <v>4039</v>
      </c>
      <c r="CV52" s="132">
        <v>176</v>
      </c>
      <c r="CW52" s="132">
        <v>1623</v>
      </c>
      <c r="CX52" s="132">
        <v>1005</v>
      </c>
      <c r="CY52" s="132">
        <v>5317</v>
      </c>
      <c r="CZ52" s="132">
        <v>1672</v>
      </c>
      <c r="DA52" s="92">
        <v>3719</v>
      </c>
      <c r="DB52" s="132">
        <v>5298</v>
      </c>
      <c r="DC52" s="132">
        <v>2850</v>
      </c>
      <c r="DD52" s="132">
        <v>2138</v>
      </c>
      <c r="DE52" s="132">
        <v>1080</v>
      </c>
      <c r="DF52" s="132">
        <v>25862</v>
      </c>
      <c r="DG52" s="132">
        <v>16821</v>
      </c>
      <c r="DH52" s="132">
        <v>109</v>
      </c>
      <c r="DI52" s="132">
        <v>21221</v>
      </c>
      <c r="DJ52" s="132">
        <v>943</v>
      </c>
      <c r="DK52" s="132">
        <v>2571336</v>
      </c>
      <c r="DL52" t="s">
        <v>432</v>
      </c>
      <c r="DM52" t="s">
        <v>433</v>
      </c>
      <c r="DN52" s="135" t="s">
        <v>204</v>
      </c>
    </row>
    <row r="53" spans="1:118" ht="15.75">
      <c r="A53" s="7"/>
      <c r="B53" s="4" t="s">
        <v>206</v>
      </c>
      <c r="C53" s="130" t="s">
        <v>207</v>
      </c>
      <c r="E53" s="131"/>
      <c r="F53" s="188">
        <v>8479.58</v>
      </c>
      <c r="G53" s="189">
        <v>2863</v>
      </c>
      <c r="H53" s="189">
        <v>677</v>
      </c>
      <c r="I53" s="92">
        <v>1184606</v>
      </c>
      <c r="J53" s="92">
        <v>2860769</v>
      </c>
      <c r="K53" s="92" t="s">
        <v>107</v>
      </c>
      <c r="L53" s="92" t="s">
        <v>107</v>
      </c>
      <c r="M53" s="190">
        <v>337</v>
      </c>
      <c r="N53" s="191">
        <v>49757</v>
      </c>
      <c r="O53" s="191">
        <v>52964</v>
      </c>
      <c r="P53" s="191">
        <v>-3207</v>
      </c>
      <c r="Q53" s="192">
        <v>25596</v>
      </c>
      <c r="R53" s="121">
        <f>Q53/G53</f>
        <v>8.940272441494935</v>
      </c>
      <c r="S53" s="132">
        <v>26992</v>
      </c>
      <c r="T53" s="121">
        <f>S53/G53</f>
        <v>9.427872860635697</v>
      </c>
      <c r="U53" s="132">
        <v>-1396</v>
      </c>
      <c r="V53" s="121">
        <f>U53/G53</f>
        <v>-0.48760041914076147</v>
      </c>
      <c r="W53" s="183">
        <v>139914</v>
      </c>
      <c r="X53" s="132">
        <v>1346007</v>
      </c>
      <c r="Y53" s="132">
        <f>Z53+AA53</f>
        <v>66317</v>
      </c>
      <c r="Z53" s="132">
        <v>34645</v>
      </c>
      <c r="AA53" s="132">
        <v>31672</v>
      </c>
      <c r="AB53" s="132">
        <v>248408</v>
      </c>
      <c r="AC53" s="132">
        <v>110482</v>
      </c>
      <c r="AD53" s="3">
        <v>1020</v>
      </c>
      <c r="AE53" s="3">
        <v>168</v>
      </c>
      <c r="AF53" s="3">
        <v>32</v>
      </c>
      <c r="AG53" s="3">
        <v>180</v>
      </c>
      <c r="AH53" s="3">
        <v>3</v>
      </c>
      <c r="AI53" s="132">
        <v>134900</v>
      </c>
      <c r="AJ53" s="132">
        <v>66633</v>
      </c>
      <c r="AK53" s="132">
        <v>58300</v>
      </c>
      <c r="AL53" s="193">
        <v>7911</v>
      </c>
      <c r="AM53" s="194">
        <v>180</v>
      </c>
      <c r="AN53" s="195"/>
      <c r="AO53" s="132">
        <v>5626</v>
      </c>
      <c r="AP53" s="132">
        <v>203438</v>
      </c>
      <c r="AQ53" s="132">
        <v>7880867</v>
      </c>
      <c r="AR53" s="132">
        <v>1356200</v>
      </c>
      <c r="AS53" s="132">
        <v>14545</v>
      </c>
      <c r="AT53" s="132">
        <v>1305180</v>
      </c>
      <c r="AU53" s="132">
        <v>6923</v>
      </c>
      <c r="AV53" s="133">
        <v>93.4</v>
      </c>
      <c r="AW53" s="196">
        <v>28305.854</v>
      </c>
      <c r="AX53" s="132">
        <v>1830</v>
      </c>
      <c r="AY53" s="132">
        <v>106187</v>
      </c>
      <c r="AZ53" s="132">
        <v>75454</v>
      </c>
      <c r="BA53" s="94">
        <v>35839</v>
      </c>
      <c r="BB53" s="94">
        <v>262675</v>
      </c>
      <c r="BC53" s="94">
        <v>11868449</v>
      </c>
      <c r="BD53" s="197">
        <v>103</v>
      </c>
      <c r="BE53" s="132">
        <v>340001</v>
      </c>
      <c r="BF53" s="132">
        <v>62064</v>
      </c>
      <c r="BG53" s="132">
        <v>2407631</v>
      </c>
      <c r="BH53" s="92">
        <v>1471357</v>
      </c>
      <c r="BI53" s="132">
        <v>1398474</v>
      </c>
      <c r="BJ53" s="132">
        <f>BH53-BI53</f>
        <v>72883</v>
      </c>
      <c r="BK53" s="121">
        <f>BH53/BG53*100</f>
        <v>61.11223023793928</v>
      </c>
      <c r="BL53" s="121">
        <v>41</v>
      </c>
      <c r="BM53" s="132">
        <f>BI53</f>
        <v>1398474</v>
      </c>
      <c r="BN53" s="121">
        <v>4.284956316670885</v>
      </c>
      <c r="BO53" s="121">
        <v>27.19793145957665</v>
      </c>
      <c r="BP53" s="121">
        <v>66.93031118204557</v>
      </c>
      <c r="BQ53" s="115">
        <v>1.1591920908075517</v>
      </c>
      <c r="BR53" s="121">
        <v>18.214148157133852</v>
      </c>
      <c r="BS53" s="121">
        <v>43.66354576767131</v>
      </c>
      <c r="BT53" s="121">
        <v>26.630446103532485</v>
      </c>
      <c r="BU53" s="183">
        <v>27937</v>
      </c>
      <c r="BV53" s="132">
        <v>40290</v>
      </c>
      <c r="BW53" s="133">
        <f>BV53/G53</f>
        <v>14.072651065316101</v>
      </c>
      <c r="BX53" s="132">
        <v>1326</v>
      </c>
      <c r="BY53" s="132">
        <v>910996.094</v>
      </c>
      <c r="BZ53" s="132">
        <v>384717.007</v>
      </c>
      <c r="CA53" s="132">
        <v>168815</v>
      </c>
      <c r="CB53" s="132">
        <v>124387.499</v>
      </c>
      <c r="CC53" s="132">
        <v>126703.9</v>
      </c>
      <c r="CD53" s="132">
        <v>902757.071</v>
      </c>
      <c r="CE53" s="132">
        <v>302957.981</v>
      </c>
      <c r="CF53" s="132">
        <v>151219.665</v>
      </c>
      <c r="CG53" s="132">
        <v>128188.722</v>
      </c>
      <c r="CH53" s="132">
        <v>480.509</v>
      </c>
      <c r="CI53" s="132">
        <v>26607.904</v>
      </c>
      <c r="CJ53" s="132">
        <v>8239.023</v>
      </c>
      <c r="CK53" s="132">
        <v>87909</v>
      </c>
      <c r="CL53" s="132">
        <v>3059.448379069727</v>
      </c>
      <c r="CM53" s="132">
        <v>574</v>
      </c>
      <c r="CN53" s="198">
        <v>160310</v>
      </c>
      <c r="CO53" s="198">
        <v>9503</v>
      </c>
      <c r="CP53" s="132">
        <v>279</v>
      </c>
      <c r="CQ53" s="94">
        <v>81859</v>
      </c>
      <c r="CR53" s="94">
        <v>5508</v>
      </c>
      <c r="CS53" s="132">
        <v>133</v>
      </c>
      <c r="CT53" s="132">
        <v>76032</v>
      </c>
      <c r="CU53" s="183">
        <v>5547</v>
      </c>
      <c r="CV53" s="132">
        <v>254</v>
      </c>
      <c r="CW53" s="132">
        <v>2642</v>
      </c>
      <c r="CX53" s="132">
        <v>1547</v>
      </c>
      <c r="CY53" s="132">
        <v>6864</v>
      </c>
      <c r="CZ53" s="132">
        <v>2337</v>
      </c>
      <c r="DA53" s="92">
        <v>6119</v>
      </c>
      <c r="DB53" s="132">
        <v>7749</v>
      </c>
      <c r="DC53" s="132">
        <v>4430</v>
      </c>
      <c r="DD53" s="132">
        <v>2776</v>
      </c>
      <c r="DE53" s="132">
        <v>1439</v>
      </c>
      <c r="DF53" s="132">
        <v>28853</v>
      </c>
      <c r="DG53" s="132">
        <v>16546</v>
      </c>
      <c r="DH53" s="132">
        <v>127</v>
      </c>
      <c r="DI53" s="132">
        <v>20653</v>
      </c>
      <c r="DJ53" s="132">
        <v>1318</v>
      </c>
      <c r="DK53" s="132">
        <v>1875202</v>
      </c>
      <c r="DL53" t="s">
        <v>208</v>
      </c>
      <c r="DM53" t="s">
        <v>209</v>
      </c>
      <c r="DN53" s="135" t="s">
        <v>206</v>
      </c>
    </row>
    <row r="54" spans="1:118" ht="15.75">
      <c r="A54" s="7"/>
      <c r="B54" s="4" t="s">
        <v>210</v>
      </c>
      <c r="C54" s="130" t="s">
        <v>211</v>
      </c>
      <c r="E54" s="131"/>
      <c r="F54" s="188">
        <v>6113.95</v>
      </c>
      <c r="G54" s="189">
        <v>1455</v>
      </c>
      <c r="H54" s="189">
        <v>400</v>
      </c>
      <c r="I54" s="92">
        <v>597195</v>
      </c>
      <c r="J54" s="92">
        <v>1451372</v>
      </c>
      <c r="K54" s="92" t="s">
        <v>107</v>
      </c>
      <c r="L54" s="92" t="s">
        <v>107</v>
      </c>
      <c r="M54" s="190">
        <v>237</v>
      </c>
      <c r="N54" s="191">
        <v>24863</v>
      </c>
      <c r="O54" s="191">
        <v>27584</v>
      </c>
      <c r="P54" s="191">
        <v>-2721</v>
      </c>
      <c r="Q54" s="192">
        <v>11312</v>
      </c>
      <c r="R54" s="121">
        <f>Q54/G54</f>
        <v>7.774570446735395</v>
      </c>
      <c r="S54" s="132">
        <v>16995</v>
      </c>
      <c r="T54" s="121">
        <f>S54/G54</f>
        <v>11.68041237113402</v>
      </c>
      <c r="U54" s="132">
        <v>-5683</v>
      </c>
      <c r="V54" s="121">
        <f>U54/G54</f>
        <v>-3.9058419243986253</v>
      </c>
      <c r="W54" s="183">
        <v>71651</v>
      </c>
      <c r="X54" s="132">
        <v>652046</v>
      </c>
      <c r="Y54" s="132">
        <f>Z54+AA54</f>
        <v>43175</v>
      </c>
      <c r="Z54" s="132">
        <v>26211</v>
      </c>
      <c r="AA54" s="132">
        <v>16964</v>
      </c>
      <c r="AB54" s="132">
        <v>159302</v>
      </c>
      <c r="AC54" s="132">
        <v>80957</v>
      </c>
      <c r="AD54" s="3">
        <v>666</v>
      </c>
      <c r="AE54" s="3">
        <v>120</v>
      </c>
      <c r="AF54" s="3">
        <v>30</v>
      </c>
      <c r="AG54" s="3">
        <v>57</v>
      </c>
      <c r="AH54" s="3">
        <v>2</v>
      </c>
      <c r="AI54" s="132">
        <v>116400</v>
      </c>
      <c r="AJ54" s="132">
        <v>22979</v>
      </c>
      <c r="AK54" s="132">
        <v>50200</v>
      </c>
      <c r="AL54" s="193">
        <v>10940</v>
      </c>
      <c r="AM54" s="194">
        <v>437</v>
      </c>
      <c r="AN54" s="195"/>
      <c r="AO54" s="132">
        <v>2118</v>
      </c>
      <c r="AP54" s="132">
        <v>95363</v>
      </c>
      <c r="AQ54" s="132">
        <v>5384081</v>
      </c>
      <c r="AR54" s="132">
        <v>691600</v>
      </c>
      <c r="AS54" s="132">
        <v>6927</v>
      </c>
      <c r="AT54" s="132">
        <v>614694</v>
      </c>
      <c r="AU54" s="132">
        <v>3505</v>
      </c>
      <c r="AV54" s="133">
        <v>92.7</v>
      </c>
      <c r="AW54" s="196">
        <v>16189.253</v>
      </c>
      <c r="AX54" s="132">
        <v>1054</v>
      </c>
      <c r="AY54" s="132">
        <v>50029</v>
      </c>
      <c r="AZ54" s="132">
        <v>27019</v>
      </c>
      <c r="BA54" s="94">
        <v>20010</v>
      </c>
      <c r="BB54" s="94">
        <v>124572</v>
      </c>
      <c r="BC54" s="94">
        <v>3548663</v>
      </c>
      <c r="BD54" s="197">
        <v>102.5</v>
      </c>
      <c r="BE54" s="132">
        <v>347654</v>
      </c>
      <c r="BF54" s="132">
        <v>31129</v>
      </c>
      <c r="BG54" s="132">
        <v>1278803</v>
      </c>
      <c r="BH54" s="92">
        <v>754444</v>
      </c>
      <c r="BI54" s="132">
        <v>716331</v>
      </c>
      <c r="BJ54" s="132">
        <f>BH54-BI54</f>
        <v>38113</v>
      </c>
      <c r="BK54" s="121">
        <f>BH54/BG54*100</f>
        <v>58.99610807919593</v>
      </c>
      <c r="BL54" s="121">
        <v>40.3</v>
      </c>
      <c r="BM54" s="132">
        <f>BI54</f>
        <v>716331</v>
      </c>
      <c r="BN54" s="121">
        <v>6.827569936244557</v>
      </c>
      <c r="BO54" s="121">
        <v>26.918980192117893</v>
      </c>
      <c r="BP54" s="121">
        <v>65.32231608013613</v>
      </c>
      <c r="BQ54" s="115">
        <v>0.9495610269554158</v>
      </c>
      <c r="BR54" s="121">
        <v>22.31844483156731</v>
      </c>
      <c r="BS54" s="121">
        <v>48.77641523721677</v>
      </c>
      <c r="BT54" s="121">
        <v>19.84106145740342</v>
      </c>
      <c r="BU54" s="183">
        <v>11800</v>
      </c>
      <c r="BV54" s="132">
        <v>15818</v>
      </c>
      <c r="BW54" s="133">
        <f>BV54/G54</f>
        <v>10.871477663230241</v>
      </c>
      <c r="BX54" s="132">
        <v>882</v>
      </c>
      <c r="BY54" s="132">
        <v>676531.649</v>
      </c>
      <c r="BZ54" s="132">
        <v>182560.889</v>
      </c>
      <c r="CA54" s="132">
        <v>159224.665</v>
      </c>
      <c r="CB54" s="132">
        <v>93427.294</v>
      </c>
      <c r="CC54" s="132">
        <v>95528.232</v>
      </c>
      <c r="CD54" s="132">
        <v>665227.25</v>
      </c>
      <c r="CE54" s="132">
        <v>200947.254</v>
      </c>
      <c r="CF54" s="132">
        <v>98034.566</v>
      </c>
      <c r="CG54" s="132">
        <v>126950.196</v>
      </c>
      <c r="CH54" s="132">
        <v>414.698</v>
      </c>
      <c r="CI54" s="132">
        <v>74480.097</v>
      </c>
      <c r="CJ54" s="132">
        <v>11304.399</v>
      </c>
      <c r="CK54" s="132">
        <v>43942</v>
      </c>
      <c r="CL54" s="132">
        <v>2981.9151116377107</v>
      </c>
      <c r="CM54" s="132">
        <v>347</v>
      </c>
      <c r="CN54" s="198">
        <v>77062</v>
      </c>
      <c r="CO54" s="198">
        <v>5263</v>
      </c>
      <c r="CP54" s="132">
        <v>179</v>
      </c>
      <c r="CQ54" s="94">
        <v>39405</v>
      </c>
      <c r="CR54" s="94">
        <v>3273</v>
      </c>
      <c r="CS54" s="132">
        <v>83</v>
      </c>
      <c r="CT54" s="132">
        <v>36796</v>
      </c>
      <c r="CU54" s="183">
        <v>3083</v>
      </c>
      <c r="CV54" s="132">
        <v>148</v>
      </c>
      <c r="CW54" s="132">
        <v>1279</v>
      </c>
      <c r="CX54" s="132">
        <v>687</v>
      </c>
      <c r="CY54" s="132">
        <v>3630</v>
      </c>
      <c r="CZ54" s="132">
        <v>960</v>
      </c>
      <c r="DA54" s="92">
        <v>3045</v>
      </c>
      <c r="DB54" s="132">
        <v>4759</v>
      </c>
      <c r="DC54" s="132">
        <v>2804</v>
      </c>
      <c r="DD54" s="132">
        <v>1927</v>
      </c>
      <c r="DE54" s="132">
        <v>999</v>
      </c>
      <c r="DF54" s="132">
        <v>13025</v>
      </c>
      <c r="DG54" s="132">
        <v>7709</v>
      </c>
      <c r="DH54" s="132">
        <v>96</v>
      </c>
      <c r="DI54" s="132">
        <v>9541</v>
      </c>
      <c r="DJ54" s="132">
        <v>604</v>
      </c>
      <c r="DK54" s="132">
        <v>1326836</v>
      </c>
      <c r="DL54" t="s">
        <v>434</v>
      </c>
      <c r="DM54" t="s">
        <v>212</v>
      </c>
      <c r="DN54" s="135" t="s">
        <v>210</v>
      </c>
    </row>
    <row r="55" spans="1:118" ht="15.75">
      <c r="A55" s="7"/>
      <c r="C55" s="136"/>
      <c r="E55" s="89"/>
      <c r="F55" s="188"/>
      <c r="J55" s="92"/>
      <c r="M55" s="137"/>
      <c r="N55" s="191"/>
      <c r="O55" s="191"/>
      <c r="P55" s="191"/>
      <c r="Q55" s="192"/>
      <c r="R55" s="121"/>
      <c r="S55" s="132"/>
      <c r="T55" s="121"/>
      <c r="U55" s="132"/>
      <c r="V55" s="121"/>
      <c r="Y55" s="132"/>
      <c r="Z55" s="92"/>
      <c r="AA55" s="3"/>
      <c r="AB55" s="92"/>
      <c r="AC55" s="92"/>
      <c r="AD55" s="3"/>
      <c r="AE55" s="3"/>
      <c r="AF55" s="3"/>
      <c r="AG55" s="3"/>
      <c r="AH55" s="3"/>
      <c r="AI55" s="132"/>
      <c r="AJ55" s="132"/>
      <c r="AL55" s="138"/>
      <c r="AM55" s="139"/>
      <c r="AN55" s="195"/>
      <c r="AR55" s="92"/>
      <c r="AT55" s="92"/>
      <c r="AU55" s="92"/>
      <c r="AW55" s="196"/>
      <c r="AY55" s="132"/>
      <c r="AZ55" s="132"/>
      <c r="BJ55" s="132"/>
      <c r="BK55" s="121"/>
      <c r="BM55" s="132"/>
      <c r="BQ55" s="115"/>
      <c r="BR55" s="121"/>
      <c r="BS55" s="121"/>
      <c r="BT55" s="121"/>
      <c r="BW55" s="133"/>
      <c r="BY55" s="132"/>
      <c r="BZ55" s="132"/>
      <c r="CA55" s="132"/>
      <c r="CB55" s="132"/>
      <c r="CC55" s="132"/>
      <c r="CD55" s="132"/>
      <c r="CE55" s="132"/>
      <c r="CF55" s="132"/>
      <c r="CG55" s="132"/>
      <c r="CH55" s="132"/>
      <c r="CI55" s="132"/>
      <c r="CJ55" s="132"/>
      <c r="CK55" s="132"/>
      <c r="CL55" s="132"/>
      <c r="CM55" s="132"/>
      <c r="CN55" s="198"/>
      <c r="CO55" s="198"/>
      <c r="CP55" s="132"/>
      <c r="CQ55" s="94"/>
      <c r="CR55" s="94"/>
      <c r="CS55" s="132"/>
      <c r="CT55" s="132"/>
      <c r="CU55" s="183"/>
      <c r="CV55" s="132"/>
      <c r="CW55" s="132"/>
      <c r="CX55" s="132"/>
      <c r="CY55" s="92"/>
      <c r="CZ55" s="92"/>
      <c r="DA55" s="92"/>
      <c r="DB55" s="132"/>
      <c r="DC55" s="132"/>
      <c r="DD55" s="132"/>
      <c r="DE55" s="132"/>
      <c r="DF55" s="92"/>
      <c r="DG55" s="92"/>
      <c r="DH55" s="92"/>
      <c r="DI55" s="132"/>
      <c r="DJ55" s="132"/>
      <c r="DK55" s="132"/>
      <c r="DL55"/>
      <c r="DM55"/>
      <c r="DN55" s="103"/>
    </row>
    <row r="56" spans="1:118" ht="15.75">
      <c r="A56" s="7"/>
      <c r="B56" s="4" t="s">
        <v>213</v>
      </c>
      <c r="C56" s="130" t="s">
        <v>214</v>
      </c>
      <c r="E56" s="131"/>
      <c r="F56" s="188">
        <v>4146.67</v>
      </c>
      <c r="G56" s="189">
        <v>789</v>
      </c>
      <c r="H56" s="189">
        <v>210</v>
      </c>
      <c r="I56" s="3">
        <v>302144</v>
      </c>
      <c r="J56" s="92">
        <v>785873</v>
      </c>
      <c r="K56" s="92" t="s">
        <v>107</v>
      </c>
      <c r="L56" s="92" t="s">
        <v>107</v>
      </c>
      <c r="M56" s="190">
        <v>190</v>
      </c>
      <c r="N56" s="191">
        <v>10477</v>
      </c>
      <c r="O56" s="191">
        <v>12515</v>
      </c>
      <c r="P56" s="191">
        <v>-2038</v>
      </c>
      <c r="Q56" s="192">
        <v>5898</v>
      </c>
      <c r="R56" s="121">
        <f>Q56/G56</f>
        <v>7.475285171102661</v>
      </c>
      <c r="S56" s="132">
        <v>8719</v>
      </c>
      <c r="T56" s="121">
        <f>S56/G56</f>
        <v>11.050697084917617</v>
      </c>
      <c r="U56" s="132">
        <v>-2821</v>
      </c>
      <c r="V56" s="121">
        <f>U56/G56</f>
        <v>-3.5754119138149556</v>
      </c>
      <c r="W56" s="90">
        <v>41295</v>
      </c>
      <c r="X56" s="92">
        <v>333663</v>
      </c>
      <c r="Y56" s="132">
        <f>Z56+AA56</f>
        <v>35800</v>
      </c>
      <c r="Z56" s="132">
        <v>21532</v>
      </c>
      <c r="AA56" s="132">
        <v>14268</v>
      </c>
      <c r="AB56" s="132">
        <v>145675</v>
      </c>
      <c r="AC56" s="132">
        <v>68390</v>
      </c>
      <c r="AD56" s="3">
        <v>1001</v>
      </c>
      <c r="AE56" s="3">
        <v>361</v>
      </c>
      <c r="AF56" s="3">
        <v>38</v>
      </c>
      <c r="AG56" s="3">
        <v>18</v>
      </c>
      <c r="AH56" s="3">
        <v>0</v>
      </c>
      <c r="AI56" s="132">
        <v>63600</v>
      </c>
      <c r="AJ56" s="132">
        <v>42995</v>
      </c>
      <c r="AK56" s="132">
        <v>31100</v>
      </c>
      <c r="AL56" s="193">
        <v>6229</v>
      </c>
      <c r="AM56" s="194">
        <v>141</v>
      </c>
      <c r="AN56" s="195"/>
      <c r="AO56" s="132">
        <v>1487</v>
      </c>
      <c r="AP56" s="132">
        <v>47722</v>
      </c>
      <c r="AQ56" s="132">
        <v>1551208</v>
      </c>
      <c r="AR56" s="132">
        <v>355600</v>
      </c>
      <c r="AS56" s="132">
        <v>3773</v>
      </c>
      <c r="AT56" s="132">
        <v>374076</v>
      </c>
      <c r="AU56" s="132">
        <v>1965</v>
      </c>
      <c r="AV56" s="121">
        <v>95.5</v>
      </c>
      <c r="AW56" s="196">
        <v>14944.578</v>
      </c>
      <c r="AX56" s="132">
        <v>608</v>
      </c>
      <c r="AY56" s="132">
        <v>38431</v>
      </c>
      <c r="AZ56" s="132">
        <v>18574</v>
      </c>
      <c r="BA56" s="3">
        <v>10982</v>
      </c>
      <c r="BB56" s="3">
        <v>62825</v>
      </c>
      <c r="BC56" s="3">
        <v>1661534</v>
      </c>
      <c r="BD56" s="197">
        <v>101.1</v>
      </c>
      <c r="BE56" s="132">
        <v>322497</v>
      </c>
      <c r="BF56" s="132">
        <v>16642</v>
      </c>
      <c r="BG56" s="132">
        <v>691012</v>
      </c>
      <c r="BH56" s="92">
        <v>403257</v>
      </c>
      <c r="BI56" s="132">
        <v>373825</v>
      </c>
      <c r="BJ56" s="132">
        <f>BH56-BI56</f>
        <v>29432</v>
      </c>
      <c r="BK56" s="121">
        <f>BH56/BG56*100</f>
        <v>58.35745254785735</v>
      </c>
      <c r="BL56" s="121">
        <v>41</v>
      </c>
      <c r="BM56" s="132">
        <f>BI56</f>
        <v>373825</v>
      </c>
      <c r="BN56" s="121">
        <v>9.757239349963218</v>
      </c>
      <c r="BO56" s="121">
        <v>25.469404132949908</v>
      </c>
      <c r="BP56" s="121">
        <v>62.919547916805996</v>
      </c>
      <c r="BQ56" s="115">
        <v>0.8142847589112552</v>
      </c>
      <c r="BR56" s="121">
        <v>29.22188512672699</v>
      </c>
      <c r="BS56" s="121">
        <v>39.09983705215888</v>
      </c>
      <c r="BT56" s="121">
        <v>19.33473110774802</v>
      </c>
      <c r="BU56" s="183">
        <v>9571</v>
      </c>
      <c r="BV56" s="132">
        <v>13310</v>
      </c>
      <c r="BW56" s="133">
        <f>BV56/G56</f>
        <v>16.869455006337137</v>
      </c>
      <c r="BX56" s="132">
        <v>643</v>
      </c>
      <c r="BY56" s="132">
        <v>470436.043</v>
      </c>
      <c r="BZ56" s="132">
        <v>87671.011</v>
      </c>
      <c r="CA56" s="132">
        <v>145829.263</v>
      </c>
      <c r="CB56" s="132">
        <v>61819.524</v>
      </c>
      <c r="CC56" s="132">
        <v>63248.7</v>
      </c>
      <c r="CD56" s="132">
        <v>454774.228</v>
      </c>
      <c r="CE56" s="132">
        <v>119751.248</v>
      </c>
      <c r="CF56" s="132">
        <v>92608.528</v>
      </c>
      <c r="CG56" s="132">
        <v>77241.681</v>
      </c>
      <c r="CH56" s="132">
        <v>1020.358</v>
      </c>
      <c r="CI56" s="132">
        <v>56709.916</v>
      </c>
      <c r="CJ56" s="132">
        <v>15661.815</v>
      </c>
      <c r="CK56" s="132">
        <v>22453</v>
      </c>
      <c r="CL56" s="132">
        <v>2806.943479065302</v>
      </c>
      <c r="CM56" s="132">
        <v>266</v>
      </c>
      <c r="CN56" s="198">
        <v>41408</v>
      </c>
      <c r="CO56" s="198">
        <v>3304</v>
      </c>
      <c r="CP56" s="132">
        <v>97</v>
      </c>
      <c r="CQ56" s="94">
        <v>21575</v>
      </c>
      <c r="CR56" s="94">
        <v>1916</v>
      </c>
      <c r="CS56" s="132">
        <v>42</v>
      </c>
      <c r="CT56" s="132">
        <v>21058</v>
      </c>
      <c r="CU56" s="183">
        <v>1834</v>
      </c>
      <c r="CV56" s="132">
        <v>119</v>
      </c>
      <c r="CW56" s="132">
        <v>783</v>
      </c>
      <c r="CX56" s="132">
        <v>434</v>
      </c>
      <c r="CY56" s="132">
        <v>2377</v>
      </c>
      <c r="CZ56" s="132">
        <v>813</v>
      </c>
      <c r="DA56" s="92">
        <v>2574</v>
      </c>
      <c r="DB56" s="132">
        <v>2443</v>
      </c>
      <c r="DC56" s="132">
        <v>1347</v>
      </c>
      <c r="DD56" s="132">
        <v>911</v>
      </c>
      <c r="DE56" s="132">
        <v>567</v>
      </c>
      <c r="DF56" s="132">
        <v>7389</v>
      </c>
      <c r="DG56" s="132">
        <v>5382</v>
      </c>
      <c r="DH56" s="132">
        <v>44</v>
      </c>
      <c r="DI56" s="132">
        <v>6499</v>
      </c>
      <c r="DJ56" s="132">
        <v>268</v>
      </c>
      <c r="DK56" s="132">
        <v>458365</v>
      </c>
      <c r="DL56" t="s">
        <v>435</v>
      </c>
      <c r="DM56" t="s">
        <v>436</v>
      </c>
      <c r="DN56" s="135" t="s">
        <v>213</v>
      </c>
    </row>
    <row r="57" spans="1:118" ht="15.75">
      <c r="A57" s="7"/>
      <c r="B57" s="4" t="s">
        <v>215</v>
      </c>
      <c r="C57" s="130" t="s">
        <v>216</v>
      </c>
      <c r="E57" s="131"/>
      <c r="F57" s="188">
        <v>1876.53</v>
      </c>
      <c r="G57" s="189">
        <v>999</v>
      </c>
      <c r="H57" s="189">
        <v>254</v>
      </c>
      <c r="I57" s="92">
        <v>390334</v>
      </c>
      <c r="J57" s="92">
        <v>995779</v>
      </c>
      <c r="K57" s="92" t="s">
        <v>107</v>
      </c>
      <c r="L57" s="92" t="s">
        <v>107</v>
      </c>
      <c r="M57" s="190">
        <v>531</v>
      </c>
      <c r="N57" s="191">
        <v>19122</v>
      </c>
      <c r="O57" s="191">
        <v>19956</v>
      </c>
      <c r="P57" s="191">
        <v>-834</v>
      </c>
      <c r="Q57" s="192">
        <v>8366</v>
      </c>
      <c r="R57" s="121">
        <f>Q57/G57</f>
        <v>8.374374374374375</v>
      </c>
      <c r="S57" s="132">
        <v>10639</v>
      </c>
      <c r="T57" s="121">
        <f>S57/G57</f>
        <v>10.64964964964965</v>
      </c>
      <c r="U57" s="132">
        <v>-2273</v>
      </c>
      <c r="V57" s="121">
        <f>U57/G57</f>
        <v>-2.275275275275275</v>
      </c>
      <c r="W57" s="183">
        <v>52303</v>
      </c>
      <c r="X57" s="132">
        <v>463693</v>
      </c>
      <c r="Y57" s="132">
        <f>Z57+AA57</f>
        <v>39792</v>
      </c>
      <c r="Z57" s="132">
        <v>24967</v>
      </c>
      <c r="AA57" s="132">
        <v>14825</v>
      </c>
      <c r="AB57" s="132">
        <v>179698</v>
      </c>
      <c r="AC57" s="132">
        <v>87112</v>
      </c>
      <c r="AD57" s="3">
        <v>755</v>
      </c>
      <c r="AE57" s="3">
        <v>237</v>
      </c>
      <c r="AF57" s="3">
        <v>37</v>
      </c>
      <c r="AG57" s="3">
        <v>104</v>
      </c>
      <c r="AH57" s="3">
        <v>2</v>
      </c>
      <c r="AI57" s="132">
        <v>76800</v>
      </c>
      <c r="AJ57" s="132">
        <v>37393</v>
      </c>
      <c r="AK57" s="132">
        <v>32000</v>
      </c>
      <c r="AL57" s="193">
        <v>6073</v>
      </c>
      <c r="AM57" s="194">
        <v>244</v>
      </c>
      <c r="AN57" s="195"/>
      <c r="AO57" s="132">
        <v>2312</v>
      </c>
      <c r="AP57" s="132">
        <v>67085</v>
      </c>
      <c r="AQ57" s="132">
        <v>2493915</v>
      </c>
      <c r="AR57" s="132">
        <v>446400</v>
      </c>
      <c r="AS57" s="132">
        <v>5871</v>
      </c>
      <c r="AT57" s="132">
        <v>552517</v>
      </c>
      <c r="AU57" s="132">
        <v>2472</v>
      </c>
      <c r="AV57" s="133">
        <v>99.2</v>
      </c>
      <c r="AW57" s="196">
        <v>10140.644</v>
      </c>
      <c r="AX57" s="132">
        <v>755</v>
      </c>
      <c r="AY57" s="132">
        <v>45437</v>
      </c>
      <c r="AZ57" s="132">
        <v>23844</v>
      </c>
      <c r="BA57" s="94">
        <v>13983</v>
      </c>
      <c r="BB57" s="94">
        <v>93172</v>
      </c>
      <c r="BC57" s="94">
        <v>3980519</v>
      </c>
      <c r="BD57" s="197">
        <v>100</v>
      </c>
      <c r="BE57" s="132">
        <v>316157</v>
      </c>
      <c r="BF57" s="132">
        <v>23370</v>
      </c>
      <c r="BG57" s="132">
        <v>860387</v>
      </c>
      <c r="BH57" s="92">
        <v>522456</v>
      </c>
      <c r="BI57" s="132">
        <v>490775</v>
      </c>
      <c r="BJ57" s="132">
        <f>BH57-BI57</f>
        <v>31681</v>
      </c>
      <c r="BK57" s="121">
        <f>BH57/BG57*100</f>
        <v>60.723372156947974</v>
      </c>
      <c r="BL57" s="121">
        <v>41.3</v>
      </c>
      <c r="BM57" s="132">
        <f>BI57</f>
        <v>490775</v>
      </c>
      <c r="BN57" s="121">
        <v>7.149100911823137</v>
      </c>
      <c r="BO57" s="121">
        <v>26.56186643573939</v>
      </c>
      <c r="BP57" s="121">
        <v>65.40777341959146</v>
      </c>
      <c r="BQ57" s="115">
        <v>0.8317457083184758</v>
      </c>
      <c r="BR57" s="121">
        <v>23.833487964508425</v>
      </c>
      <c r="BS57" s="121">
        <v>45.37793880266278</v>
      </c>
      <c r="BT57" s="121">
        <v>22.708703466217</v>
      </c>
      <c r="BU57" s="183">
        <v>7294</v>
      </c>
      <c r="BV57" s="132">
        <v>10383</v>
      </c>
      <c r="BW57" s="133">
        <f>BV57/G57</f>
        <v>10.393393393393394</v>
      </c>
      <c r="BX57" s="132">
        <v>556</v>
      </c>
      <c r="BY57" s="132">
        <v>420653.366</v>
      </c>
      <c r="BZ57" s="132">
        <v>128968.096</v>
      </c>
      <c r="CA57" s="132">
        <v>104000.443</v>
      </c>
      <c r="CB57" s="132">
        <v>44717.649</v>
      </c>
      <c r="CC57" s="132">
        <v>54883</v>
      </c>
      <c r="CD57" s="132">
        <v>410890.112</v>
      </c>
      <c r="CE57" s="132">
        <v>128913.163</v>
      </c>
      <c r="CF57" s="132">
        <v>62405.674</v>
      </c>
      <c r="CG57" s="132">
        <v>51621.204</v>
      </c>
      <c r="CH57" s="132">
        <v>100.512</v>
      </c>
      <c r="CI57" s="132">
        <v>42061.215</v>
      </c>
      <c r="CJ57" s="132">
        <v>9763.254</v>
      </c>
      <c r="CK57" s="132">
        <v>26672</v>
      </c>
      <c r="CL57" s="132">
        <v>2652.0951016353733</v>
      </c>
      <c r="CM57" s="132">
        <v>190</v>
      </c>
      <c r="CN57" s="198">
        <v>56851</v>
      </c>
      <c r="CO57" s="198">
        <v>3609</v>
      </c>
      <c r="CP57" s="132">
        <v>84</v>
      </c>
      <c r="CQ57" s="94">
        <v>27844</v>
      </c>
      <c r="CR57" s="94">
        <v>2127</v>
      </c>
      <c r="CS57" s="132">
        <v>42</v>
      </c>
      <c r="CT57" s="132">
        <v>26194</v>
      </c>
      <c r="CU57" s="183">
        <v>2161</v>
      </c>
      <c r="CV57" s="132">
        <v>95</v>
      </c>
      <c r="CW57" s="132">
        <v>823</v>
      </c>
      <c r="CX57" s="132">
        <v>462</v>
      </c>
      <c r="CY57" s="132">
        <v>2590</v>
      </c>
      <c r="CZ57" s="132">
        <v>685</v>
      </c>
      <c r="DA57" s="92">
        <v>2138</v>
      </c>
      <c r="DB57" s="132">
        <v>2852</v>
      </c>
      <c r="DC57" s="132">
        <v>1882</v>
      </c>
      <c r="DD57" s="132">
        <v>1025</v>
      </c>
      <c r="DE57" s="132">
        <v>655</v>
      </c>
      <c r="DF57" s="132">
        <v>10884</v>
      </c>
      <c r="DG57" s="132">
        <v>11795</v>
      </c>
      <c r="DH57" s="132">
        <v>65</v>
      </c>
      <c r="DI57" s="132">
        <v>14528</v>
      </c>
      <c r="DJ57" s="132">
        <v>432</v>
      </c>
      <c r="DK57" s="132">
        <v>1016320</v>
      </c>
      <c r="DL57" t="s">
        <v>217</v>
      </c>
      <c r="DM57" t="s">
        <v>218</v>
      </c>
      <c r="DN57" s="135" t="s">
        <v>215</v>
      </c>
    </row>
    <row r="58" spans="1:118" ht="15.75">
      <c r="A58" s="7"/>
      <c r="B58" s="4" t="s">
        <v>219</v>
      </c>
      <c r="C58" s="130" t="s">
        <v>220</v>
      </c>
      <c r="E58" s="131"/>
      <c r="F58" s="188">
        <v>5678.18</v>
      </c>
      <c r="G58" s="189">
        <v>1436</v>
      </c>
      <c r="H58" s="189">
        <v>376</v>
      </c>
      <c r="I58" s="92">
        <v>590782</v>
      </c>
      <c r="J58" s="92">
        <v>1430957</v>
      </c>
      <c r="K58" s="92" t="s">
        <v>107</v>
      </c>
      <c r="L58" s="92" t="s">
        <v>107</v>
      </c>
      <c r="M58" s="190">
        <v>252</v>
      </c>
      <c r="N58" s="191">
        <v>19913</v>
      </c>
      <c r="O58" s="191">
        <v>22550</v>
      </c>
      <c r="P58" s="191">
        <v>-2637</v>
      </c>
      <c r="Q58" s="192">
        <v>11507</v>
      </c>
      <c r="R58" s="121">
        <f>Q58/G58</f>
        <v>8.013231197771587</v>
      </c>
      <c r="S58" s="132">
        <v>15670</v>
      </c>
      <c r="T58" s="121">
        <f>S58/G58</f>
        <v>10.912256267409472</v>
      </c>
      <c r="U58" s="132">
        <v>-4163</v>
      </c>
      <c r="V58" s="121">
        <f>U58/G58</f>
        <v>-2.899025069637883</v>
      </c>
      <c r="W58" s="183">
        <v>71594</v>
      </c>
      <c r="X58" s="132">
        <v>609667</v>
      </c>
      <c r="Y58" s="132">
        <f>Z58+AA58</f>
        <v>50242</v>
      </c>
      <c r="Z58" s="132">
        <v>31748</v>
      </c>
      <c r="AA58" s="132">
        <v>18494</v>
      </c>
      <c r="AB58" s="132">
        <v>188836</v>
      </c>
      <c r="AC58" s="132">
        <v>95733</v>
      </c>
      <c r="AD58" s="3">
        <v>1222</v>
      </c>
      <c r="AE58" s="3">
        <v>182</v>
      </c>
      <c r="AF58" s="3">
        <v>35</v>
      </c>
      <c r="AG58" s="3">
        <v>71</v>
      </c>
      <c r="AH58" s="3">
        <v>1</v>
      </c>
      <c r="AI58" s="132">
        <v>78200</v>
      </c>
      <c r="AJ58" s="132">
        <v>46176</v>
      </c>
      <c r="AK58" s="132">
        <v>53500</v>
      </c>
      <c r="AL58" s="193">
        <v>14179</v>
      </c>
      <c r="AM58" s="194">
        <v>748</v>
      </c>
      <c r="AN58" s="195"/>
      <c r="AO58" s="132">
        <v>2544</v>
      </c>
      <c r="AP58" s="132">
        <v>78263</v>
      </c>
      <c r="AQ58" s="132">
        <v>3547855</v>
      </c>
      <c r="AR58" s="132">
        <v>681100</v>
      </c>
      <c r="AS58" s="132">
        <v>6800</v>
      </c>
      <c r="AT58" s="132">
        <v>657601</v>
      </c>
      <c r="AU58" s="132">
        <v>3402</v>
      </c>
      <c r="AV58" s="133">
        <v>92.5</v>
      </c>
      <c r="AW58" s="196">
        <v>17876.57</v>
      </c>
      <c r="AX58" s="132">
        <v>996</v>
      </c>
      <c r="AY58" s="132">
        <v>59568</v>
      </c>
      <c r="AZ58" s="132">
        <v>47792</v>
      </c>
      <c r="BA58" s="94">
        <v>19600</v>
      </c>
      <c r="BB58" s="94">
        <v>119974</v>
      </c>
      <c r="BC58" s="94">
        <v>3537416</v>
      </c>
      <c r="BD58" s="197">
        <v>100.2</v>
      </c>
      <c r="BE58" s="132">
        <v>300827</v>
      </c>
      <c r="BF58" s="132">
        <v>30087</v>
      </c>
      <c r="BG58" s="132">
        <v>1238811</v>
      </c>
      <c r="BH58" s="92">
        <v>726201</v>
      </c>
      <c r="BI58" s="132">
        <v>679915</v>
      </c>
      <c r="BJ58" s="132">
        <f>BH58-BI58</f>
        <v>46286</v>
      </c>
      <c r="BK58" s="121">
        <f>BH58/BG58*100</f>
        <v>58.62080656371311</v>
      </c>
      <c r="BL58" s="121">
        <v>40.8</v>
      </c>
      <c r="BM58" s="132">
        <f>BI58</f>
        <v>679915</v>
      </c>
      <c r="BN58" s="121">
        <v>9.431473051778532</v>
      </c>
      <c r="BO58" s="121">
        <v>25.684681173381968</v>
      </c>
      <c r="BP58" s="121">
        <v>63.676047741261776</v>
      </c>
      <c r="BQ58" s="115">
        <v>0.7208253972923087</v>
      </c>
      <c r="BR58" s="121">
        <v>27.918025048948884</v>
      </c>
      <c r="BS58" s="121">
        <v>42.860766830523374</v>
      </c>
      <c r="BT58" s="121">
        <v>21.18817184455421</v>
      </c>
      <c r="BU58" s="183">
        <v>13987</v>
      </c>
      <c r="BV58" s="132">
        <v>18045</v>
      </c>
      <c r="BW58" s="133">
        <f>BV58/G58</f>
        <v>12.566155988857938</v>
      </c>
      <c r="BX58" s="132">
        <v>814</v>
      </c>
      <c r="BY58" s="132">
        <v>596718.377</v>
      </c>
      <c r="BZ58" s="132">
        <v>159759.913</v>
      </c>
      <c r="CA58" s="132">
        <v>164622.811</v>
      </c>
      <c r="CB58" s="132">
        <v>76648.688</v>
      </c>
      <c r="CC58" s="132">
        <v>87321.622</v>
      </c>
      <c r="CD58" s="132">
        <v>591690.952</v>
      </c>
      <c r="CE58" s="132">
        <v>181731.923</v>
      </c>
      <c r="CF58" s="132">
        <v>106697.731</v>
      </c>
      <c r="CG58" s="132">
        <v>88376.733</v>
      </c>
      <c r="CH58" s="132">
        <v>426.002</v>
      </c>
      <c r="CI58" s="132">
        <v>64277.29</v>
      </c>
      <c r="CJ58" s="132">
        <v>5027.425</v>
      </c>
      <c r="CK58" s="132">
        <v>36087</v>
      </c>
      <c r="CL58" s="132">
        <v>2485.3847446514264</v>
      </c>
      <c r="CM58" s="132">
        <v>349</v>
      </c>
      <c r="CN58" s="198">
        <v>77953</v>
      </c>
      <c r="CO58" s="198">
        <v>5458</v>
      </c>
      <c r="CP58" s="132">
        <v>143</v>
      </c>
      <c r="CQ58" s="94">
        <v>39348</v>
      </c>
      <c r="CR58" s="94">
        <v>3126</v>
      </c>
      <c r="CS58" s="132">
        <v>69</v>
      </c>
      <c r="CT58" s="132">
        <v>37924</v>
      </c>
      <c r="CU58" s="183">
        <v>2998</v>
      </c>
      <c r="CV58" s="132">
        <v>144</v>
      </c>
      <c r="CW58" s="132">
        <v>1238</v>
      </c>
      <c r="CX58" s="132">
        <v>695</v>
      </c>
      <c r="CY58" s="132">
        <v>3519</v>
      </c>
      <c r="CZ58" s="132">
        <v>924</v>
      </c>
      <c r="DA58" s="92">
        <v>2568</v>
      </c>
      <c r="DB58" s="132">
        <v>4339</v>
      </c>
      <c r="DC58" s="132">
        <v>2943</v>
      </c>
      <c r="DD58" s="132">
        <v>1666</v>
      </c>
      <c r="DE58" s="132">
        <v>1100</v>
      </c>
      <c r="DF58" s="132">
        <v>16827</v>
      </c>
      <c r="DG58" s="132">
        <v>8188</v>
      </c>
      <c r="DH58" s="132">
        <v>64</v>
      </c>
      <c r="DI58" s="132">
        <v>9726</v>
      </c>
      <c r="DJ58" s="132">
        <v>573</v>
      </c>
      <c r="DK58" s="132">
        <v>866815</v>
      </c>
      <c r="DL58" t="s">
        <v>437</v>
      </c>
      <c r="DM58" t="s">
        <v>197</v>
      </c>
      <c r="DN58" s="135" t="s">
        <v>219</v>
      </c>
    </row>
    <row r="59" spans="1:118" ht="15.75">
      <c r="A59" s="7"/>
      <c r="B59" s="4" t="s">
        <v>221</v>
      </c>
      <c r="C59" s="130" t="s">
        <v>222</v>
      </c>
      <c r="E59" s="131"/>
      <c r="F59" s="188">
        <v>7105.16</v>
      </c>
      <c r="G59" s="189">
        <v>766</v>
      </c>
      <c r="H59" s="189">
        <v>218</v>
      </c>
      <c r="I59" s="92">
        <v>321671</v>
      </c>
      <c r="J59" s="92">
        <v>764596</v>
      </c>
      <c r="K59" s="3" t="s">
        <v>107</v>
      </c>
      <c r="L59" s="3" t="s">
        <v>107</v>
      </c>
      <c r="M59" s="190">
        <v>108</v>
      </c>
      <c r="N59" s="191">
        <v>10341</v>
      </c>
      <c r="O59" s="191">
        <v>12519</v>
      </c>
      <c r="P59" s="191">
        <v>-2178</v>
      </c>
      <c r="Q59" s="192">
        <v>5415</v>
      </c>
      <c r="R59" s="121">
        <f>Q59/G59</f>
        <v>7.069190600522194</v>
      </c>
      <c r="S59" s="132">
        <v>9437</v>
      </c>
      <c r="T59" s="121">
        <f>S59/G59</f>
        <v>12.319843342036554</v>
      </c>
      <c r="U59" s="132">
        <v>-4022</v>
      </c>
      <c r="V59" s="121">
        <f>U59/G59</f>
        <v>-5.250652741514361</v>
      </c>
      <c r="W59" s="183">
        <v>41982</v>
      </c>
      <c r="X59" s="132">
        <v>320127</v>
      </c>
      <c r="Y59" s="132">
        <f>Z59+AA59</f>
        <v>29627</v>
      </c>
      <c r="Z59" s="132">
        <v>18486</v>
      </c>
      <c r="AA59" s="132">
        <v>11141</v>
      </c>
      <c r="AB59" s="132">
        <v>108116</v>
      </c>
      <c r="AC59" s="132">
        <v>54914</v>
      </c>
      <c r="AD59" s="3">
        <v>963</v>
      </c>
      <c r="AE59" s="3">
        <v>551</v>
      </c>
      <c r="AF59" s="3">
        <v>62</v>
      </c>
      <c r="AG59" s="3">
        <v>10</v>
      </c>
      <c r="AH59" s="3">
        <v>0</v>
      </c>
      <c r="AI59" s="132">
        <v>58700</v>
      </c>
      <c r="AJ59" s="132">
        <v>29052</v>
      </c>
      <c r="AK59" s="132">
        <v>28700</v>
      </c>
      <c r="AL59" s="193">
        <v>9542</v>
      </c>
      <c r="AM59" s="194">
        <v>841</v>
      </c>
      <c r="AN59" s="195"/>
      <c r="AO59" s="132">
        <v>1138</v>
      </c>
      <c r="AP59" s="132">
        <v>24663</v>
      </c>
      <c r="AQ59" s="132">
        <v>490881</v>
      </c>
      <c r="AR59" s="132">
        <v>377700</v>
      </c>
      <c r="AS59" s="132">
        <v>2860</v>
      </c>
      <c r="AT59" s="132">
        <v>265483</v>
      </c>
      <c r="AU59" s="132">
        <v>1799</v>
      </c>
      <c r="AV59" s="133">
        <v>92</v>
      </c>
      <c r="AW59" s="196">
        <v>13719.21</v>
      </c>
      <c r="AX59" s="132">
        <v>553</v>
      </c>
      <c r="AY59" s="132">
        <v>24885</v>
      </c>
      <c r="AZ59" s="132">
        <v>15093</v>
      </c>
      <c r="BA59" s="94">
        <v>11702</v>
      </c>
      <c r="BB59" s="94">
        <v>66062</v>
      </c>
      <c r="BC59" s="94">
        <v>1593153</v>
      </c>
      <c r="BD59" s="197">
        <v>100.9</v>
      </c>
      <c r="BE59" s="132">
        <v>304329</v>
      </c>
      <c r="BF59" s="132">
        <v>18950</v>
      </c>
      <c r="BG59" s="132">
        <v>678317</v>
      </c>
      <c r="BH59" s="92">
        <v>402232</v>
      </c>
      <c r="BI59" s="132">
        <v>370395</v>
      </c>
      <c r="BJ59" s="132">
        <f>BH59-BI59</f>
        <v>31837</v>
      </c>
      <c r="BK59" s="121">
        <f>BH59/BG59*100</f>
        <v>59.298528564078445</v>
      </c>
      <c r="BL59" s="121">
        <v>41</v>
      </c>
      <c r="BM59" s="132">
        <f>BI59</f>
        <v>370395</v>
      </c>
      <c r="BN59" s="121">
        <v>12.742612616261017</v>
      </c>
      <c r="BO59" s="121">
        <v>19.20760269442082</v>
      </c>
      <c r="BP59" s="121">
        <v>66.86051377583391</v>
      </c>
      <c r="BQ59" s="115">
        <v>0.4603193887606474</v>
      </c>
      <c r="BR59" s="121">
        <v>33.164663895464905</v>
      </c>
      <c r="BS59" s="121">
        <v>40.45540748224476</v>
      </c>
      <c r="BT59" s="121">
        <v>16.799732868707537</v>
      </c>
      <c r="BU59" s="183">
        <v>13679</v>
      </c>
      <c r="BV59" s="132">
        <v>18535</v>
      </c>
      <c r="BW59" s="133">
        <f>BV59/G59</f>
        <v>24.197127937336816</v>
      </c>
      <c r="BX59" s="132">
        <v>628</v>
      </c>
      <c r="BY59" s="132">
        <v>423480.162</v>
      </c>
      <c r="BZ59" s="132">
        <v>70822.477</v>
      </c>
      <c r="CA59" s="132">
        <v>170527.615</v>
      </c>
      <c r="CB59" s="132">
        <v>69283.669</v>
      </c>
      <c r="CC59" s="132">
        <v>61093.1</v>
      </c>
      <c r="CD59" s="132">
        <v>415594.828</v>
      </c>
      <c r="CE59" s="132">
        <v>129932.692</v>
      </c>
      <c r="CF59" s="132">
        <v>83411.074</v>
      </c>
      <c r="CG59" s="132">
        <v>70158.721</v>
      </c>
      <c r="CH59" s="132">
        <v>3442.983</v>
      </c>
      <c r="CI59" s="132">
        <v>16105.268</v>
      </c>
      <c r="CJ59" s="132">
        <v>7885.334</v>
      </c>
      <c r="CK59" s="132">
        <v>16525</v>
      </c>
      <c r="CL59" s="132">
        <v>2114.3023471535403</v>
      </c>
      <c r="CM59" s="132">
        <v>271</v>
      </c>
      <c r="CN59" s="198">
        <v>39059</v>
      </c>
      <c r="CO59" s="198">
        <v>3389</v>
      </c>
      <c r="CP59" s="132">
        <v>137</v>
      </c>
      <c r="CQ59" s="94">
        <v>20933</v>
      </c>
      <c r="CR59" s="94">
        <v>2271</v>
      </c>
      <c r="CS59" s="132">
        <v>48</v>
      </c>
      <c r="CT59" s="132">
        <v>21303</v>
      </c>
      <c r="CU59" s="183">
        <v>2106</v>
      </c>
      <c r="CV59" s="132">
        <v>138</v>
      </c>
      <c r="CW59" s="132">
        <v>578</v>
      </c>
      <c r="CX59" s="132">
        <v>358</v>
      </c>
      <c r="CY59" s="132">
        <v>2184</v>
      </c>
      <c r="CZ59" s="132">
        <v>481</v>
      </c>
      <c r="DA59" s="92">
        <v>1580</v>
      </c>
      <c r="DB59" s="132">
        <v>2561</v>
      </c>
      <c r="DC59" s="132">
        <v>1584</v>
      </c>
      <c r="DD59" s="132">
        <v>1119</v>
      </c>
      <c r="DE59" s="132">
        <v>753</v>
      </c>
      <c r="DF59" s="132">
        <v>9751</v>
      </c>
      <c r="DG59" s="132">
        <v>3692</v>
      </c>
      <c r="DH59" s="132">
        <v>52</v>
      </c>
      <c r="DI59" s="132">
        <v>4190</v>
      </c>
      <c r="DJ59" s="132">
        <v>398</v>
      </c>
      <c r="DK59" s="132">
        <v>1500369</v>
      </c>
      <c r="DL59" t="s">
        <v>223</v>
      </c>
      <c r="DM59" t="s">
        <v>224</v>
      </c>
      <c r="DN59" s="135" t="s">
        <v>221</v>
      </c>
    </row>
    <row r="60" spans="1:118" ht="15.75">
      <c r="A60" s="7"/>
      <c r="B60" s="4" t="s">
        <v>225</v>
      </c>
      <c r="C60" s="130" t="s">
        <v>226</v>
      </c>
      <c r="E60" s="131"/>
      <c r="F60" s="188">
        <v>4977.24</v>
      </c>
      <c r="G60" s="189">
        <v>5053</v>
      </c>
      <c r="H60" s="189">
        <v>1111</v>
      </c>
      <c r="I60" s="92">
        <v>2110880</v>
      </c>
      <c r="J60" s="92">
        <v>5072804</v>
      </c>
      <c r="K60" s="92" t="s">
        <v>107</v>
      </c>
      <c r="L60" s="92" t="s">
        <v>107</v>
      </c>
      <c r="M60" s="190">
        <v>1019</v>
      </c>
      <c r="N60" s="191">
        <v>104136</v>
      </c>
      <c r="O60" s="191">
        <v>103667</v>
      </c>
      <c r="P60" s="191">
        <v>469</v>
      </c>
      <c r="Q60" s="192">
        <v>46084</v>
      </c>
      <c r="R60" s="121">
        <f>Q60/G60</f>
        <v>9.120126657431229</v>
      </c>
      <c r="S60" s="132">
        <v>44879</v>
      </c>
      <c r="T60" s="121">
        <f>S60/G60</f>
        <v>8.881654462695428</v>
      </c>
      <c r="U60" s="132">
        <v>1205</v>
      </c>
      <c r="V60" s="121">
        <f>U60/G60</f>
        <v>0.2384721947358005</v>
      </c>
      <c r="W60" s="183">
        <v>224954</v>
      </c>
      <c r="X60" s="132">
        <v>2216448</v>
      </c>
      <c r="Y60" s="132">
        <f>Z60+AA60</f>
        <v>62013</v>
      </c>
      <c r="Z60" s="132">
        <v>41755</v>
      </c>
      <c r="AA60" s="132">
        <v>20258</v>
      </c>
      <c r="AB60" s="132">
        <v>296542</v>
      </c>
      <c r="AC60" s="132">
        <v>152789</v>
      </c>
      <c r="AD60" s="3">
        <v>2098</v>
      </c>
      <c r="AE60" s="3">
        <v>643</v>
      </c>
      <c r="AF60" s="3">
        <v>186</v>
      </c>
      <c r="AG60" s="3">
        <v>127</v>
      </c>
      <c r="AH60" s="3">
        <v>21</v>
      </c>
      <c r="AI60" s="132">
        <v>191500</v>
      </c>
      <c r="AJ60" s="132">
        <v>105270</v>
      </c>
      <c r="AK60" s="132">
        <v>86500</v>
      </c>
      <c r="AL60" s="193">
        <v>6720</v>
      </c>
      <c r="AM60" s="194">
        <v>437</v>
      </c>
      <c r="AN60" s="195"/>
      <c r="AO60" s="132">
        <v>6400</v>
      </c>
      <c r="AP60" s="132">
        <v>212846</v>
      </c>
      <c r="AQ60" s="132">
        <v>7681617</v>
      </c>
      <c r="AR60" s="132">
        <v>2374800</v>
      </c>
      <c r="AS60" s="132">
        <v>28997</v>
      </c>
      <c r="AT60" s="132">
        <v>2444815</v>
      </c>
      <c r="AU60" s="132">
        <v>11226</v>
      </c>
      <c r="AV60" s="133">
        <v>92.8</v>
      </c>
      <c r="AW60" s="196">
        <v>36906.907</v>
      </c>
      <c r="AX60" s="132">
        <v>3197</v>
      </c>
      <c r="AY60" s="132">
        <v>179118</v>
      </c>
      <c r="AZ60" s="132">
        <v>137933</v>
      </c>
      <c r="BA60" s="94">
        <v>64043</v>
      </c>
      <c r="BB60" s="94">
        <v>479210</v>
      </c>
      <c r="BC60" s="94">
        <v>22126399</v>
      </c>
      <c r="BD60" s="197">
        <v>100.1</v>
      </c>
      <c r="BE60" s="132">
        <v>345084</v>
      </c>
      <c r="BF60" s="132">
        <v>122668</v>
      </c>
      <c r="BG60" s="132">
        <v>4177544</v>
      </c>
      <c r="BH60" s="92">
        <v>2480747</v>
      </c>
      <c r="BI60" s="132">
        <v>2297154</v>
      </c>
      <c r="BJ60" s="132">
        <f>BH60-BI60</f>
        <v>183593</v>
      </c>
      <c r="BK60" s="121">
        <f>BH60/BG60*100</f>
        <v>59.38290536257668</v>
      </c>
      <c r="BL60" s="121">
        <v>41.6</v>
      </c>
      <c r="BM60" s="132">
        <f>BI60</f>
        <v>2297154</v>
      </c>
      <c r="BN60" s="121">
        <v>3.535635834602295</v>
      </c>
      <c r="BO60" s="121">
        <v>21.632942327767317</v>
      </c>
      <c r="BP60" s="121">
        <v>72.97926042398551</v>
      </c>
      <c r="BQ60" s="115">
        <v>0.6945986207280835</v>
      </c>
      <c r="BR60" s="121">
        <v>18.551286892763237</v>
      </c>
      <c r="BS60" s="121">
        <v>44.077971182421415</v>
      </c>
      <c r="BT60" s="121">
        <v>23.367946014537797</v>
      </c>
      <c r="BU60" s="183">
        <v>76595</v>
      </c>
      <c r="BV60" s="132">
        <v>109566</v>
      </c>
      <c r="BW60" s="133">
        <f>BV60/G60</f>
        <v>21.683356421927567</v>
      </c>
      <c r="BX60" s="132">
        <v>2816</v>
      </c>
      <c r="BY60" s="132">
        <v>1506574.068</v>
      </c>
      <c r="BZ60" s="132">
        <v>598627.947</v>
      </c>
      <c r="CA60" s="132">
        <v>262715.626</v>
      </c>
      <c r="CB60" s="132">
        <v>206232.177</v>
      </c>
      <c r="CC60" s="132">
        <v>228917.551</v>
      </c>
      <c r="CD60" s="132">
        <v>1476349.278</v>
      </c>
      <c r="CE60" s="132">
        <v>518545.022</v>
      </c>
      <c r="CF60" s="132">
        <v>174004.763</v>
      </c>
      <c r="CG60" s="132">
        <v>240770.556</v>
      </c>
      <c r="CH60" s="132">
        <v>1152.47</v>
      </c>
      <c r="CI60" s="132">
        <v>70712.578</v>
      </c>
      <c r="CJ60" s="132">
        <v>30224.79</v>
      </c>
      <c r="CK60" s="132">
        <v>138840</v>
      </c>
      <c r="CL60" s="132">
        <v>2746.131511021885</v>
      </c>
      <c r="CM60" s="132">
        <v>771</v>
      </c>
      <c r="CN60" s="198">
        <v>281109</v>
      </c>
      <c r="CO60" s="198">
        <v>15799</v>
      </c>
      <c r="CP60" s="132">
        <v>375</v>
      </c>
      <c r="CQ60" s="94">
        <v>143245</v>
      </c>
      <c r="CR60" s="94">
        <v>9566</v>
      </c>
      <c r="CS60" s="132">
        <v>165</v>
      </c>
      <c r="CT60" s="132">
        <v>133930</v>
      </c>
      <c r="CU60" s="183">
        <v>8540</v>
      </c>
      <c r="CV60" s="132">
        <v>468</v>
      </c>
      <c r="CW60" s="132">
        <v>4476</v>
      </c>
      <c r="CX60" s="132">
        <v>2994</v>
      </c>
      <c r="CY60" s="132">
        <v>14310</v>
      </c>
      <c r="CZ60" s="132">
        <v>5018</v>
      </c>
      <c r="DA60" s="92">
        <v>10097</v>
      </c>
      <c r="DB60" s="132">
        <v>14312</v>
      </c>
      <c r="DC60" s="132">
        <v>5584</v>
      </c>
      <c r="DD60" s="132">
        <v>4404</v>
      </c>
      <c r="DE60" s="132">
        <v>3394</v>
      </c>
      <c r="DF60" s="132">
        <v>86057</v>
      </c>
      <c r="DG60" s="132">
        <v>44445</v>
      </c>
      <c r="DH60" s="132">
        <v>170</v>
      </c>
      <c r="DI60" s="132">
        <v>58099</v>
      </c>
      <c r="DJ60" s="132">
        <v>1957</v>
      </c>
      <c r="DK60" s="132">
        <v>2740055</v>
      </c>
      <c r="DL60" t="s">
        <v>438</v>
      </c>
      <c r="DM60" t="s">
        <v>439</v>
      </c>
      <c r="DN60" s="135" t="s">
        <v>225</v>
      </c>
    </row>
    <row r="61" spans="1:118" ht="15.75">
      <c r="A61" s="7"/>
      <c r="C61" s="136"/>
      <c r="E61" s="131"/>
      <c r="F61" s="188"/>
      <c r="J61" s="92"/>
      <c r="M61" s="137"/>
      <c r="N61" s="191"/>
      <c r="O61" s="191"/>
      <c r="P61" s="191"/>
      <c r="Q61" s="192"/>
      <c r="R61" s="121"/>
      <c r="S61" s="132"/>
      <c r="T61" s="121"/>
      <c r="U61" s="132"/>
      <c r="V61" s="121"/>
      <c r="Y61" s="132"/>
      <c r="Z61" s="92"/>
      <c r="AA61" s="3"/>
      <c r="AB61" s="92"/>
      <c r="AC61" s="92"/>
      <c r="AD61" s="3"/>
      <c r="AE61" s="3"/>
      <c r="AF61" s="3"/>
      <c r="AG61" s="3"/>
      <c r="AH61" s="3"/>
      <c r="AI61" s="132"/>
      <c r="AL61" s="138"/>
      <c r="AM61" s="139"/>
      <c r="AN61" s="195"/>
      <c r="AR61" s="92"/>
      <c r="AT61" s="92"/>
      <c r="AU61" s="92"/>
      <c r="AW61" s="196"/>
      <c r="BJ61" s="132"/>
      <c r="BK61" s="121"/>
      <c r="BM61" s="132"/>
      <c r="BQ61" s="115"/>
      <c r="BR61" s="121"/>
      <c r="BS61" s="121"/>
      <c r="BT61" s="121"/>
      <c r="BW61" s="133"/>
      <c r="BY61" s="132"/>
      <c r="BZ61" s="132"/>
      <c r="CA61" s="132"/>
      <c r="CB61" s="132"/>
      <c r="CC61" s="132"/>
      <c r="CD61" s="132"/>
      <c r="CE61" s="132"/>
      <c r="CF61" s="132"/>
      <c r="CG61" s="132"/>
      <c r="CH61" s="132"/>
      <c r="CI61" s="132"/>
      <c r="CJ61" s="132"/>
      <c r="CK61" s="132"/>
      <c r="CL61" s="132"/>
      <c r="CM61" s="132"/>
      <c r="CN61" s="198"/>
      <c r="CO61" s="198"/>
      <c r="CP61" s="132"/>
      <c r="CQ61" s="94"/>
      <c r="CR61" s="94"/>
      <c r="CS61" s="132"/>
      <c r="CT61" s="132"/>
      <c r="CU61" s="183"/>
      <c r="CV61" s="132"/>
      <c r="CW61" s="132"/>
      <c r="CX61" s="132"/>
      <c r="CY61" s="92"/>
      <c r="CZ61" s="92"/>
      <c r="DA61" s="92"/>
      <c r="DB61" s="132"/>
      <c r="DC61" s="132"/>
      <c r="DD61" s="132"/>
      <c r="DE61" s="132"/>
      <c r="DF61" s="92"/>
      <c r="DG61" s="92"/>
      <c r="DH61" s="92"/>
      <c r="DI61" s="132"/>
      <c r="DJ61" s="132"/>
      <c r="DK61" s="132"/>
      <c r="DL61"/>
      <c r="DM61"/>
      <c r="DN61" s="103"/>
    </row>
    <row r="62" spans="1:118" ht="15.75">
      <c r="A62" s="7"/>
      <c r="B62" s="4" t="s">
        <v>227</v>
      </c>
      <c r="C62" s="130" t="s">
        <v>228</v>
      </c>
      <c r="E62" s="131"/>
      <c r="F62" s="188">
        <v>2439.65</v>
      </c>
      <c r="G62" s="189">
        <v>852</v>
      </c>
      <c r="H62" s="189">
        <v>207</v>
      </c>
      <c r="I62" s="92">
        <v>294854</v>
      </c>
      <c r="J62" s="92">
        <v>849709</v>
      </c>
      <c r="K62" s="92" t="s">
        <v>107</v>
      </c>
      <c r="L62" s="92" t="s">
        <v>107</v>
      </c>
      <c r="M62" s="190">
        <v>348</v>
      </c>
      <c r="N62" s="191">
        <v>16948</v>
      </c>
      <c r="O62" s="191">
        <v>18857</v>
      </c>
      <c r="P62" s="191">
        <v>-1909</v>
      </c>
      <c r="Q62" s="192">
        <v>7518</v>
      </c>
      <c r="R62" s="121">
        <f>Q62/G62</f>
        <v>8.82394366197183</v>
      </c>
      <c r="S62" s="132">
        <v>8831</v>
      </c>
      <c r="T62" s="121">
        <f>S62/G62</f>
        <v>10.365023474178404</v>
      </c>
      <c r="U62" s="132">
        <v>-1313</v>
      </c>
      <c r="V62" s="121">
        <f>U62/G62</f>
        <v>-1.5410798122065728</v>
      </c>
      <c r="W62" s="183">
        <v>41781</v>
      </c>
      <c r="X62" s="132">
        <v>377490</v>
      </c>
      <c r="Y62" s="132">
        <f>Z62+AA62</f>
        <v>25111</v>
      </c>
      <c r="Z62" s="132">
        <v>18482</v>
      </c>
      <c r="AA62" s="132">
        <v>6629</v>
      </c>
      <c r="AB62" s="132">
        <v>166554</v>
      </c>
      <c r="AC62" s="132">
        <v>92158</v>
      </c>
      <c r="AD62" s="3">
        <v>1274</v>
      </c>
      <c r="AE62" s="3">
        <v>336</v>
      </c>
      <c r="AF62" s="3">
        <v>31</v>
      </c>
      <c r="AG62" s="3">
        <v>18</v>
      </c>
      <c r="AH62" s="3">
        <v>29</v>
      </c>
      <c r="AI62" s="132">
        <v>137100</v>
      </c>
      <c r="AJ62" s="132">
        <v>26878</v>
      </c>
      <c r="AK62" s="132">
        <v>54500</v>
      </c>
      <c r="AL62" s="193">
        <v>7711</v>
      </c>
      <c r="AM62" s="194">
        <v>140</v>
      </c>
      <c r="AN62" s="214"/>
      <c r="AO62" s="132">
        <v>1511</v>
      </c>
      <c r="AP62" s="132">
        <v>57021</v>
      </c>
      <c r="AQ62" s="132">
        <v>1526511</v>
      </c>
      <c r="AR62" s="132">
        <v>322900</v>
      </c>
      <c r="AS62" s="132">
        <v>4477</v>
      </c>
      <c r="AT62" s="132">
        <v>402948</v>
      </c>
      <c r="AU62" s="132">
        <v>1912</v>
      </c>
      <c r="AV62" s="133">
        <v>94.2</v>
      </c>
      <c r="AW62" s="196">
        <v>10667.262</v>
      </c>
      <c r="AX62" s="132">
        <v>648</v>
      </c>
      <c r="AY62" s="132">
        <v>21178</v>
      </c>
      <c r="AZ62" s="132">
        <v>11313</v>
      </c>
      <c r="BA62" s="94">
        <v>11969</v>
      </c>
      <c r="BB62" s="94">
        <v>71221</v>
      </c>
      <c r="BC62" s="94">
        <v>1835911</v>
      </c>
      <c r="BD62" s="197">
        <v>100.2</v>
      </c>
      <c r="BE62" s="132">
        <v>278590</v>
      </c>
      <c r="BF62" s="132">
        <v>22367</v>
      </c>
      <c r="BG62" s="132">
        <v>729291</v>
      </c>
      <c r="BH62" s="92">
        <v>449091</v>
      </c>
      <c r="BI62" s="132">
        <v>423379</v>
      </c>
      <c r="BJ62" s="132">
        <f>BH62-BI62</f>
        <v>25712</v>
      </c>
      <c r="BK62" s="121">
        <f>BH62/BG62*100</f>
        <v>61.579122737014444</v>
      </c>
      <c r="BL62" s="121">
        <v>41.8</v>
      </c>
      <c r="BM62" s="132">
        <f>BI62</f>
        <v>423379</v>
      </c>
      <c r="BN62" s="121">
        <v>10.99086161571547</v>
      </c>
      <c r="BO62" s="121">
        <v>24.75205430595282</v>
      </c>
      <c r="BP62" s="121">
        <v>63.830043530737235</v>
      </c>
      <c r="BQ62" s="115">
        <v>0.5056934803096044</v>
      </c>
      <c r="BR62" s="121">
        <v>27.363638473520886</v>
      </c>
      <c r="BS62" s="121">
        <v>45.81334993440121</v>
      </c>
      <c r="BT62" s="121">
        <v>17.760002621221243</v>
      </c>
      <c r="BU62" s="183">
        <v>5158</v>
      </c>
      <c r="BV62" s="132">
        <v>6889</v>
      </c>
      <c r="BW62" s="133">
        <f>BV62/G62</f>
        <v>8.085680751173708</v>
      </c>
      <c r="BX62" s="132">
        <v>509</v>
      </c>
      <c r="BY62" s="132">
        <v>423415.443</v>
      </c>
      <c r="BZ62" s="132">
        <v>99424.753</v>
      </c>
      <c r="CA62" s="132">
        <v>137882.114</v>
      </c>
      <c r="CB62" s="132">
        <v>64720.9</v>
      </c>
      <c r="CC62" s="132">
        <v>61533.432</v>
      </c>
      <c r="CD62" s="132">
        <v>414144.319</v>
      </c>
      <c r="CE62" s="132">
        <v>125660.936</v>
      </c>
      <c r="CF62" s="132">
        <v>64025.874</v>
      </c>
      <c r="CG62" s="132">
        <v>90220.083</v>
      </c>
      <c r="CH62" s="132">
        <v>596.054</v>
      </c>
      <c r="CI62" s="132">
        <v>27065.262</v>
      </c>
      <c r="CJ62" s="132">
        <v>9271.124</v>
      </c>
      <c r="CK62" s="132">
        <v>22124</v>
      </c>
      <c r="CL62" s="132">
        <v>2574.731143378173</v>
      </c>
      <c r="CM62" s="132">
        <v>184</v>
      </c>
      <c r="CN62" s="198">
        <v>51448</v>
      </c>
      <c r="CO62" s="198">
        <v>3312</v>
      </c>
      <c r="CP62" s="132">
        <v>103</v>
      </c>
      <c r="CQ62" s="94">
        <v>27474</v>
      </c>
      <c r="CR62" s="94">
        <v>2240</v>
      </c>
      <c r="CS62" s="132">
        <v>45</v>
      </c>
      <c r="CT62" s="132">
        <v>27006</v>
      </c>
      <c r="CU62" s="183">
        <v>2174</v>
      </c>
      <c r="CV62" s="132">
        <v>110</v>
      </c>
      <c r="CW62" s="132">
        <v>695</v>
      </c>
      <c r="CX62" s="132">
        <v>425</v>
      </c>
      <c r="CY62" s="132">
        <v>2154</v>
      </c>
      <c r="CZ62" s="132">
        <v>601</v>
      </c>
      <c r="DA62" s="92">
        <v>1733</v>
      </c>
      <c r="DB62" s="132">
        <v>2668</v>
      </c>
      <c r="DC62" s="132">
        <v>1256</v>
      </c>
      <c r="DD62" s="132">
        <v>1011</v>
      </c>
      <c r="DE62" s="132">
        <v>432</v>
      </c>
      <c r="DF62" s="132">
        <v>8271</v>
      </c>
      <c r="DG62" s="132">
        <v>9038</v>
      </c>
      <c r="DH62" s="132">
        <v>58</v>
      </c>
      <c r="DI62" s="132">
        <v>11976</v>
      </c>
      <c r="DJ62" s="132">
        <v>359</v>
      </c>
      <c r="DK62" s="132">
        <v>663183</v>
      </c>
      <c r="DL62" t="s">
        <v>440</v>
      </c>
      <c r="DM62" t="s">
        <v>229</v>
      </c>
      <c r="DN62" s="135" t="s">
        <v>227</v>
      </c>
    </row>
    <row r="63" spans="1:118" ht="15.75">
      <c r="A63" s="7"/>
      <c r="B63" s="4" t="s">
        <v>230</v>
      </c>
      <c r="C63" s="130" t="s">
        <v>231</v>
      </c>
      <c r="E63" s="131"/>
      <c r="F63" s="188">
        <v>4105.33</v>
      </c>
      <c r="G63" s="189">
        <v>1430</v>
      </c>
      <c r="H63" s="189">
        <v>368</v>
      </c>
      <c r="I63" s="3">
        <v>558439</v>
      </c>
      <c r="J63" s="92">
        <v>1426594</v>
      </c>
      <c r="K63" s="92" t="s">
        <v>107</v>
      </c>
      <c r="L63" s="92" t="s">
        <v>107</v>
      </c>
      <c r="M63" s="190">
        <v>348</v>
      </c>
      <c r="N63" s="191">
        <v>25929</v>
      </c>
      <c r="O63" s="191">
        <v>31815</v>
      </c>
      <c r="P63" s="191">
        <v>-5886</v>
      </c>
      <c r="Q63" s="192">
        <v>11838</v>
      </c>
      <c r="R63" s="121">
        <f>Q63/G63</f>
        <v>8.278321678321678</v>
      </c>
      <c r="S63" s="132">
        <v>15491</v>
      </c>
      <c r="T63" s="121">
        <f>S63/G63</f>
        <v>10.832867132867133</v>
      </c>
      <c r="U63" s="132">
        <v>-3653</v>
      </c>
      <c r="V63" s="121">
        <f>U63/G63</f>
        <v>-2.5545454545454547</v>
      </c>
      <c r="W63" s="90">
        <v>70794</v>
      </c>
      <c r="X63" s="92">
        <v>595026</v>
      </c>
      <c r="Y63" s="132">
        <f>Z63+AA63</f>
        <v>38759</v>
      </c>
      <c r="Z63" s="132">
        <v>24899</v>
      </c>
      <c r="AA63" s="132">
        <v>13860</v>
      </c>
      <c r="AB63" s="132">
        <v>164820</v>
      </c>
      <c r="AC63" s="132">
        <v>80936</v>
      </c>
      <c r="AD63" s="3">
        <v>1376</v>
      </c>
      <c r="AE63" s="3">
        <v>386</v>
      </c>
      <c r="AF63" s="3">
        <v>67</v>
      </c>
      <c r="AG63" s="3">
        <v>46</v>
      </c>
      <c r="AH63" s="3">
        <v>3</v>
      </c>
      <c r="AI63" s="132">
        <v>62900</v>
      </c>
      <c r="AJ63" s="132">
        <v>59900</v>
      </c>
      <c r="AK63" s="132">
        <v>50600</v>
      </c>
      <c r="AL63" s="193">
        <v>27847</v>
      </c>
      <c r="AM63" s="194">
        <v>2740</v>
      </c>
      <c r="AN63" s="214"/>
      <c r="AO63" s="132">
        <v>2090</v>
      </c>
      <c r="AP63" s="132">
        <v>58025</v>
      </c>
      <c r="AQ63" s="132">
        <v>1674779</v>
      </c>
      <c r="AR63" s="132">
        <v>631100</v>
      </c>
      <c r="AS63" s="132">
        <v>5767</v>
      </c>
      <c r="AT63" s="132">
        <v>508255</v>
      </c>
      <c r="AU63" s="132">
        <v>3134</v>
      </c>
      <c r="AV63" s="121">
        <v>98.5</v>
      </c>
      <c r="AW63" s="196">
        <v>17871.502</v>
      </c>
      <c r="AX63" s="132">
        <v>916</v>
      </c>
      <c r="AY63" s="132">
        <v>41663</v>
      </c>
      <c r="AZ63" s="132">
        <v>23055</v>
      </c>
      <c r="BA63" s="3">
        <v>20413</v>
      </c>
      <c r="BB63" s="3">
        <v>118872</v>
      </c>
      <c r="BC63" s="3">
        <v>3024321</v>
      </c>
      <c r="BD63" s="197">
        <v>102.6</v>
      </c>
      <c r="BE63" s="132">
        <v>311356</v>
      </c>
      <c r="BF63" s="132">
        <v>34513</v>
      </c>
      <c r="BG63" s="132">
        <v>1252173</v>
      </c>
      <c r="BH63" s="92">
        <v>726965</v>
      </c>
      <c r="BI63" s="132">
        <v>679847</v>
      </c>
      <c r="BJ63" s="132">
        <f>BH63-BI63</f>
        <v>47118</v>
      </c>
      <c r="BK63" s="121">
        <f>BH63/BG63*100</f>
        <v>58.056274971589396</v>
      </c>
      <c r="BL63" s="121">
        <v>42.2</v>
      </c>
      <c r="BM63" s="132">
        <f>BI63</f>
        <v>679847</v>
      </c>
      <c r="BN63" s="121">
        <v>9.12131700220785</v>
      </c>
      <c r="BO63" s="121">
        <v>20.65023453806518</v>
      </c>
      <c r="BP63" s="121">
        <v>69.69229841420201</v>
      </c>
      <c r="BQ63" s="115">
        <v>0.4551023980395589</v>
      </c>
      <c r="BR63" s="121">
        <v>30.469611327690654</v>
      </c>
      <c r="BS63" s="121">
        <v>43.895822839419345</v>
      </c>
      <c r="BT63" s="121">
        <v>17.005287753926524</v>
      </c>
      <c r="BU63" s="183">
        <v>18319</v>
      </c>
      <c r="BV63" s="132">
        <v>26353</v>
      </c>
      <c r="BW63" s="133">
        <f>BV63/G63</f>
        <v>18.428671328671328</v>
      </c>
      <c r="BX63" s="132">
        <v>922</v>
      </c>
      <c r="BY63" s="132">
        <v>716042.874</v>
      </c>
      <c r="BZ63" s="132">
        <v>129107.591</v>
      </c>
      <c r="CA63" s="132">
        <v>226776.977</v>
      </c>
      <c r="CB63" s="132">
        <v>127070.806</v>
      </c>
      <c r="CC63" s="132">
        <v>99683.2</v>
      </c>
      <c r="CD63" s="132">
        <v>698591.081</v>
      </c>
      <c r="CE63" s="132">
        <v>206550.063</v>
      </c>
      <c r="CF63" s="132">
        <v>91910.771</v>
      </c>
      <c r="CG63" s="132">
        <v>153753.411</v>
      </c>
      <c r="CH63" s="132">
        <v>666.821</v>
      </c>
      <c r="CI63" s="132">
        <v>69348.783</v>
      </c>
      <c r="CJ63" s="132">
        <v>17451.793</v>
      </c>
      <c r="CK63" s="132">
        <v>31851</v>
      </c>
      <c r="CL63" s="132">
        <v>2191.391282989452</v>
      </c>
      <c r="CM63" s="132">
        <v>396</v>
      </c>
      <c r="CN63" s="198">
        <v>81106</v>
      </c>
      <c r="CO63" s="198">
        <v>5672</v>
      </c>
      <c r="CP63" s="132">
        <v>210</v>
      </c>
      <c r="CQ63" s="94">
        <v>43728</v>
      </c>
      <c r="CR63" s="94">
        <v>3638</v>
      </c>
      <c r="CS63" s="132">
        <v>83</v>
      </c>
      <c r="CT63" s="132">
        <v>44804</v>
      </c>
      <c r="CU63" s="183">
        <v>3461</v>
      </c>
      <c r="CV63" s="132">
        <v>164</v>
      </c>
      <c r="CW63" s="132">
        <v>1431</v>
      </c>
      <c r="CX63" s="132">
        <v>737</v>
      </c>
      <c r="CY63" s="132">
        <v>4007</v>
      </c>
      <c r="CZ63" s="132">
        <v>1198</v>
      </c>
      <c r="DA63" s="92">
        <v>2699</v>
      </c>
      <c r="DB63" s="132">
        <v>4672</v>
      </c>
      <c r="DC63" s="132">
        <v>2401</v>
      </c>
      <c r="DD63" s="132">
        <v>1581</v>
      </c>
      <c r="DE63" s="132">
        <v>1083</v>
      </c>
      <c r="DF63" s="132">
        <v>9199</v>
      </c>
      <c r="DG63" s="132">
        <v>7301</v>
      </c>
      <c r="DH63" s="132">
        <v>52</v>
      </c>
      <c r="DI63" s="132">
        <v>9483</v>
      </c>
      <c r="DJ63" s="132">
        <v>640</v>
      </c>
      <c r="DK63" s="132">
        <v>1081393</v>
      </c>
      <c r="DL63" t="s">
        <v>441</v>
      </c>
      <c r="DM63" t="s">
        <v>126</v>
      </c>
      <c r="DN63" s="135" t="s">
        <v>230</v>
      </c>
    </row>
    <row r="64" spans="1:118" ht="15.75">
      <c r="A64" s="7"/>
      <c r="B64" s="4" t="s">
        <v>232</v>
      </c>
      <c r="C64" s="130" t="s">
        <v>233</v>
      </c>
      <c r="E64" s="131"/>
      <c r="F64" s="188">
        <v>7404.73</v>
      </c>
      <c r="G64" s="189">
        <v>1814</v>
      </c>
      <c r="H64" s="189">
        <v>463</v>
      </c>
      <c r="I64" s="92">
        <v>688106</v>
      </c>
      <c r="J64" s="92">
        <v>1817410</v>
      </c>
      <c r="K64" s="92" t="s">
        <v>107</v>
      </c>
      <c r="L64" s="92" t="s">
        <v>107</v>
      </c>
      <c r="M64" s="190">
        <v>245</v>
      </c>
      <c r="N64" s="191">
        <v>30520</v>
      </c>
      <c r="O64" s="191">
        <v>34781</v>
      </c>
      <c r="P64" s="191">
        <v>-4261</v>
      </c>
      <c r="Q64" s="192">
        <v>16221</v>
      </c>
      <c r="R64" s="121">
        <f>Q64/G64</f>
        <v>8.942116868798236</v>
      </c>
      <c r="S64" s="132">
        <v>18505</v>
      </c>
      <c r="T64" s="121">
        <f>S64/G64</f>
        <v>10.201212789415656</v>
      </c>
      <c r="U64" s="132">
        <v>-2284</v>
      </c>
      <c r="V64" s="121">
        <f>U64/G64</f>
        <v>-1.2590959206174202</v>
      </c>
      <c r="W64" s="183">
        <v>81452</v>
      </c>
      <c r="X64" s="132">
        <v>750814</v>
      </c>
      <c r="Y64" s="132">
        <f>Z64+AA64</f>
        <v>66878</v>
      </c>
      <c r="Z64" s="132">
        <v>46487</v>
      </c>
      <c r="AA64" s="132">
        <v>20391</v>
      </c>
      <c r="AB64" s="132">
        <v>301149</v>
      </c>
      <c r="AC64" s="132">
        <v>153986</v>
      </c>
      <c r="AD64" s="3">
        <v>3004</v>
      </c>
      <c r="AE64" s="3">
        <v>1003</v>
      </c>
      <c r="AF64" s="3">
        <v>91</v>
      </c>
      <c r="AG64" s="3">
        <v>68</v>
      </c>
      <c r="AH64" s="3">
        <v>8</v>
      </c>
      <c r="AI64" s="132">
        <v>202200</v>
      </c>
      <c r="AJ64" s="132">
        <v>248822</v>
      </c>
      <c r="AK64" s="132">
        <v>117400</v>
      </c>
      <c r="AL64" s="193">
        <v>10535</v>
      </c>
      <c r="AM64" s="194">
        <v>211</v>
      </c>
      <c r="AN64" s="214"/>
      <c r="AO64" s="132">
        <v>2355</v>
      </c>
      <c r="AP64" s="132">
        <v>90858</v>
      </c>
      <c r="AQ64" s="191">
        <v>2303400</v>
      </c>
      <c r="AR64" s="132">
        <v>769500</v>
      </c>
      <c r="AS64" s="132">
        <v>9842</v>
      </c>
      <c r="AT64" s="132">
        <v>910123</v>
      </c>
      <c r="AU64" s="132">
        <v>3960</v>
      </c>
      <c r="AV64" s="133">
        <v>85.9</v>
      </c>
      <c r="AW64" s="196">
        <v>25533.524</v>
      </c>
      <c r="AX64" s="132">
        <v>1313</v>
      </c>
      <c r="AY64" s="132">
        <v>49582</v>
      </c>
      <c r="AZ64" s="132">
        <v>29618</v>
      </c>
      <c r="BA64" s="94">
        <v>22976</v>
      </c>
      <c r="BB64" s="94">
        <v>150135</v>
      </c>
      <c r="BC64" s="94">
        <v>3950340</v>
      </c>
      <c r="BD64" s="197">
        <v>100.7</v>
      </c>
      <c r="BE64" s="132">
        <v>298265</v>
      </c>
      <c r="BF64" s="132">
        <v>43238</v>
      </c>
      <c r="BG64" s="132">
        <v>1554086</v>
      </c>
      <c r="BH64" s="92">
        <v>928934</v>
      </c>
      <c r="BI64" s="132">
        <v>873871</v>
      </c>
      <c r="BJ64" s="132">
        <f>BH64-BI64</f>
        <v>55063</v>
      </c>
      <c r="BK64" s="121">
        <f>BH64/BG64*100</f>
        <v>59.77365473982778</v>
      </c>
      <c r="BL64" s="121">
        <v>41.9</v>
      </c>
      <c r="BM64" s="132">
        <f>BI64</f>
        <v>873871</v>
      </c>
      <c r="BN64" s="121">
        <v>11.454207772085354</v>
      </c>
      <c r="BO64" s="121">
        <v>22.10566548151844</v>
      </c>
      <c r="BP64" s="121">
        <v>65.33172516309615</v>
      </c>
      <c r="BQ64" s="115">
        <v>0.477530436414528</v>
      </c>
      <c r="BR64" s="121">
        <v>27.584739554468374</v>
      </c>
      <c r="BS64" s="121">
        <v>43.1917875411674</v>
      </c>
      <c r="BT64" s="121">
        <v>18.1359527586141</v>
      </c>
      <c r="BU64" s="183">
        <v>14366</v>
      </c>
      <c r="BV64" s="132">
        <v>19435</v>
      </c>
      <c r="BW64" s="133">
        <f>BV64/G64</f>
        <v>10.713891951488423</v>
      </c>
      <c r="BX64" s="132">
        <v>1165</v>
      </c>
      <c r="BY64" s="132">
        <v>741482.878</v>
      </c>
      <c r="BZ64" s="132">
        <v>181775.442</v>
      </c>
      <c r="CA64" s="132">
        <v>216611.957</v>
      </c>
      <c r="CB64" s="132">
        <v>119656.437</v>
      </c>
      <c r="CC64" s="132">
        <v>105331.295</v>
      </c>
      <c r="CD64" s="132">
        <v>724824.655</v>
      </c>
      <c r="CE64" s="132">
        <v>224762.063</v>
      </c>
      <c r="CF64" s="132">
        <v>122385.169</v>
      </c>
      <c r="CG64" s="132">
        <v>146109.891</v>
      </c>
      <c r="CH64" s="132">
        <v>6868.097</v>
      </c>
      <c r="CI64" s="132">
        <v>27830.1</v>
      </c>
      <c r="CJ64" s="132">
        <v>16658.223</v>
      </c>
      <c r="CK64" s="132">
        <v>43518</v>
      </c>
      <c r="CL64" s="132">
        <v>2380.7300904078807</v>
      </c>
      <c r="CM64" s="132">
        <v>429</v>
      </c>
      <c r="CN64" s="198">
        <v>102544</v>
      </c>
      <c r="CO64" s="198">
        <v>7183</v>
      </c>
      <c r="CP64" s="132">
        <v>190</v>
      </c>
      <c r="CQ64" s="94">
        <v>54026</v>
      </c>
      <c r="CR64" s="94">
        <v>4240</v>
      </c>
      <c r="CS64" s="132">
        <v>88</v>
      </c>
      <c r="CT64" s="132">
        <v>52414</v>
      </c>
      <c r="CU64" s="183">
        <v>4014</v>
      </c>
      <c r="CV64" s="132">
        <v>218</v>
      </c>
      <c r="CW64" s="132">
        <v>1454</v>
      </c>
      <c r="CX64" s="132">
        <v>832</v>
      </c>
      <c r="CY64" s="132">
        <v>4706</v>
      </c>
      <c r="CZ64" s="132">
        <v>1256</v>
      </c>
      <c r="DA64" s="92">
        <v>3247</v>
      </c>
      <c r="DB64" s="132">
        <v>5228</v>
      </c>
      <c r="DC64" s="132">
        <v>2889</v>
      </c>
      <c r="DD64" s="132">
        <v>1973</v>
      </c>
      <c r="DE64" s="132">
        <v>618</v>
      </c>
      <c r="DF64" s="132">
        <v>17015</v>
      </c>
      <c r="DG64" s="132">
        <v>10830</v>
      </c>
      <c r="DH64" s="132">
        <v>78</v>
      </c>
      <c r="DI64" s="132">
        <v>13676</v>
      </c>
      <c r="DJ64" s="132">
        <v>699</v>
      </c>
      <c r="DK64" s="132">
        <v>1163583</v>
      </c>
      <c r="DL64" t="s">
        <v>172</v>
      </c>
      <c r="DM64" t="s">
        <v>133</v>
      </c>
      <c r="DN64" s="135" t="s">
        <v>232</v>
      </c>
    </row>
    <row r="65" spans="1:118" ht="15.75">
      <c r="A65" s="7"/>
      <c r="B65" s="4" t="s">
        <v>234</v>
      </c>
      <c r="C65" s="130" t="s">
        <v>235</v>
      </c>
      <c r="E65" s="131"/>
      <c r="F65" s="188">
        <v>6339.71</v>
      </c>
      <c r="G65" s="189">
        <v>1195</v>
      </c>
      <c r="H65" s="189">
        <v>316</v>
      </c>
      <c r="I65" s="92">
        <v>481957</v>
      </c>
      <c r="J65" s="92">
        <v>1196409</v>
      </c>
      <c r="K65" s="92" t="s">
        <v>107</v>
      </c>
      <c r="L65" s="92" t="s">
        <v>107</v>
      </c>
      <c r="M65" s="190">
        <v>189</v>
      </c>
      <c r="N65" s="191">
        <v>21193</v>
      </c>
      <c r="O65" s="191">
        <v>23473</v>
      </c>
      <c r="P65" s="191">
        <v>-2280</v>
      </c>
      <c r="Q65" s="192">
        <v>9961</v>
      </c>
      <c r="R65" s="121">
        <f>Q65/G65</f>
        <v>8.335564853556486</v>
      </c>
      <c r="S65" s="132">
        <v>12528</v>
      </c>
      <c r="T65" s="121">
        <f>S65/G65</f>
        <v>10.4836820083682</v>
      </c>
      <c r="U65" s="132">
        <v>-2567</v>
      </c>
      <c r="V65" s="121">
        <f>U65/G65</f>
        <v>-2.1481171548117155</v>
      </c>
      <c r="W65" s="183">
        <v>59658</v>
      </c>
      <c r="X65" s="132">
        <v>528028</v>
      </c>
      <c r="Y65" s="132">
        <f>Z65+AA65</f>
        <v>46646</v>
      </c>
      <c r="Z65" s="132">
        <v>29529</v>
      </c>
      <c r="AA65" s="132">
        <v>17117</v>
      </c>
      <c r="AB65" s="132">
        <v>178040</v>
      </c>
      <c r="AC65" s="132">
        <v>89147</v>
      </c>
      <c r="AD65" s="3">
        <v>1313</v>
      </c>
      <c r="AE65" s="3">
        <v>294</v>
      </c>
      <c r="AF65" s="3">
        <v>66</v>
      </c>
      <c r="AG65" s="3">
        <v>39</v>
      </c>
      <c r="AH65" s="3">
        <v>5</v>
      </c>
      <c r="AI65" s="132">
        <v>120800</v>
      </c>
      <c r="AJ65" s="132">
        <v>97555</v>
      </c>
      <c r="AK65" s="132">
        <v>57800</v>
      </c>
      <c r="AL65" s="193">
        <v>8402</v>
      </c>
      <c r="AM65" s="194">
        <v>384</v>
      </c>
      <c r="AN65" s="214"/>
      <c r="AO65" s="132">
        <v>1740</v>
      </c>
      <c r="AP65" s="132">
        <v>67829</v>
      </c>
      <c r="AQ65" s="191">
        <v>3083366</v>
      </c>
      <c r="AR65" s="132">
        <v>546500</v>
      </c>
      <c r="AS65" s="132">
        <v>5840</v>
      </c>
      <c r="AT65" s="132">
        <v>497672</v>
      </c>
      <c r="AU65" s="132">
        <v>2754</v>
      </c>
      <c r="AV65" s="133">
        <v>90.2</v>
      </c>
      <c r="AW65" s="196">
        <v>17983.683</v>
      </c>
      <c r="AX65" s="132">
        <v>891</v>
      </c>
      <c r="AY65" s="132">
        <v>32201</v>
      </c>
      <c r="AZ65" s="132">
        <v>20996</v>
      </c>
      <c r="BA65" s="94">
        <v>16218</v>
      </c>
      <c r="BB65" s="94">
        <v>100651</v>
      </c>
      <c r="BC65" s="94">
        <v>2557027</v>
      </c>
      <c r="BD65" s="197">
        <v>101.4</v>
      </c>
      <c r="BE65" s="132">
        <v>302082</v>
      </c>
      <c r="BF65" s="132">
        <v>31031</v>
      </c>
      <c r="BG65" s="132">
        <v>1029694</v>
      </c>
      <c r="BH65" s="92">
        <v>608840</v>
      </c>
      <c r="BI65" s="132">
        <v>571645</v>
      </c>
      <c r="BJ65" s="132">
        <f>BH65-BI65</f>
        <v>37195</v>
      </c>
      <c r="BK65" s="121">
        <f>BH65/BG65*100</f>
        <v>59.12824586721881</v>
      </c>
      <c r="BL65" s="121">
        <v>41.6</v>
      </c>
      <c r="BM65" s="132">
        <f>BI65</f>
        <v>571645</v>
      </c>
      <c r="BN65" s="121">
        <v>9.011361946662703</v>
      </c>
      <c r="BO65" s="121">
        <v>23.892975535515923</v>
      </c>
      <c r="BP65" s="121">
        <v>66.12040689588818</v>
      </c>
      <c r="BQ65" s="115">
        <v>0.5627618539478172</v>
      </c>
      <c r="BR65" s="121">
        <v>22.94290899583199</v>
      </c>
      <c r="BS65" s="121">
        <v>49.29789753764284</v>
      </c>
      <c r="BT65" s="121">
        <v>18.283405619895724</v>
      </c>
      <c r="BU65" s="183">
        <v>13379</v>
      </c>
      <c r="BV65" s="132">
        <v>17780</v>
      </c>
      <c r="BW65" s="133">
        <f>BV65/G65</f>
        <v>14.878661087866108</v>
      </c>
      <c r="BX65" s="132">
        <v>713</v>
      </c>
      <c r="BY65" s="132">
        <v>579942.647</v>
      </c>
      <c r="BZ65" s="132">
        <v>126910.964</v>
      </c>
      <c r="CA65" s="132">
        <v>170689.689</v>
      </c>
      <c r="CB65" s="132">
        <v>98021.613</v>
      </c>
      <c r="CC65" s="132">
        <v>81748.502</v>
      </c>
      <c r="CD65" s="132">
        <v>566687.431</v>
      </c>
      <c r="CE65" s="132">
        <v>170875.595</v>
      </c>
      <c r="CF65" s="132">
        <v>94233.128</v>
      </c>
      <c r="CG65" s="132">
        <v>120905.517</v>
      </c>
      <c r="CH65" s="132">
        <v>4170.337</v>
      </c>
      <c r="CI65" s="132">
        <v>41143.612</v>
      </c>
      <c r="CJ65" s="132">
        <v>13255.216</v>
      </c>
      <c r="CK65" s="132">
        <v>31707</v>
      </c>
      <c r="CL65" s="132">
        <v>2635.578589507545</v>
      </c>
      <c r="CM65" s="132">
        <v>326</v>
      </c>
      <c r="CN65" s="198">
        <v>64187</v>
      </c>
      <c r="CO65" s="198">
        <v>4560</v>
      </c>
      <c r="CP65" s="132">
        <v>142</v>
      </c>
      <c r="CQ65" s="94">
        <v>33610</v>
      </c>
      <c r="CR65" s="94">
        <v>2739</v>
      </c>
      <c r="CS65" s="132">
        <v>65</v>
      </c>
      <c r="CT65" s="132">
        <v>34179</v>
      </c>
      <c r="CU65" s="183">
        <v>2822</v>
      </c>
      <c r="CV65" s="132">
        <v>164</v>
      </c>
      <c r="CW65" s="132">
        <v>969</v>
      </c>
      <c r="CX65" s="132">
        <v>549</v>
      </c>
      <c r="CY65" s="132">
        <v>2975</v>
      </c>
      <c r="CZ65" s="132">
        <v>741</v>
      </c>
      <c r="DA65" s="92">
        <v>1998</v>
      </c>
      <c r="DB65" s="132">
        <v>3532</v>
      </c>
      <c r="DC65" s="132">
        <v>1892</v>
      </c>
      <c r="DD65" s="132">
        <v>1320</v>
      </c>
      <c r="DE65" s="132">
        <v>790</v>
      </c>
      <c r="DF65" s="132">
        <v>9495</v>
      </c>
      <c r="DG65" s="132">
        <v>6331</v>
      </c>
      <c r="DH65" s="132">
        <v>65</v>
      </c>
      <c r="DI65" s="132">
        <v>8241</v>
      </c>
      <c r="DJ65" s="132">
        <v>486</v>
      </c>
      <c r="DK65" s="132">
        <v>704953</v>
      </c>
      <c r="DL65" t="s">
        <v>442</v>
      </c>
      <c r="DM65" t="s">
        <v>443</v>
      </c>
      <c r="DN65" s="135" t="s">
        <v>234</v>
      </c>
    </row>
    <row r="66" spans="1:118" ht="15.75">
      <c r="A66" s="7"/>
      <c r="B66" s="4" t="s">
        <v>236</v>
      </c>
      <c r="C66" s="130" t="s">
        <v>237</v>
      </c>
      <c r="E66" s="131"/>
      <c r="F66" s="188">
        <v>7735.99</v>
      </c>
      <c r="G66" s="189">
        <v>1132</v>
      </c>
      <c r="H66" s="189">
        <v>290</v>
      </c>
      <c r="I66" s="92">
        <v>460277</v>
      </c>
      <c r="J66" s="92">
        <v>1135120</v>
      </c>
      <c r="K66" s="92" t="s">
        <v>107</v>
      </c>
      <c r="L66" s="92" t="s">
        <v>107</v>
      </c>
      <c r="M66" s="190">
        <v>147</v>
      </c>
      <c r="N66" s="191">
        <v>21696</v>
      </c>
      <c r="O66" s="191">
        <v>23982</v>
      </c>
      <c r="P66" s="191">
        <v>-2286</v>
      </c>
      <c r="Q66" s="192">
        <v>10170</v>
      </c>
      <c r="R66" s="121">
        <f>Q66/G66</f>
        <v>8.984098939929329</v>
      </c>
      <c r="S66" s="132">
        <v>11959</v>
      </c>
      <c r="T66" s="121">
        <f>S66/G66</f>
        <v>10.564487632508834</v>
      </c>
      <c r="U66" s="132">
        <v>-1789</v>
      </c>
      <c r="V66" s="121">
        <f>U66/G66</f>
        <v>-1.5803886925795052</v>
      </c>
      <c r="W66" s="183">
        <v>58127</v>
      </c>
      <c r="X66" s="132">
        <v>485338</v>
      </c>
      <c r="Y66" s="132">
        <f>Z66+AA66</f>
        <v>45823</v>
      </c>
      <c r="Z66" s="132">
        <v>30977</v>
      </c>
      <c r="AA66" s="132">
        <v>14846</v>
      </c>
      <c r="AB66" s="132">
        <v>171869</v>
      </c>
      <c r="AC66" s="132">
        <v>91740</v>
      </c>
      <c r="AD66" s="3">
        <v>3073</v>
      </c>
      <c r="AE66" s="3">
        <v>666</v>
      </c>
      <c r="AF66" s="3">
        <v>99</v>
      </c>
      <c r="AG66" s="3">
        <v>80</v>
      </c>
      <c r="AH66" s="3">
        <v>1</v>
      </c>
      <c r="AI66" s="132">
        <v>99700</v>
      </c>
      <c r="AJ66" s="132">
        <v>98238</v>
      </c>
      <c r="AK66" s="132">
        <v>69000</v>
      </c>
      <c r="AL66" s="193">
        <v>2912</v>
      </c>
      <c r="AM66" s="194">
        <v>847</v>
      </c>
      <c r="AN66" s="214" t="s">
        <v>111</v>
      </c>
      <c r="AO66" s="132">
        <v>1607</v>
      </c>
      <c r="AP66" s="132">
        <v>55446</v>
      </c>
      <c r="AQ66" s="191">
        <v>1195210</v>
      </c>
      <c r="AR66" s="132">
        <v>509600</v>
      </c>
      <c r="AS66" s="132">
        <v>5602</v>
      </c>
      <c r="AT66" s="132">
        <v>514288</v>
      </c>
      <c r="AU66" s="132">
        <v>2480</v>
      </c>
      <c r="AV66" s="133">
        <v>96.9</v>
      </c>
      <c r="AW66" s="196">
        <v>19806.416</v>
      </c>
      <c r="AX66" s="132">
        <v>910</v>
      </c>
      <c r="AY66" s="132">
        <v>24445</v>
      </c>
      <c r="AZ66" s="132">
        <v>16535</v>
      </c>
      <c r="BA66" s="94">
        <v>15674</v>
      </c>
      <c r="BB66" s="94">
        <v>95939</v>
      </c>
      <c r="BC66" s="94">
        <v>2586434</v>
      </c>
      <c r="BD66" s="197">
        <v>97.2</v>
      </c>
      <c r="BE66" s="132">
        <v>276979</v>
      </c>
      <c r="BF66" s="132">
        <v>29617</v>
      </c>
      <c r="BG66" s="132">
        <v>968180</v>
      </c>
      <c r="BH66" s="92">
        <v>588853</v>
      </c>
      <c r="BI66" s="132">
        <v>552738</v>
      </c>
      <c r="BJ66" s="132">
        <f>BH66-BI66</f>
        <v>36115</v>
      </c>
      <c r="BK66" s="121">
        <f>BH66/BG66*100</f>
        <v>60.82061186969365</v>
      </c>
      <c r="BL66" s="121">
        <v>42.1</v>
      </c>
      <c r="BM66" s="132">
        <f>BI66</f>
        <v>552738</v>
      </c>
      <c r="BN66" s="121">
        <v>12.654820186055598</v>
      </c>
      <c r="BO66" s="121">
        <v>22.838668591629308</v>
      </c>
      <c r="BP66" s="121">
        <v>63.63177490963169</v>
      </c>
      <c r="BQ66" s="115">
        <v>0.3891536315578086</v>
      </c>
      <c r="BR66" s="121">
        <v>30.930046683059192</v>
      </c>
      <c r="BS66" s="121">
        <v>44.14649418879912</v>
      </c>
      <c r="BT66" s="121">
        <v>16.365746750767446</v>
      </c>
      <c r="BU66" s="183">
        <v>11012</v>
      </c>
      <c r="BV66" s="132">
        <v>14556</v>
      </c>
      <c r="BW66" s="133">
        <f>BV66/G66</f>
        <v>12.858657243816255</v>
      </c>
      <c r="BX66" s="132">
        <v>842</v>
      </c>
      <c r="BY66" s="132">
        <v>571923.706</v>
      </c>
      <c r="BZ66" s="132">
        <v>111640.112</v>
      </c>
      <c r="CA66" s="132">
        <v>189012.353</v>
      </c>
      <c r="CB66" s="132">
        <v>97374.189</v>
      </c>
      <c r="CC66" s="132">
        <v>67830.9</v>
      </c>
      <c r="CD66" s="132">
        <v>561533.381</v>
      </c>
      <c r="CE66" s="132">
        <v>156474.078</v>
      </c>
      <c r="CF66" s="132">
        <v>87962.412</v>
      </c>
      <c r="CG66" s="132">
        <v>107453.906</v>
      </c>
      <c r="CH66" s="132">
        <v>5488.753</v>
      </c>
      <c r="CI66" s="132">
        <v>46836.267</v>
      </c>
      <c r="CJ66" s="132">
        <v>10390.325</v>
      </c>
      <c r="CK66" s="132">
        <v>24591</v>
      </c>
      <c r="CL66" s="132">
        <v>2152.0991444494234</v>
      </c>
      <c r="CM66" s="132">
        <v>262</v>
      </c>
      <c r="CN66" s="198">
        <v>65122</v>
      </c>
      <c r="CO66" s="198">
        <v>4216</v>
      </c>
      <c r="CP66" s="132">
        <v>148</v>
      </c>
      <c r="CQ66" s="94">
        <v>35057</v>
      </c>
      <c r="CR66" s="94">
        <v>2904</v>
      </c>
      <c r="CS66" s="132">
        <v>57</v>
      </c>
      <c r="CT66" s="132">
        <v>34901</v>
      </c>
      <c r="CU66" s="183">
        <v>2728</v>
      </c>
      <c r="CV66" s="132">
        <v>143</v>
      </c>
      <c r="CW66" s="132">
        <v>904</v>
      </c>
      <c r="CX66" s="132">
        <v>528</v>
      </c>
      <c r="CY66" s="132">
        <v>2602</v>
      </c>
      <c r="CZ66" s="132">
        <v>702</v>
      </c>
      <c r="DA66" s="92">
        <v>1757</v>
      </c>
      <c r="DB66" s="132">
        <v>3342</v>
      </c>
      <c r="DC66" s="132">
        <v>2049</v>
      </c>
      <c r="DD66" s="132">
        <v>1385</v>
      </c>
      <c r="DE66" s="132">
        <v>1743</v>
      </c>
      <c r="DF66" s="132">
        <v>9602</v>
      </c>
      <c r="DG66" s="132">
        <v>11000</v>
      </c>
      <c r="DH66" s="132">
        <v>51</v>
      </c>
      <c r="DI66" s="132">
        <v>13145</v>
      </c>
      <c r="DJ66" s="132">
        <v>560</v>
      </c>
      <c r="DK66" s="132">
        <v>855112</v>
      </c>
      <c r="DL66" t="s">
        <v>444</v>
      </c>
      <c r="DM66" t="s">
        <v>238</v>
      </c>
      <c r="DN66" s="135" t="s">
        <v>236</v>
      </c>
    </row>
    <row r="67" spans="1:118" ht="15.75">
      <c r="A67" s="7"/>
      <c r="C67" s="136"/>
      <c r="E67" s="89"/>
      <c r="F67" s="188"/>
      <c r="J67" s="92"/>
      <c r="M67" s="137"/>
      <c r="N67" s="191"/>
      <c r="O67" s="191"/>
      <c r="P67" s="191"/>
      <c r="Q67" s="192"/>
      <c r="R67" s="121"/>
      <c r="S67" s="132"/>
      <c r="T67" s="121"/>
      <c r="U67" s="132"/>
      <c r="V67" s="121"/>
      <c r="Y67" s="132"/>
      <c r="Z67" s="92"/>
      <c r="AA67" s="3"/>
      <c r="AB67" s="92"/>
      <c r="AC67" s="92"/>
      <c r="AD67" s="3"/>
      <c r="AE67" s="3"/>
      <c r="AF67" s="3"/>
      <c r="AG67" s="3"/>
      <c r="AH67" s="3"/>
      <c r="AI67" s="132"/>
      <c r="AL67" s="138"/>
      <c r="AM67" s="139"/>
      <c r="AN67" s="195"/>
      <c r="AR67" s="92"/>
      <c r="AS67" s="92"/>
      <c r="AT67" s="92"/>
      <c r="AU67" s="92"/>
      <c r="AW67" s="196"/>
      <c r="BJ67" s="132"/>
      <c r="BK67" s="121"/>
      <c r="BM67" s="132"/>
      <c r="BQ67" s="115"/>
      <c r="BR67" s="121"/>
      <c r="BS67" s="121"/>
      <c r="BT67" s="121"/>
      <c r="BW67" s="133"/>
      <c r="BY67" s="132"/>
      <c r="BZ67" s="132"/>
      <c r="CA67" s="132"/>
      <c r="CB67" s="132"/>
      <c r="CC67" s="132"/>
      <c r="CD67" s="132"/>
      <c r="CE67" s="132"/>
      <c r="CF67" s="132"/>
      <c r="CG67" s="132"/>
      <c r="CH67" s="132"/>
      <c r="CI67" s="132"/>
      <c r="CJ67" s="132"/>
      <c r="CK67" s="132"/>
      <c r="CL67" s="132"/>
      <c r="CM67" s="132"/>
      <c r="CN67" s="198"/>
      <c r="CO67" s="198"/>
      <c r="CP67" s="132"/>
      <c r="CQ67" s="94"/>
      <c r="CR67" s="94"/>
      <c r="CS67" s="132"/>
      <c r="CT67" s="132"/>
      <c r="CU67" s="183"/>
      <c r="CV67" s="132"/>
      <c r="CW67" s="132"/>
      <c r="CX67" s="132"/>
      <c r="CY67" s="92"/>
      <c r="CZ67" s="92"/>
      <c r="DA67" s="92"/>
      <c r="DB67" s="132"/>
      <c r="DC67" s="132"/>
      <c r="DD67" s="132"/>
      <c r="DE67" s="132"/>
      <c r="DF67" s="92"/>
      <c r="DG67" s="92"/>
      <c r="DH67" s="92"/>
      <c r="DI67" s="132"/>
      <c r="DJ67" s="132"/>
      <c r="DK67" s="132"/>
      <c r="DL67"/>
      <c r="DM67"/>
      <c r="DN67" s="103"/>
    </row>
    <row r="68" spans="1:118" ht="15.75">
      <c r="A68" s="7"/>
      <c r="B68" s="4" t="s">
        <v>239</v>
      </c>
      <c r="C68" s="130" t="s">
        <v>240</v>
      </c>
      <c r="E68" s="131"/>
      <c r="F68" s="188">
        <v>9188.78</v>
      </c>
      <c r="G68" s="189">
        <v>1708</v>
      </c>
      <c r="H68" s="189">
        <v>450</v>
      </c>
      <c r="I68" s="92">
        <v>729330</v>
      </c>
      <c r="J68" s="92">
        <v>1706428</v>
      </c>
      <c r="K68" s="3" t="s">
        <v>107</v>
      </c>
      <c r="L68" s="3" t="s">
        <v>107</v>
      </c>
      <c r="M68" s="190">
        <v>186</v>
      </c>
      <c r="N68" s="191">
        <v>31105</v>
      </c>
      <c r="O68" s="191">
        <v>34862</v>
      </c>
      <c r="P68" s="191">
        <v>-3757</v>
      </c>
      <c r="Q68" s="192">
        <v>14920</v>
      </c>
      <c r="R68" s="121">
        <f>Q68/G68</f>
        <v>8.735362997658079</v>
      </c>
      <c r="S68" s="132">
        <v>19498</v>
      </c>
      <c r="T68" s="121">
        <f>S68/G68</f>
        <v>11.41569086651054</v>
      </c>
      <c r="U68" s="132">
        <v>-4578</v>
      </c>
      <c r="V68" s="121">
        <f>U68/G68</f>
        <v>-2.680327868852459</v>
      </c>
      <c r="W68" s="183">
        <v>85655</v>
      </c>
      <c r="X68" s="132">
        <v>715623</v>
      </c>
      <c r="Y68" s="132">
        <f>Z68+AA68</f>
        <v>78127</v>
      </c>
      <c r="Z68" s="132">
        <v>45879</v>
      </c>
      <c r="AA68" s="132">
        <v>32248</v>
      </c>
      <c r="AB68" s="132">
        <v>238979</v>
      </c>
      <c r="AC68" s="132">
        <v>124813</v>
      </c>
      <c r="AD68" s="3">
        <v>4005</v>
      </c>
      <c r="AE68" s="3">
        <v>463</v>
      </c>
      <c r="AF68" s="3">
        <v>144</v>
      </c>
      <c r="AG68" s="3">
        <v>246</v>
      </c>
      <c r="AH68" s="3">
        <v>2</v>
      </c>
      <c r="AI68" s="132">
        <v>118800</v>
      </c>
      <c r="AJ68" s="132">
        <v>91917</v>
      </c>
      <c r="AK68" s="132">
        <v>123100</v>
      </c>
      <c r="AL68" s="193">
        <v>11239</v>
      </c>
      <c r="AM68" s="194">
        <v>682</v>
      </c>
      <c r="AN68" s="214"/>
      <c r="AO68" s="132">
        <v>2454</v>
      </c>
      <c r="AP68" s="132">
        <v>70425</v>
      </c>
      <c r="AQ68" s="191">
        <v>1697451</v>
      </c>
      <c r="AR68" s="132">
        <v>851300</v>
      </c>
      <c r="AS68" s="132">
        <v>8182</v>
      </c>
      <c r="AT68" s="92">
        <v>722115</v>
      </c>
      <c r="AU68" s="132">
        <v>3706</v>
      </c>
      <c r="AV68" s="133">
        <v>96.7</v>
      </c>
      <c r="AW68" s="196">
        <v>26827.959</v>
      </c>
      <c r="AX68" s="132">
        <v>1313</v>
      </c>
      <c r="AY68" s="132">
        <v>37520</v>
      </c>
      <c r="AZ68" s="132">
        <v>26851</v>
      </c>
      <c r="BA68" s="94">
        <v>23858</v>
      </c>
      <c r="BB68" s="94">
        <v>140281</v>
      </c>
      <c r="BC68" s="94">
        <v>4026665</v>
      </c>
      <c r="BD68" s="197">
        <v>101.6</v>
      </c>
      <c r="BE68" s="132">
        <v>286569</v>
      </c>
      <c r="BF68" s="132">
        <v>48124</v>
      </c>
      <c r="BG68" s="132">
        <v>1488649</v>
      </c>
      <c r="BH68" s="92">
        <v>869589</v>
      </c>
      <c r="BI68" s="132">
        <v>809835</v>
      </c>
      <c r="BJ68" s="132">
        <f>BH68-BI68</f>
        <v>59754</v>
      </c>
      <c r="BK68" s="121">
        <f>BH68/BG68*100</f>
        <v>58.41464307570152</v>
      </c>
      <c r="BL68" s="121">
        <v>40.9</v>
      </c>
      <c r="BM68" s="132">
        <f>BI68</f>
        <v>809835</v>
      </c>
      <c r="BN68" s="121">
        <v>11.648669173350127</v>
      </c>
      <c r="BO68" s="121">
        <v>21.176782924916804</v>
      </c>
      <c r="BP68" s="121">
        <v>66.6765452221749</v>
      </c>
      <c r="BQ68" s="115">
        <v>0.37637296486321287</v>
      </c>
      <c r="BR68" s="121">
        <v>29.377326137813697</v>
      </c>
      <c r="BS68" s="121">
        <v>44.69640578477244</v>
      </c>
      <c r="BT68" s="121">
        <v>17.319824011059122</v>
      </c>
      <c r="BU68" s="215">
        <v>20642</v>
      </c>
      <c r="BV68" s="191">
        <v>28683</v>
      </c>
      <c r="BW68" s="133">
        <f>BV68/G68</f>
        <v>16.793325526932083</v>
      </c>
      <c r="BX68" s="191">
        <v>968</v>
      </c>
      <c r="BY68" s="132">
        <v>769438.439</v>
      </c>
      <c r="BZ68" s="132">
        <v>156320.953</v>
      </c>
      <c r="CA68" s="132">
        <v>284672.113</v>
      </c>
      <c r="CB68" s="132">
        <v>151656.973</v>
      </c>
      <c r="CC68" s="132">
        <v>109193.08</v>
      </c>
      <c r="CD68" s="132">
        <v>760037.804</v>
      </c>
      <c r="CE68" s="132">
        <v>238609.962</v>
      </c>
      <c r="CF68" s="132">
        <v>139444.781</v>
      </c>
      <c r="CG68" s="132">
        <v>170743.552</v>
      </c>
      <c r="CH68" s="132">
        <v>2874.362</v>
      </c>
      <c r="CI68" s="132">
        <v>8086.268</v>
      </c>
      <c r="CJ68" s="132">
        <v>9400.635</v>
      </c>
      <c r="CK68" s="132">
        <v>40719</v>
      </c>
      <c r="CL68" s="132">
        <v>2353.11502049789</v>
      </c>
      <c r="CM68" s="132">
        <v>596</v>
      </c>
      <c r="CN68" s="198">
        <v>95583</v>
      </c>
      <c r="CO68" s="198">
        <v>7698</v>
      </c>
      <c r="CP68" s="132">
        <v>267</v>
      </c>
      <c r="CQ68" s="94">
        <v>50941</v>
      </c>
      <c r="CR68" s="94">
        <v>4624</v>
      </c>
      <c r="CS68" s="132">
        <v>95</v>
      </c>
      <c r="CT68" s="132">
        <v>53211</v>
      </c>
      <c r="CU68" s="183">
        <v>4596</v>
      </c>
      <c r="CV68" s="132">
        <v>272</v>
      </c>
      <c r="CW68" s="132">
        <v>1433</v>
      </c>
      <c r="CX68" s="132">
        <v>812</v>
      </c>
      <c r="CY68" s="132">
        <v>4058</v>
      </c>
      <c r="CZ68" s="132">
        <v>1218</v>
      </c>
      <c r="DA68" s="92">
        <v>2755</v>
      </c>
      <c r="DB68" s="132">
        <v>5258</v>
      </c>
      <c r="DC68" s="132">
        <v>3059</v>
      </c>
      <c r="DD68" s="132">
        <v>2404</v>
      </c>
      <c r="DE68" s="132">
        <v>1704</v>
      </c>
      <c r="DF68" s="132">
        <v>12837</v>
      </c>
      <c r="DG68" s="132">
        <v>10531</v>
      </c>
      <c r="DH68" s="132">
        <v>94</v>
      </c>
      <c r="DI68" s="132">
        <v>12783</v>
      </c>
      <c r="DJ68" s="132">
        <v>1045</v>
      </c>
      <c r="DK68" s="132">
        <v>1641452</v>
      </c>
      <c r="DL68" t="s">
        <v>445</v>
      </c>
      <c r="DM68" t="s">
        <v>241</v>
      </c>
      <c r="DN68" s="135" t="s">
        <v>239</v>
      </c>
    </row>
    <row r="69" spans="1:118" ht="15.75">
      <c r="A69" s="7"/>
      <c r="B69" s="4" t="s">
        <v>242</v>
      </c>
      <c r="C69" s="130" t="s">
        <v>243</v>
      </c>
      <c r="E69" s="131"/>
      <c r="F69" s="188">
        <v>2276.15</v>
      </c>
      <c r="G69" s="189">
        <v>1382</v>
      </c>
      <c r="H69" s="189">
        <v>242</v>
      </c>
      <c r="I69" s="92">
        <v>519975</v>
      </c>
      <c r="J69" s="92">
        <v>1392503</v>
      </c>
      <c r="K69" s="92" t="s">
        <v>107</v>
      </c>
      <c r="L69" s="92" t="s">
        <v>107</v>
      </c>
      <c r="M69" s="190">
        <v>612</v>
      </c>
      <c r="N69" s="191">
        <v>26653</v>
      </c>
      <c r="O69" s="191">
        <v>25852</v>
      </c>
      <c r="P69" s="191">
        <v>801</v>
      </c>
      <c r="Q69" s="192">
        <v>16744</v>
      </c>
      <c r="R69" s="121">
        <f>Q69/G69</f>
        <v>12.115774240231548</v>
      </c>
      <c r="S69" s="132">
        <v>9923</v>
      </c>
      <c r="T69" s="121">
        <f>S69/G69</f>
        <v>7.180173661360348</v>
      </c>
      <c r="U69" s="132">
        <v>6821</v>
      </c>
      <c r="V69" s="121">
        <f>U69/G69</f>
        <v>4.935600578871201</v>
      </c>
      <c r="W69" s="183">
        <v>72441</v>
      </c>
      <c r="X69" s="132">
        <v>557062</v>
      </c>
      <c r="Y69" s="132">
        <f>Z69+AA69</f>
        <v>21603</v>
      </c>
      <c r="Z69" s="132">
        <v>15174</v>
      </c>
      <c r="AA69" s="132">
        <v>6429</v>
      </c>
      <c r="AB69" s="132">
        <v>75745</v>
      </c>
      <c r="AC69" s="132">
        <v>36911</v>
      </c>
      <c r="AD69" s="3">
        <v>892</v>
      </c>
      <c r="AE69" s="3">
        <v>123</v>
      </c>
      <c r="AF69" s="3">
        <v>112</v>
      </c>
      <c r="AG69" s="3">
        <v>46</v>
      </c>
      <c r="AH69" s="3">
        <v>0</v>
      </c>
      <c r="AI69" s="132">
        <v>2680</v>
      </c>
      <c r="AJ69" s="132">
        <v>29912</v>
      </c>
      <c r="AK69" s="132">
        <v>39200</v>
      </c>
      <c r="AL69" s="193">
        <v>5396</v>
      </c>
      <c r="AM69" s="194">
        <v>155</v>
      </c>
      <c r="AN69" s="214"/>
      <c r="AO69" s="132">
        <v>1302</v>
      </c>
      <c r="AP69" s="132">
        <v>24776</v>
      </c>
      <c r="AQ69" s="191">
        <v>548076</v>
      </c>
      <c r="AR69" s="132">
        <v>566500</v>
      </c>
      <c r="AS69" s="132">
        <v>11747</v>
      </c>
      <c r="AT69" s="132">
        <v>943868</v>
      </c>
      <c r="AU69" s="132">
        <v>2916</v>
      </c>
      <c r="AV69" s="133">
        <v>100</v>
      </c>
      <c r="AW69" s="196">
        <v>7918.889</v>
      </c>
      <c r="AX69" s="191">
        <v>976</v>
      </c>
      <c r="AY69" s="132">
        <v>35191</v>
      </c>
      <c r="AZ69" s="132">
        <v>27023</v>
      </c>
      <c r="BA69" s="94">
        <v>17926</v>
      </c>
      <c r="BB69" s="94">
        <v>107623</v>
      </c>
      <c r="BC69" s="94">
        <v>2605252</v>
      </c>
      <c r="BD69" s="197">
        <v>98.6</v>
      </c>
      <c r="BE69" s="191">
        <v>283652</v>
      </c>
      <c r="BF69" s="191">
        <v>34878</v>
      </c>
      <c r="BG69" s="132">
        <v>1058266</v>
      </c>
      <c r="BH69" s="92">
        <v>635849</v>
      </c>
      <c r="BI69" s="132">
        <v>560477</v>
      </c>
      <c r="BJ69" s="132">
        <f>BH69-BI69</f>
        <v>75372</v>
      </c>
      <c r="BK69" s="121">
        <f>BH69/BG69*100</f>
        <v>60.08404314227236</v>
      </c>
      <c r="BL69" s="121">
        <v>41.3</v>
      </c>
      <c r="BM69" s="132">
        <f>BI69</f>
        <v>560477</v>
      </c>
      <c r="BN69" s="121">
        <v>5.8651826925993396</v>
      </c>
      <c r="BO69" s="121">
        <v>16.300044426443904</v>
      </c>
      <c r="BP69" s="121">
        <v>76.31678017117562</v>
      </c>
      <c r="BQ69" s="115">
        <v>0.5768300929386933</v>
      </c>
      <c r="BR69" s="121">
        <v>26.560083800674654</v>
      </c>
      <c r="BS69" s="121">
        <v>38.76662105760052</v>
      </c>
      <c r="BT69" s="121">
        <v>21.386215593321605</v>
      </c>
      <c r="BU69" s="215">
        <v>18226</v>
      </c>
      <c r="BV69" s="191">
        <v>26573</v>
      </c>
      <c r="BW69" s="133">
        <f>BV69/G69</f>
        <v>19.22793053545586</v>
      </c>
      <c r="BX69" s="191">
        <v>691</v>
      </c>
      <c r="BY69" s="132">
        <v>589141.199</v>
      </c>
      <c r="BZ69" s="132">
        <v>114729.092</v>
      </c>
      <c r="CA69" s="132">
        <v>201612.653</v>
      </c>
      <c r="CB69" s="132">
        <v>165334.927</v>
      </c>
      <c r="CC69" s="132">
        <v>48261.526</v>
      </c>
      <c r="CD69" s="132">
        <v>578263.645</v>
      </c>
      <c r="CE69" s="132">
        <v>189225.897</v>
      </c>
      <c r="CF69" s="132">
        <v>66763.27</v>
      </c>
      <c r="CG69" s="132">
        <v>137309.446</v>
      </c>
      <c r="CH69" s="132">
        <v>1049.303</v>
      </c>
      <c r="CI69" s="132">
        <v>13806.63</v>
      </c>
      <c r="CJ69" s="132">
        <v>10877.554</v>
      </c>
      <c r="CK69" s="132">
        <v>28139</v>
      </c>
      <c r="CL69" s="132">
        <v>2049.2203453027005</v>
      </c>
      <c r="CM69" s="132">
        <v>280</v>
      </c>
      <c r="CN69" s="198">
        <v>100657</v>
      </c>
      <c r="CO69" s="198">
        <v>5654</v>
      </c>
      <c r="CP69" s="132">
        <v>163</v>
      </c>
      <c r="CQ69" s="94">
        <v>50657</v>
      </c>
      <c r="CR69" s="94">
        <v>3632</v>
      </c>
      <c r="CS69" s="132">
        <v>64</v>
      </c>
      <c r="CT69" s="132">
        <v>49088</v>
      </c>
      <c r="CU69" s="183">
        <v>3841</v>
      </c>
      <c r="CV69" s="132">
        <v>94</v>
      </c>
      <c r="CW69" s="132">
        <v>812</v>
      </c>
      <c r="CX69" s="132">
        <v>587</v>
      </c>
      <c r="CY69" s="132">
        <v>3115</v>
      </c>
      <c r="CZ69" s="132">
        <v>802</v>
      </c>
      <c r="DA69" s="92">
        <v>1903</v>
      </c>
      <c r="DB69" s="132">
        <v>2643</v>
      </c>
      <c r="DC69" s="132">
        <v>1437</v>
      </c>
      <c r="DD69" s="132">
        <v>848</v>
      </c>
      <c r="DE69" s="132">
        <v>876</v>
      </c>
      <c r="DF69" s="132">
        <v>13738</v>
      </c>
      <c r="DG69" s="132">
        <v>6501</v>
      </c>
      <c r="DH69" s="132">
        <v>47</v>
      </c>
      <c r="DI69" s="132">
        <v>7722</v>
      </c>
      <c r="DJ69" s="132">
        <v>551</v>
      </c>
      <c r="DK69" s="132">
        <v>714306</v>
      </c>
      <c r="DL69" t="s">
        <v>244</v>
      </c>
      <c r="DM69" t="s">
        <v>245</v>
      </c>
      <c r="DN69" s="135" t="s">
        <v>242</v>
      </c>
    </row>
    <row r="70" spans="1:118" ht="15.75">
      <c r="A70" s="7"/>
      <c r="B70" s="152"/>
      <c r="C70" s="152"/>
      <c r="D70" s="153"/>
      <c r="E70" s="154"/>
      <c r="F70" s="154"/>
      <c r="G70" s="155"/>
      <c r="H70" s="154"/>
      <c r="I70" s="154"/>
      <c r="J70" s="154"/>
      <c r="K70" s="154"/>
      <c r="L70" s="154"/>
      <c r="M70" s="154"/>
      <c r="N70" s="154"/>
      <c r="O70" s="154"/>
      <c r="P70" s="154"/>
      <c r="Q70" s="154"/>
      <c r="R70" s="154"/>
      <c r="S70" s="154"/>
      <c r="T70" s="156"/>
      <c r="U70" s="157"/>
      <c r="V70" s="154"/>
      <c r="W70" s="154"/>
      <c r="X70" s="154"/>
      <c r="Y70" s="154"/>
      <c r="Z70" s="154"/>
      <c r="AA70" s="154"/>
      <c r="AB70" s="154"/>
      <c r="AC70" s="154"/>
      <c r="AD70" s="154"/>
      <c r="AE70" s="154"/>
      <c r="AF70" s="154"/>
      <c r="AG70" s="154"/>
      <c r="AH70" s="154"/>
      <c r="AI70" s="154"/>
      <c r="AJ70" s="154"/>
      <c r="AK70" s="155"/>
      <c r="AL70" s="154"/>
      <c r="AM70" s="154"/>
      <c r="AN70" s="154"/>
      <c r="AO70" s="154"/>
      <c r="AP70" s="154"/>
      <c r="AQ70" s="154"/>
      <c r="AR70" s="155"/>
      <c r="AS70" s="154"/>
      <c r="AT70" s="154"/>
      <c r="AU70" s="154"/>
      <c r="AV70" s="154"/>
      <c r="AW70" s="154"/>
      <c r="AX70" s="154"/>
      <c r="AY70" s="154"/>
      <c r="AZ70" s="154"/>
      <c r="BA70" s="154"/>
      <c r="BB70" s="154"/>
      <c r="BC70" s="154"/>
      <c r="BD70" s="157"/>
      <c r="BE70" s="157"/>
      <c r="BF70" s="157"/>
      <c r="BG70" s="157"/>
      <c r="BH70" s="157"/>
      <c r="BI70" s="158"/>
      <c r="BJ70" s="157"/>
      <c r="BK70" s="157"/>
      <c r="BL70" s="157"/>
      <c r="BM70" s="157"/>
      <c r="BN70" s="157"/>
      <c r="BO70" s="157"/>
      <c r="BP70" s="157"/>
      <c r="BQ70" s="157"/>
      <c r="BR70" s="157"/>
      <c r="BS70" s="157"/>
      <c r="BT70" s="157"/>
      <c r="BU70" s="154"/>
      <c r="BV70" s="154"/>
      <c r="BW70" s="154"/>
      <c r="BX70" s="154"/>
      <c r="BY70" s="154"/>
      <c r="BZ70" s="155"/>
      <c r="CA70" s="155"/>
      <c r="CB70" s="155"/>
      <c r="CC70" s="155"/>
      <c r="CD70" s="155"/>
      <c r="CE70" s="155"/>
      <c r="CF70" s="155"/>
      <c r="CG70" s="155"/>
      <c r="CH70" s="155"/>
      <c r="CI70" s="155"/>
      <c r="CJ70" s="155"/>
      <c r="CK70" s="154"/>
      <c r="CL70" s="154"/>
      <c r="CM70" s="154"/>
      <c r="CN70" s="154"/>
      <c r="CO70" s="159"/>
      <c r="CP70" s="154"/>
      <c r="CQ70" s="154"/>
      <c r="CR70" s="154"/>
      <c r="CS70" s="155"/>
      <c r="CT70" s="154"/>
      <c r="CU70" s="154"/>
      <c r="CV70" s="154"/>
      <c r="CW70" s="154"/>
      <c r="CX70" s="154"/>
      <c r="CY70" s="154"/>
      <c r="CZ70" s="154"/>
      <c r="DA70" s="154"/>
      <c r="DB70" s="154"/>
      <c r="DC70" s="154"/>
      <c r="DD70" s="154"/>
      <c r="DE70" s="154"/>
      <c r="DF70" s="154"/>
      <c r="DG70" s="154"/>
      <c r="DH70" s="154"/>
      <c r="DI70" s="154"/>
      <c r="DJ70" s="154"/>
      <c r="DK70" s="154"/>
      <c r="DL70" s="154"/>
      <c r="DM70" s="154"/>
      <c r="DN70" s="160"/>
    </row>
    <row r="71" spans="1:109" ht="15.75">
      <c r="A71" s="251"/>
      <c r="E71" s="4" t="s">
        <v>446</v>
      </c>
      <c r="N71" s="4" t="s">
        <v>447</v>
      </c>
      <c r="U71" s="161"/>
      <c r="W71" s="4" t="s">
        <v>448</v>
      </c>
      <c r="AC71" s="1" t="s">
        <v>449</v>
      </c>
      <c r="AF71" s="4"/>
      <c r="AM71" s="4" t="s">
        <v>450</v>
      </c>
      <c r="AN71" s="162"/>
      <c r="AW71" s="4" t="s">
        <v>451</v>
      </c>
      <c r="BD71" s="4" t="s">
        <v>452</v>
      </c>
      <c r="BM71" s="163" t="s">
        <v>453</v>
      </c>
      <c r="BU71" s="4" t="s">
        <v>454</v>
      </c>
      <c r="CK71" s="4" t="s">
        <v>455</v>
      </c>
      <c r="CO71" s="134"/>
      <c r="CS71" s="4" t="s">
        <v>456</v>
      </c>
      <c r="CV71" s="4" t="s">
        <v>457</v>
      </c>
      <c r="DE71" s="4" t="s">
        <v>458</v>
      </c>
    </row>
    <row r="72" spans="5:109" ht="16.5">
      <c r="E72" s="2" t="s">
        <v>459</v>
      </c>
      <c r="N72" s="4" t="s">
        <v>460</v>
      </c>
      <c r="W72" s="4" t="s">
        <v>461</v>
      </c>
      <c r="AC72" s="1" t="s">
        <v>462</v>
      </c>
      <c r="AM72" s="4" t="s">
        <v>463</v>
      </c>
      <c r="AN72" s="164"/>
      <c r="AW72" s="4" t="s">
        <v>464</v>
      </c>
      <c r="BD72" s="1" t="s">
        <v>465</v>
      </c>
      <c r="BM72" s="165" t="s">
        <v>466</v>
      </c>
      <c r="BU72" s="4" t="s">
        <v>467</v>
      </c>
      <c r="CK72" s="4" t="s">
        <v>468</v>
      </c>
      <c r="CO72" s="134"/>
      <c r="CS72" s="4" t="s">
        <v>469</v>
      </c>
      <c r="CV72" s="4" t="s">
        <v>470</v>
      </c>
      <c r="DE72" s="4" t="s">
        <v>471</v>
      </c>
    </row>
    <row r="73" spans="5:109" ht="15.75">
      <c r="E73" s="4" t="s">
        <v>472</v>
      </c>
      <c r="N73" s="4" t="s">
        <v>473</v>
      </c>
      <c r="W73" s="1" t="s">
        <v>474</v>
      </c>
      <c r="AC73" s="1" t="s">
        <v>475</v>
      </c>
      <c r="AF73" s="4"/>
      <c r="AM73" s="4" t="s">
        <v>476</v>
      </c>
      <c r="AN73" s="162"/>
      <c r="AW73" s="4" t="s">
        <v>477</v>
      </c>
      <c r="BD73" s="4" t="s">
        <v>478</v>
      </c>
      <c r="BU73" s="1" t="s">
        <v>479</v>
      </c>
      <c r="CK73" s="1" t="s">
        <v>480</v>
      </c>
      <c r="CO73" s="134"/>
      <c r="CV73" s="4" t="s">
        <v>481</v>
      </c>
      <c r="DE73" s="4" t="s">
        <v>482</v>
      </c>
    </row>
    <row r="74" spans="14:109" ht="15.75">
      <c r="N74" s="4" t="s">
        <v>483</v>
      </c>
      <c r="W74" s="1" t="s">
        <v>484</v>
      </c>
      <c r="AC74" s="1" t="s">
        <v>485</v>
      </c>
      <c r="AF74" s="4"/>
      <c r="AM74" s="4" t="s">
        <v>486</v>
      </c>
      <c r="AN74" s="162"/>
      <c r="AW74" s="4" t="s">
        <v>487</v>
      </c>
      <c r="BD74" s="4" t="s">
        <v>488</v>
      </c>
      <c r="BM74" s="4"/>
      <c r="BU74" s="4" t="s">
        <v>489</v>
      </c>
      <c r="CO74" s="134"/>
      <c r="CV74" s="4" t="s">
        <v>490</v>
      </c>
      <c r="DE74" s="4" t="s">
        <v>491</v>
      </c>
    </row>
    <row r="75" spans="5:100" ht="15.75">
      <c r="E75" s="4"/>
      <c r="J75" s="166"/>
      <c r="N75" s="4"/>
      <c r="Q75" s="167"/>
      <c r="S75" s="167"/>
      <c r="U75" s="167"/>
      <c r="AC75" s="1" t="s">
        <v>492</v>
      </c>
      <c r="AF75" s="4"/>
      <c r="AM75" s="4" t="s">
        <v>493</v>
      </c>
      <c r="AN75" s="162"/>
      <c r="AW75" s="4" t="s">
        <v>494</v>
      </c>
      <c r="BD75" s="4" t="s">
        <v>495</v>
      </c>
      <c r="CO75" s="134"/>
      <c r="CV75" s="4"/>
    </row>
    <row r="76" spans="5:118" ht="14.25">
      <c r="E76" s="4"/>
      <c r="Q76" s="167"/>
      <c r="S76" s="167"/>
      <c r="U76" s="167"/>
      <c r="X76" s="4" t="s">
        <v>496</v>
      </c>
      <c r="AF76" s="4"/>
      <c r="AW76" s="1" t="s">
        <v>497</v>
      </c>
      <c r="CO76" s="134"/>
      <c r="CV76" s="4"/>
      <c r="DB76" s="168"/>
      <c r="DC76" s="168"/>
      <c r="DD76" s="168"/>
      <c r="DN76" s="1"/>
    </row>
    <row r="77" spans="24:118" ht="14.25">
      <c r="X77" s="163"/>
      <c r="BW77" s="100"/>
      <c r="CO77" s="134"/>
      <c r="DN77" s="1"/>
    </row>
    <row r="78" ht="14.25">
      <c r="DN78" s="1"/>
    </row>
    <row r="79" spans="47:118" ht="14.25">
      <c r="AU79" s="169"/>
      <c r="AV79" s="170"/>
      <c r="AW79" s="171"/>
      <c r="AX79" s="171"/>
      <c r="AY79" s="171"/>
      <c r="BA79" s="171"/>
      <c r="BB79" s="171"/>
      <c r="BC79" s="171"/>
      <c r="DN79" s="1"/>
    </row>
    <row r="80" spans="47:118" ht="14.25">
      <c r="AU80" s="169"/>
      <c r="AV80" s="170"/>
      <c r="AW80" s="171"/>
      <c r="AX80" s="171"/>
      <c r="AY80" s="171"/>
      <c r="BA80" s="171"/>
      <c r="BB80" s="171"/>
      <c r="BC80" s="171"/>
      <c r="DN80" s="1"/>
    </row>
    <row r="81" spans="47:118" ht="14.25">
      <c r="AU81" s="169"/>
      <c r="AV81" s="170"/>
      <c r="AW81" s="171"/>
      <c r="AX81" s="171"/>
      <c r="AY81" s="171"/>
      <c r="BA81" s="171"/>
      <c r="BB81" s="171"/>
      <c r="BC81" s="171"/>
      <c r="DN81" s="1"/>
    </row>
    <row r="82" spans="47:118" ht="14.25">
      <c r="AU82" s="169"/>
      <c r="AV82" s="170"/>
      <c r="AW82" s="171"/>
      <c r="AX82" s="171"/>
      <c r="AY82" s="171"/>
      <c r="BA82" s="171"/>
      <c r="BB82" s="171"/>
      <c r="BC82" s="171"/>
      <c r="DN82" s="1"/>
    </row>
    <row r="83" spans="47:118" ht="14.25">
      <c r="AU83" s="169"/>
      <c r="AV83" s="170"/>
      <c r="AW83" s="171"/>
      <c r="AX83" s="171"/>
      <c r="AY83" s="171"/>
      <c r="BA83" s="171"/>
      <c r="BB83" s="171"/>
      <c r="BC83" s="171"/>
      <c r="DN83" s="1"/>
    </row>
    <row r="84" spans="47:118" ht="14.25">
      <c r="AU84" s="169"/>
      <c r="AV84" s="170"/>
      <c r="AW84" s="171"/>
      <c r="AX84" s="171"/>
      <c r="AY84" s="171"/>
      <c r="BA84" s="171"/>
      <c r="BB84" s="171"/>
      <c r="BC84" s="171"/>
      <c r="DN84" s="1"/>
    </row>
    <row r="85" spans="47:118" ht="14.25">
      <c r="AU85" s="169"/>
      <c r="AV85" s="170"/>
      <c r="AW85" s="171"/>
      <c r="AX85" s="171"/>
      <c r="AY85" s="171"/>
      <c r="BA85" s="171"/>
      <c r="BB85" s="171"/>
      <c r="BC85" s="171"/>
      <c r="DN85" s="1"/>
    </row>
    <row r="86" spans="47:118" ht="14.25">
      <c r="AU86" s="172"/>
      <c r="AV86" s="170"/>
      <c r="AW86" s="171"/>
      <c r="AX86" s="171"/>
      <c r="AY86" s="171"/>
      <c r="BA86" s="171"/>
      <c r="BB86" s="171"/>
      <c r="BC86" s="171"/>
      <c r="DN86" s="1"/>
    </row>
    <row r="87" spans="47:118" ht="14.25">
      <c r="AU87" s="169"/>
      <c r="AV87" s="170"/>
      <c r="AW87" s="171"/>
      <c r="AX87" s="171"/>
      <c r="AY87" s="171"/>
      <c r="BA87" s="171"/>
      <c r="BB87" s="171"/>
      <c r="BC87" s="171"/>
      <c r="DN87" s="1"/>
    </row>
    <row r="88" spans="47:55" ht="15.75">
      <c r="AU88" s="169"/>
      <c r="AV88" s="170"/>
      <c r="AW88" s="171"/>
      <c r="AX88" s="171"/>
      <c r="AY88" s="171"/>
      <c r="BA88" s="171"/>
      <c r="BB88" s="171"/>
      <c r="BC88" s="171"/>
    </row>
    <row r="89" spans="47:55" ht="15.75">
      <c r="AU89" s="169"/>
      <c r="AV89" s="173"/>
      <c r="AW89" s="171"/>
      <c r="AX89" s="171"/>
      <c r="AY89" s="171"/>
      <c r="BA89" s="171"/>
      <c r="BB89" s="171"/>
      <c r="BC89" s="171"/>
    </row>
    <row r="90" spans="47:55" ht="15.75">
      <c r="AU90" s="169"/>
      <c r="AV90" s="173"/>
      <c r="AW90" s="171"/>
      <c r="AX90" s="171"/>
      <c r="AY90" s="171"/>
      <c r="BA90" s="171"/>
      <c r="BB90" s="171"/>
      <c r="BC90" s="171"/>
    </row>
    <row r="91" spans="47:55" ht="15.75">
      <c r="AU91" s="169"/>
      <c r="AV91" s="173"/>
      <c r="AW91" s="171"/>
      <c r="AX91" s="171"/>
      <c r="AY91" s="171"/>
      <c r="BA91" s="171"/>
      <c r="BB91" s="171"/>
      <c r="BC91" s="171"/>
    </row>
    <row r="92" spans="47:55" ht="15.75">
      <c r="AU92" s="169"/>
      <c r="AV92" s="173"/>
      <c r="AW92" s="171"/>
      <c r="AX92" s="171"/>
      <c r="AY92" s="171"/>
      <c r="BA92" s="171"/>
      <c r="BB92" s="171"/>
      <c r="BC92" s="171"/>
    </row>
    <row r="93" spans="47:55" ht="15.75">
      <c r="AU93" s="169"/>
      <c r="AV93" s="173"/>
      <c r="AW93" s="171"/>
      <c r="AX93" s="171"/>
      <c r="AY93" s="171"/>
      <c r="BA93" s="171"/>
      <c r="BB93" s="171"/>
      <c r="BC93" s="171"/>
    </row>
    <row r="94" spans="47:55" ht="15.75">
      <c r="AU94" s="169"/>
      <c r="AV94" s="173"/>
      <c r="AW94" s="171"/>
      <c r="AX94" s="171"/>
      <c r="AY94" s="171"/>
      <c r="BA94" s="171"/>
      <c r="BB94" s="171"/>
      <c r="BC94" s="171"/>
    </row>
    <row r="95" spans="47:55" ht="15.75">
      <c r="AU95" s="169"/>
      <c r="AV95" s="173"/>
      <c r="AW95" s="171"/>
      <c r="AX95" s="171"/>
      <c r="AY95" s="171"/>
      <c r="BA95" s="171"/>
      <c r="BB95" s="171"/>
      <c r="BC95" s="171"/>
    </row>
    <row r="96" spans="47:55" ht="15.75">
      <c r="AU96" s="169"/>
      <c r="AV96" s="173"/>
      <c r="AW96" s="171"/>
      <c r="AX96" s="171"/>
      <c r="AY96" s="171"/>
      <c r="BA96" s="171"/>
      <c r="BB96" s="171"/>
      <c r="BC96" s="171"/>
    </row>
    <row r="97" spans="47:55" ht="15.75">
      <c r="AU97" s="169"/>
      <c r="AV97" s="173"/>
      <c r="AW97" s="171"/>
      <c r="AX97" s="171"/>
      <c r="AY97" s="171"/>
      <c r="BA97" s="171"/>
      <c r="BB97" s="171"/>
      <c r="BC97" s="171"/>
    </row>
    <row r="98" spans="47:55" ht="15.75">
      <c r="AU98" s="172"/>
      <c r="AV98" s="173"/>
      <c r="AW98" s="171"/>
      <c r="AX98" s="171"/>
      <c r="AY98" s="171"/>
      <c r="BA98" s="171"/>
      <c r="BB98" s="171"/>
      <c r="BC98" s="171"/>
    </row>
    <row r="99" spans="47:55" ht="15.75">
      <c r="AU99" s="169"/>
      <c r="AV99" s="173"/>
      <c r="AW99" s="171"/>
      <c r="AX99" s="171"/>
      <c r="AY99" s="171"/>
      <c r="BA99" s="171"/>
      <c r="BB99" s="171"/>
      <c r="BC99" s="171"/>
    </row>
    <row r="100" spans="47:55" ht="15.75">
      <c r="AU100" s="169"/>
      <c r="AV100" s="173"/>
      <c r="AW100" s="171"/>
      <c r="AX100" s="171"/>
      <c r="AY100" s="171"/>
      <c r="BA100" s="171"/>
      <c r="BB100" s="171"/>
      <c r="BC100" s="171"/>
    </row>
    <row r="101" spans="47:55" ht="15.75">
      <c r="AU101" s="169"/>
      <c r="AV101" s="173"/>
      <c r="AW101" s="171"/>
      <c r="AX101" s="171"/>
      <c r="AY101" s="171"/>
      <c r="BA101" s="171"/>
      <c r="BB101" s="171"/>
      <c r="BC101" s="171"/>
    </row>
    <row r="102" spans="47:55" ht="15.75">
      <c r="AU102" s="169"/>
      <c r="AV102" s="173"/>
      <c r="AW102" s="171"/>
      <c r="AX102" s="171"/>
      <c r="AY102" s="171"/>
      <c r="BA102" s="171"/>
      <c r="BB102" s="171"/>
      <c r="BC102" s="171"/>
    </row>
    <row r="103" spans="47:55" ht="15.75">
      <c r="AU103" s="169"/>
      <c r="AV103" s="173"/>
      <c r="AW103" s="171"/>
      <c r="AX103" s="171"/>
      <c r="AY103" s="171"/>
      <c r="BA103" s="171"/>
      <c r="BB103" s="171"/>
      <c r="BC103" s="171"/>
    </row>
    <row r="104" spans="47:55" ht="15.75">
      <c r="AU104" s="169"/>
      <c r="AV104" s="173"/>
      <c r="AW104" s="171"/>
      <c r="AX104" s="171"/>
      <c r="AY104" s="171"/>
      <c r="BA104" s="171"/>
      <c r="BB104" s="171"/>
      <c r="BC104" s="171"/>
    </row>
    <row r="105" spans="47:55" ht="15.75">
      <c r="AU105" s="169"/>
      <c r="AV105" s="173"/>
      <c r="AW105" s="171"/>
      <c r="AX105" s="171"/>
      <c r="AY105" s="171"/>
      <c r="BA105" s="171"/>
      <c r="BB105" s="171"/>
      <c r="BC105" s="171"/>
    </row>
    <row r="106" spans="47:55" ht="15.75">
      <c r="AU106" s="169"/>
      <c r="AV106" s="173"/>
      <c r="AW106" s="171"/>
      <c r="AX106" s="171"/>
      <c r="AY106" s="171"/>
      <c r="BA106" s="171"/>
      <c r="BB106" s="171"/>
      <c r="BC106" s="171"/>
    </row>
    <row r="107" spans="47:55" ht="15.75">
      <c r="AU107" s="169"/>
      <c r="AV107" s="173"/>
      <c r="AW107" s="171"/>
      <c r="AX107" s="171"/>
      <c r="AY107" s="171"/>
      <c r="BA107" s="171"/>
      <c r="BB107" s="171"/>
      <c r="BC107" s="171"/>
    </row>
    <row r="108" spans="47:55" ht="15.75">
      <c r="AU108" s="169"/>
      <c r="AV108" s="173"/>
      <c r="AW108" s="171"/>
      <c r="AX108" s="171"/>
      <c r="AY108" s="171"/>
      <c r="BA108" s="171"/>
      <c r="BB108" s="171"/>
      <c r="BC108" s="171"/>
    </row>
    <row r="109" spans="47:55" ht="15.75">
      <c r="AU109" s="169"/>
      <c r="AV109" s="173"/>
      <c r="AW109" s="171"/>
      <c r="AX109" s="171"/>
      <c r="AY109" s="171"/>
      <c r="BA109" s="171"/>
      <c r="BB109" s="171"/>
      <c r="BC109" s="171"/>
    </row>
    <row r="110" spans="47:55" ht="15.75">
      <c r="AU110" s="172"/>
      <c r="AV110" s="173"/>
      <c r="AW110" s="171"/>
      <c r="AX110" s="171"/>
      <c r="AY110" s="171"/>
      <c r="BA110" s="171"/>
      <c r="BB110" s="171"/>
      <c r="BC110" s="171"/>
    </row>
    <row r="111" spans="47:55" ht="15.75">
      <c r="AU111" s="169"/>
      <c r="AV111" s="173"/>
      <c r="AW111" s="171"/>
      <c r="AX111" s="171"/>
      <c r="AY111" s="171"/>
      <c r="BA111" s="171"/>
      <c r="BB111" s="171"/>
      <c r="BC111" s="171"/>
    </row>
    <row r="112" spans="47:55" ht="15.75">
      <c r="AU112" s="169"/>
      <c r="AV112" s="173"/>
      <c r="AW112" s="171"/>
      <c r="AX112" s="171"/>
      <c r="AY112" s="171"/>
      <c r="BA112" s="171"/>
      <c r="BB112" s="171"/>
      <c r="BC112" s="171"/>
    </row>
    <row r="113" spans="47:51" ht="15.75">
      <c r="AU113" s="169"/>
      <c r="AV113" s="173"/>
      <c r="AW113" s="171"/>
      <c r="AX113" s="171"/>
      <c r="AY113" s="171"/>
    </row>
    <row r="114" spans="47:51" ht="15.75">
      <c r="AU114" s="169"/>
      <c r="AV114" s="173"/>
      <c r="AW114" s="171"/>
      <c r="AX114" s="171"/>
      <c r="AY114" s="171"/>
    </row>
    <row r="115" spans="47:51" ht="15.75">
      <c r="AU115" s="169"/>
      <c r="AV115" s="173"/>
      <c r="AW115" s="171"/>
      <c r="AX115" s="171"/>
      <c r="AY115" s="171"/>
    </row>
    <row r="116" spans="47:51" ht="15.75">
      <c r="AU116" s="169"/>
      <c r="AV116" s="173"/>
      <c r="AW116" s="171"/>
      <c r="AX116" s="171"/>
      <c r="AY116" s="171"/>
    </row>
    <row r="117" spans="47:51" ht="15.75">
      <c r="AU117" s="169"/>
      <c r="AV117" s="173"/>
      <c r="AW117" s="171"/>
      <c r="AX117" s="171"/>
      <c r="AY117" s="171"/>
    </row>
    <row r="118" spans="47:51" ht="15.75">
      <c r="AU118" s="169"/>
      <c r="AV118" s="173"/>
      <c r="AW118" s="171"/>
      <c r="AX118" s="171"/>
      <c r="AY118" s="171"/>
    </row>
    <row r="119" spans="47:53" ht="15.75">
      <c r="AU119" s="169"/>
      <c r="AV119" s="173"/>
      <c r="AW119" s="174"/>
      <c r="AX119" s="174"/>
      <c r="AY119" s="174"/>
      <c r="AZ119" s="173"/>
      <c r="BA119" s="171"/>
    </row>
    <row r="120" spans="47:53" ht="15.75">
      <c r="AU120" s="169"/>
      <c r="AV120" s="173"/>
      <c r="AW120" s="171"/>
      <c r="AY120" s="175"/>
      <c r="BA120" s="171"/>
    </row>
    <row r="121" spans="47:53" ht="15.75">
      <c r="AU121" s="169"/>
      <c r="AV121" s="173"/>
      <c r="AW121" s="171"/>
      <c r="AY121" s="175"/>
      <c r="BA121" s="171"/>
    </row>
    <row r="122" spans="47:53" ht="15.75">
      <c r="AU122" s="169"/>
      <c r="AV122" s="173"/>
      <c r="AW122" s="171"/>
      <c r="AY122" s="171"/>
      <c r="BA122" s="171"/>
    </row>
    <row r="123" spans="47:53" ht="15.75">
      <c r="AU123" s="169"/>
      <c r="AV123" s="173"/>
      <c r="AW123" s="171"/>
      <c r="AY123" s="171"/>
      <c r="BA123" s="171"/>
    </row>
    <row r="124" spans="47:53" ht="15.75">
      <c r="AU124" s="169"/>
      <c r="AV124" s="173"/>
      <c r="AW124" s="171"/>
      <c r="AX124" s="171"/>
      <c r="AY124" s="171"/>
      <c r="BA124" s="171"/>
    </row>
    <row r="125" spans="47:53" ht="15.75">
      <c r="AU125" s="169"/>
      <c r="AV125" s="173"/>
      <c r="AW125" s="171"/>
      <c r="BA125" s="171"/>
    </row>
    <row r="126" spans="47:53" ht="15.75">
      <c r="AU126" s="169"/>
      <c r="AV126" s="173"/>
      <c r="AW126" s="171"/>
      <c r="BA126" s="171"/>
    </row>
    <row r="127" spans="47:53" ht="15.75">
      <c r="AU127" s="169"/>
      <c r="AV127" s="173"/>
      <c r="AW127" s="171"/>
      <c r="BA127" s="171"/>
    </row>
    <row r="128" spans="47:53" ht="15.75">
      <c r="AU128" s="169"/>
      <c r="AV128" s="173"/>
      <c r="AW128" s="171"/>
      <c r="BA128" s="171"/>
    </row>
    <row r="129" spans="47:53" ht="15.75">
      <c r="AU129" s="169"/>
      <c r="AV129" s="173"/>
      <c r="AW129" s="171"/>
      <c r="BA129" s="171"/>
    </row>
    <row r="130" spans="47:53" ht="15.75">
      <c r="AU130" s="169"/>
      <c r="AV130" s="173"/>
      <c r="AW130" s="171"/>
      <c r="BA130" s="171"/>
    </row>
    <row r="131" spans="47:53" ht="15.75">
      <c r="AU131" s="169"/>
      <c r="AV131" s="173"/>
      <c r="AW131" s="171"/>
      <c r="AY131" s="163"/>
      <c r="BA131" s="171"/>
    </row>
    <row r="132" spans="47:53" ht="15.75">
      <c r="AU132" s="169"/>
      <c r="AV132" s="173"/>
      <c r="AW132" s="171"/>
      <c r="BA132" s="171"/>
    </row>
    <row r="133" spans="47:53" ht="15.75">
      <c r="AU133" s="169"/>
      <c r="AV133" s="173"/>
      <c r="AW133" s="171"/>
      <c r="BA133" s="171"/>
    </row>
    <row r="134" spans="47:49" ht="15.75">
      <c r="AU134" s="169"/>
      <c r="AV134" s="173"/>
      <c r="AW134" s="171"/>
    </row>
    <row r="135" spans="47:49" ht="15.75">
      <c r="AU135" s="169"/>
      <c r="AV135" s="173"/>
      <c r="AW135" s="174"/>
    </row>
    <row r="136" spans="47:50" ht="15.75">
      <c r="AU136" s="169"/>
      <c r="AV136" s="173"/>
      <c r="AW136" s="171"/>
      <c r="AX136" s="140"/>
    </row>
  </sheetData>
  <sheetProtection/>
  <mergeCells count="2">
    <mergeCell ref="BY5:CC5"/>
    <mergeCell ref="CD5:CI5"/>
  </mergeCells>
  <printOptions/>
  <pageMargins left="0.3937007874015748" right="0.3937007874015748" top="0.41" bottom="0.4" header="0.32" footer="0.27"/>
  <pageSetup fitToWidth="0" horizontalDpi="300" verticalDpi="300" orientation="portrait" paperSize="9" scale="6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dcterms:created xsi:type="dcterms:W3CDTF">2011-05-19T09:41:00Z</dcterms:created>
  <dcterms:modified xsi:type="dcterms:W3CDTF">2016-09-08T02:33:48Z</dcterms:modified>
  <cp:category/>
  <cp:version/>
  <cp:contentType/>
  <cp:contentStatus/>
</cp:coreProperties>
</file>