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8315" windowHeight="8955" activeTab="0"/>
  </bookViews>
  <sheets>
    <sheet name="268登録" sheetId="1" r:id="rId1"/>
  </sheets>
  <externalReferences>
    <externalReference r:id="rId4"/>
  </externalReferences>
  <definedNames>
    <definedName name="_Regression_Int" localSheetId="0" hidden="1">1</definedName>
    <definedName name="\a" localSheetId="0">'268登録'!#REF!</definedName>
    <definedName name="\a">'[1]268入力'!#REF!</definedName>
    <definedName name="\b">#REF!</definedName>
  </definedNames>
  <calcPr fullCalcOnLoad="1"/>
</workbook>
</file>

<file path=xl/sharedStrings.xml><?xml version="1.0" encoding="utf-8"?>
<sst xmlns="http://schemas.openxmlformats.org/spreadsheetml/2006/main" count="46" uniqueCount="46">
  <si>
    <t>出典：統計年鑑</t>
  </si>
  <si>
    <t>２６８． 刑法犯年齢階級別検挙者数……｛2005(H17)年～2009(H21)年｝</t>
  </si>
  <si>
    <t xml:space="preserve"> 年，　罪　種</t>
  </si>
  <si>
    <t>総    数</t>
  </si>
  <si>
    <t>14～20歳未満</t>
  </si>
  <si>
    <t>20～24歳</t>
  </si>
  <si>
    <t>25～29歳</t>
  </si>
  <si>
    <t>30～39歳</t>
  </si>
  <si>
    <t>40～49歳</t>
  </si>
  <si>
    <t>50～59歳</t>
  </si>
  <si>
    <t>60～69歳</t>
  </si>
  <si>
    <t>70歳以上</t>
  </si>
  <si>
    <t>2005(H17)年</t>
  </si>
  <si>
    <t>2006(H18)年</t>
  </si>
  <si>
    <t>2007(H19)年</t>
  </si>
  <si>
    <t>2008(H20)年</t>
  </si>
  <si>
    <t>2009(H21)年</t>
  </si>
  <si>
    <t>男</t>
  </si>
  <si>
    <t>女</t>
  </si>
  <si>
    <t>凶悪犯</t>
  </si>
  <si>
    <t>殺人</t>
  </si>
  <si>
    <t>強盗</t>
  </si>
  <si>
    <t>放火</t>
  </si>
  <si>
    <t>強姦</t>
  </si>
  <si>
    <t>粗暴犯</t>
  </si>
  <si>
    <t>凶器準備集合</t>
  </si>
  <si>
    <t>暴行</t>
  </si>
  <si>
    <t>傷害</t>
  </si>
  <si>
    <t>脅迫</t>
  </si>
  <si>
    <t>恐喝</t>
  </si>
  <si>
    <t>窃盗犯</t>
  </si>
  <si>
    <t>侵入盜</t>
  </si>
  <si>
    <t>乗り物盜</t>
  </si>
  <si>
    <t>非侵入盜</t>
  </si>
  <si>
    <t>知能犯</t>
  </si>
  <si>
    <t>詐欺</t>
  </si>
  <si>
    <t>横領</t>
  </si>
  <si>
    <t>偽造</t>
  </si>
  <si>
    <t>汚職</t>
  </si>
  <si>
    <t>背任</t>
  </si>
  <si>
    <t>風俗犯</t>
  </si>
  <si>
    <t>賭博</t>
  </si>
  <si>
    <t>わいせつ</t>
  </si>
  <si>
    <t>その他の刑法犯</t>
  </si>
  <si>
    <t xml:space="preserve"> 　　資 料：県警察本部「犯罪の概要」</t>
  </si>
  <si>
    <t xml:space="preserve"> 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</si>
</sst>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#,##0.0;\-#,##0.0"/>
    <numFmt numFmtId="179" formatCode="#,###"/>
    <numFmt numFmtId="180" formatCode="[=0]&quot;-&quot;;#,##0"/>
    <numFmt numFmtId="181" formatCode="#,##0;;&quot;-&quot;"/>
  </numFmts>
  <fonts count="10">
    <font>
      <sz val="14"/>
      <name val="Terminal"/>
      <family val="0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11"/>
      <name val="ＭＳ ゴシック"/>
      <family val="3"/>
    </font>
    <font>
      <sz val="7"/>
      <name val="ＭＳ Ｐゴシック"/>
      <family val="3"/>
    </font>
    <font>
      <sz val="12"/>
      <name val="ＭＳ 明朝"/>
      <family val="1"/>
    </font>
    <font>
      <sz val="12"/>
      <color indexed="12"/>
      <name val="ＭＳ 明朝"/>
      <family val="1"/>
    </font>
    <font>
      <b/>
      <sz val="12"/>
      <name val="ＭＳ ゴシック"/>
      <family val="3"/>
    </font>
    <font>
      <b/>
      <sz val="12"/>
      <color indexed="12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 applyProtection="1" quotePrefix="1">
      <alignment horizontal="left"/>
      <protection/>
    </xf>
    <xf numFmtId="0" fontId="6" fillId="0" borderId="1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2" xfId="0" applyFont="1" applyBorder="1" applyAlignment="1">
      <alignment/>
    </xf>
    <xf numFmtId="0" fontId="6" fillId="0" borderId="2" xfId="0" applyFont="1" applyBorder="1" applyAlignment="1" applyProtection="1">
      <alignment horizontal="left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37" fontId="6" fillId="0" borderId="4" xfId="0" applyNumberFormat="1" applyFont="1" applyBorder="1" applyAlignment="1" applyProtection="1">
      <alignment/>
      <protection/>
    </xf>
    <xf numFmtId="37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 quotePrefix="1">
      <alignment/>
      <protection/>
    </xf>
    <xf numFmtId="37" fontId="7" fillId="0" borderId="0" xfId="0" applyNumberFormat="1" applyFont="1" applyAlignment="1" applyProtection="1">
      <alignment/>
      <protection locked="0"/>
    </xf>
    <xf numFmtId="0" fontId="8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 applyProtection="1" quotePrefix="1">
      <alignment/>
      <protection/>
    </xf>
    <xf numFmtId="37" fontId="8" fillId="0" borderId="4" xfId="0" applyNumberFormat="1" applyFont="1" applyBorder="1" applyAlignment="1" applyProtection="1">
      <alignment/>
      <protection/>
    </xf>
    <xf numFmtId="37" fontId="8" fillId="0" borderId="0" xfId="0" applyNumberFormat="1" applyFont="1" applyAlignment="1" applyProtection="1">
      <alignment/>
      <protection/>
    </xf>
    <xf numFmtId="0" fontId="9" fillId="0" borderId="0" xfId="0" applyFont="1" applyAlignment="1">
      <alignment/>
    </xf>
    <xf numFmtId="0" fontId="6" fillId="0" borderId="0" xfId="0" applyFont="1" applyAlignment="1" applyProtection="1">
      <alignment/>
      <protection/>
    </xf>
    <xf numFmtId="0" fontId="6" fillId="0" borderId="0" xfId="0" applyFont="1" applyAlignment="1" quotePrefix="1">
      <alignment/>
    </xf>
    <xf numFmtId="180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Alignment="1" applyProtection="1">
      <alignment/>
      <protection/>
    </xf>
    <xf numFmtId="0" fontId="6" fillId="0" borderId="0" xfId="0" applyFont="1" applyAlignment="1" applyProtection="1">
      <alignment horizontal="distributed"/>
      <protection/>
    </xf>
    <xf numFmtId="37" fontId="7" fillId="0" borderId="0" xfId="0" applyNumberFormat="1" applyFont="1" applyAlignment="1" applyProtection="1">
      <alignment horizontal="right"/>
      <protection locked="0"/>
    </xf>
    <xf numFmtId="37" fontId="7" fillId="0" borderId="4" xfId="0" applyNumberFormat="1" applyFont="1" applyBorder="1" applyAlignment="1" applyProtection="1">
      <alignment/>
      <protection locked="0"/>
    </xf>
    <xf numFmtId="37" fontId="6" fillId="0" borderId="4" xfId="0" applyNumberFormat="1" applyFont="1" applyBorder="1" applyAlignment="1" applyProtection="1">
      <alignment horizontal="right"/>
      <protection/>
    </xf>
    <xf numFmtId="180" fontId="6" fillId="0" borderId="0" xfId="0" applyNumberFormat="1" applyFont="1" applyAlignment="1" applyProtection="1">
      <alignment/>
      <protection locked="0"/>
    </xf>
    <xf numFmtId="180" fontId="6" fillId="0" borderId="0" xfId="0" applyNumberFormat="1" applyFont="1" applyAlignment="1" applyProtection="1">
      <alignment horizontal="right"/>
      <protection/>
    </xf>
    <xf numFmtId="0" fontId="6" fillId="0" borderId="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distributed"/>
      <protection/>
    </xf>
    <xf numFmtId="37" fontId="6" fillId="0" borderId="0" xfId="0" applyNumberFormat="1" applyFont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180" fontId="6" fillId="0" borderId="0" xfId="0" applyNumberFormat="1" applyFont="1" applyAlignment="1" applyProtection="1">
      <alignment horizontal="right"/>
      <protection locked="0"/>
    </xf>
    <xf numFmtId="180" fontId="6" fillId="0" borderId="0" xfId="0" applyNumberFormat="1" applyFont="1" applyFill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64.145.10\d\H23.4&#21002;&#34892;&#29289;\&#32113;&#35336;&#24180;&#37969;H22\H22&#24180;&#37969;&#23436;&#25104;&#20998;\268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68入力"/>
      <sheetName val="268登録"/>
      <sheetName val="268 印刷"/>
      <sheetName val="システム登録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 transitionEvaluation="1" transitionEntry="1">
    <pageSetUpPr fitToPage="1"/>
  </sheetPr>
  <dimension ref="A1:AB48"/>
  <sheetViews>
    <sheetView tabSelected="1" zoomScale="80" zoomScaleNormal="80" workbookViewId="0" topLeftCell="A1">
      <selection activeCell="M24" sqref="M24"/>
    </sheetView>
  </sheetViews>
  <sheetFormatPr defaultColWidth="10.66015625" defaultRowHeight="18"/>
  <cols>
    <col min="1" max="1" width="1.58203125" style="12" customWidth="1"/>
    <col min="2" max="2" width="2.58203125" style="12" customWidth="1"/>
    <col min="3" max="3" width="14.58203125" style="12" customWidth="1"/>
    <col min="4" max="4" width="1.58203125" style="12" customWidth="1"/>
    <col min="5" max="5" width="14.58203125" style="12" customWidth="1"/>
    <col min="6" max="6" width="13.58203125" style="12" customWidth="1"/>
    <col min="7" max="13" width="12.58203125" style="12" customWidth="1"/>
    <col min="14" max="14" width="4.83203125" style="12" customWidth="1"/>
    <col min="15" max="15" width="5.08203125" style="12" customWidth="1"/>
    <col min="16" max="16" width="14.08203125" style="12" customWidth="1"/>
    <col min="17" max="24" width="6" style="13" customWidth="1"/>
    <col min="25" max="27" width="6" style="12" customWidth="1"/>
    <col min="28" max="28" width="6.25" style="12" customWidth="1"/>
    <col min="29" max="251" width="10.58203125" style="12" customWidth="1"/>
    <col min="252" max="16384" width="10.58203125" style="12" customWidth="1"/>
  </cols>
  <sheetData>
    <row r="1" spans="1:24" s="2" customFormat="1" ht="14.25">
      <c r="A1" s="1" t="s">
        <v>0</v>
      </c>
      <c r="Q1" s="3"/>
      <c r="R1" s="3"/>
      <c r="S1" s="3"/>
      <c r="T1" s="3"/>
      <c r="U1" s="3"/>
      <c r="V1" s="3"/>
      <c r="W1" s="3"/>
      <c r="X1" s="3"/>
    </row>
    <row r="2" spans="2:24" s="2" customFormat="1" ht="14.25">
      <c r="B2" s="4" t="s">
        <v>1</v>
      </c>
      <c r="Q2" s="3"/>
      <c r="R2" s="3"/>
      <c r="S2" s="3"/>
      <c r="T2" s="3"/>
      <c r="U2" s="3"/>
      <c r="V2" s="3"/>
      <c r="W2" s="3"/>
      <c r="X2" s="3"/>
    </row>
    <row r="3" spans="1:24" s="2" customFormat="1" ht="15" thickBo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6"/>
      <c r="O3" s="6"/>
      <c r="Q3" s="3"/>
      <c r="R3" s="3"/>
      <c r="S3" s="3"/>
      <c r="T3" s="3"/>
      <c r="U3" s="3"/>
      <c r="V3" s="3"/>
      <c r="W3" s="3"/>
      <c r="X3" s="3"/>
    </row>
    <row r="4" spans="1:15" ht="15" thickTop="1">
      <c r="A4" s="7"/>
      <c r="B4" s="7"/>
      <c r="C4" s="8" t="s">
        <v>2</v>
      </c>
      <c r="D4" s="7"/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10" t="s">
        <v>10</v>
      </c>
      <c r="M4" s="10" t="s">
        <v>11</v>
      </c>
      <c r="N4" s="11"/>
      <c r="O4" s="11"/>
    </row>
    <row r="5" spans="2:15" ht="14.25">
      <c r="B5" s="1"/>
      <c r="C5" s="1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2:15" ht="14.25">
      <c r="B6" s="1"/>
      <c r="C6" s="16" t="s">
        <v>12</v>
      </c>
      <c r="E6" s="14">
        <v>17230</v>
      </c>
      <c r="F6" s="38">
        <v>6542</v>
      </c>
      <c r="G6" s="38">
        <v>1522</v>
      </c>
      <c r="H6" s="38">
        <v>915</v>
      </c>
      <c r="I6" s="38">
        <v>1892</v>
      </c>
      <c r="J6" s="38">
        <v>1449</v>
      </c>
      <c r="K6" s="38">
        <v>2016</v>
      </c>
      <c r="L6" s="38">
        <v>1814</v>
      </c>
      <c r="M6" s="38">
        <v>1080</v>
      </c>
      <c r="N6" s="17"/>
      <c r="O6" s="17"/>
    </row>
    <row r="7" spans="2:15" ht="14.25">
      <c r="B7" s="1"/>
      <c r="C7" s="16" t="s">
        <v>13</v>
      </c>
      <c r="E7" s="14">
        <v>19895</v>
      </c>
      <c r="F7" s="38">
        <v>6381</v>
      </c>
      <c r="G7" s="38">
        <v>1754</v>
      </c>
      <c r="H7" s="38">
        <v>1065</v>
      </c>
      <c r="I7" s="38">
        <v>2142</v>
      </c>
      <c r="J7" s="38">
        <v>1806</v>
      </c>
      <c r="K7" s="38">
        <v>2533</v>
      </c>
      <c r="L7" s="38">
        <v>2497</v>
      </c>
      <c r="M7" s="38">
        <v>1717</v>
      </c>
      <c r="N7" s="17"/>
      <c r="O7" s="17"/>
    </row>
    <row r="8" spans="2:15" ht="14.25">
      <c r="B8" s="1"/>
      <c r="C8" s="16" t="s">
        <v>14</v>
      </c>
      <c r="E8" s="14">
        <v>17604</v>
      </c>
      <c r="F8" s="38">
        <v>5219</v>
      </c>
      <c r="G8" s="38">
        <v>1599</v>
      </c>
      <c r="H8" s="38">
        <v>992</v>
      </c>
      <c r="I8" s="38">
        <v>2111</v>
      </c>
      <c r="J8" s="38">
        <v>1643</v>
      </c>
      <c r="K8" s="38">
        <v>2128</v>
      </c>
      <c r="L8" s="38">
        <v>2282</v>
      </c>
      <c r="M8" s="38">
        <v>1630</v>
      </c>
      <c r="N8" s="17"/>
      <c r="O8" s="17"/>
    </row>
    <row r="9" spans="2:15" ht="14.25">
      <c r="B9" s="1"/>
      <c r="C9" s="16" t="s">
        <v>15</v>
      </c>
      <c r="E9" s="14">
        <v>16046</v>
      </c>
      <c r="F9" s="38">
        <v>4546</v>
      </c>
      <c r="G9" s="38">
        <v>1229</v>
      </c>
      <c r="H9" s="38">
        <v>925</v>
      </c>
      <c r="I9" s="38">
        <v>1912</v>
      </c>
      <c r="J9" s="38">
        <v>1705</v>
      </c>
      <c r="K9" s="38">
        <v>1889</v>
      </c>
      <c r="L9" s="38">
        <v>2173</v>
      </c>
      <c r="M9" s="38">
        <v>1667</v>
      </c>
      <c r="N9" s="17"/>
      <c r="O9" s="17"/>
    </row>
    <row r="10" spans="2:15" ht="14.25">
      <c r="B10" s="1"/>
      <c r="C10" s="1"/>
      <c r="E10" s="14"/>
      <c r="F10" s="38"/>
      <c r="G10" s="38"/>
      <c r="H10" s="38"/>
      <c r="I10" s="38"/>
      <c r="J10" s="38"/>
      <c r="K10" s="38"/>
      <c r="L10" s="38"/>
      <c r="M10" s="38"/>
      <c r="N10" s="17"/>
      <c r="O10" s="17"/>
    </row>
    <row r="11" spans="2:24" s="18" customFormat="1" ht="14.25">
      <c r="B11" s="19"/>
      <c r="C11" s="20" t="s">
        <v>16</v>
      </c>
      <c r="E11" s="21">
        <f aca="true" t="shared" si="0" ref="E11:M11">E17+E23+E30+E35+E42+E46</f>
        <v>15278</v>
      </c>
      <c r="F11" s="22">
        <f t="shared" si="0"/>
        <v>4520</v>
      </c>
      <c r="G11" s="22">
        <f t="shared" si="0"/>
        <v>1223</v>
      </c>
      <c r="H11" s="22">
        <f t="shared" si="0"/>
        <v>793</v>
      </c>
      <c r="I11" s="22">
        <f t="shared" si="0"/>
        <v>1816</v>
      </c>
      <c r="J11" s="22">
        <f t="shared" si="0"/>
        <v>1663</v>
      </c>
      <c r="K11" s="22">
        <f t="shared" si="0"/>
        <v>1671</v>
      </c>
      <c r="L11" s="22">
        <f t="shared" si="0"/>
        <v>2074</v>
      </c>
      <c r="M11" s="22">
        <f t="shared" si="0"/>
        <v>1518</v>
      </c>
      <c r="N11" s="22"/>
      <c r="O11" s="22"/>
      <c r="Q11" s="23"/>
      <c r="R11" s="23"/>
      <c r="S11" s="23"/>
      <c r="T11" s="23"/>
      <c r="U11" s="23"/>
      <c r="V11" s="23"/>
      <c r="W11" s="23"/>
      <c r="X11" s="23"/>
    </row>
    <row r="12" spans="2:15" ht="14.25">
      <c r="B12" s="1"/>
      <c r="C12" s="1"/>
      <c r="E12" s="14"/>
      <c r="F12" s="15"/>
      <c r="G12" s="15"/>
      <c r="H12" s="15"/>
      <c r="I12" s="15"/>
      <c r="J12" s="15"/>
      <c r="K12" s="15"/>
      <c r="L12" s="15"/>
      <c r="M12" s="15"/>
      <c r="N12" s="15"/>
      <c r="O12" s="15"/>
    </row>
    <row r="13" spans="2:15" ht="14.25">
      <c r="B13" s="1"/>
      <c r="C13" s="1"/>
      <c r="E13" s="14"/>
      <c r="F13" s="15"/>
      <c r="G13" s="15"/>
      <c r="H13" s="15"/>
      <c r="I13" s="15"/>
      <c r="J13" s="15"/>
      <c r="K13" s="15"/>
      <c r="L13" s="15"/>
      <c r="M13" s="15"/>
      <c r="N13" s="15"/>
      <c r="O13" s="15"/>
    </row>
    <row r="14" spans="2:15" ht="14.25">
      <c r="B14" s="1"/>
      <c r="C14" s="24" t="s">
        <v>17</v>
      </c>
      <c r="E14" s="14">
        <f>SUM(F14:M14)</f>
        <v>11865</v>
      </c>
      <c r="F14" s="15">
        <f aca="true" t="shared" si="1" ref="F14:M14">F11-F15</f>
        <v>3488</v>
      </c>
      <c r="G14" s="15">
        <f t="shared" si="1"/>
        <v>1015</v>
      </c>
      <c r="H14" s="15">
        <f t="shared" si="1"/>
        <v>660</v>
      </c>
      <c r="I14" s="15">
        <f t="shared" si="1"/>
        <v>1439</v>
      </c>
      <c r="J14" s="15">
        <f t="shared" si="1"/>
        <v>1307</v>
      </c>
      <c r="K14" s="15">
        <f t="shared" si="1"/>
        <v>1342</v>
      </c>
      <c r="L14" s="15">
        <f t="shared" si="1"/>
        <v>1579</v>
      </c>
      <c r="M14" s="15">
        <f t="shared" si="1"/>
        <v>1035</v>
      </c>
      <c r="N14" s="15"/>
      <c r="O14" s="15"/>
    </row>
    <row r="15" spans="2:15" ht="14.25">
      <c r="B15" s="1"/>
      <c r="C15" s="24" t="s">
        <v>18</v>
      </c>
      <c r="E15" s="14">
        <f>SUM(F15:M15)</f>
        <v>3413</v>
      </c>
      <c r="F15" s="32">
        <v>1032</v>
      </c>
      <c r="G15" s="32">
        <v>208</v>
      </c>
      <c r="H15" s="32">
        <v>133</v>
      </c>
      <c r="I15" s="32">
        <v>377</v>
      </c>
      <c r="J15" s="32">
        <v>356</v>
      </c>
      <c r="K15" s="32">
        <v>329</v>
      </c>
      <c r="L15" s="32">
        <v>495</v>
      </c>
      <c r="M15" s="32">
        <v>483</v>
      </c>
      <c r="N15" s="17"/>
      <c r="O15" s="17"/>
    </row>
    <row r="16" spans="2:28" ht="14.25">
      <c r="B16" s="1"/>
      <c r="C16" s="1"/>
      <c r="E16" s="14"/>
      <c r="F16" s="32"/>
      <c r="G16" s="39"/>
      <c r="H16" s="39"/>
      <c r="I16" s="32"/>
      <c r="J16" s="32"/>
      <c r="K16" s="32"/>
      <c r="L16" s="32"/>
      <c r="M16" s="32"/>
      <c r="N16" s="17"/>
      <c r="O16" s="17"/>
      <c r="Y16" s="25"/>
      <c r="Z16" s="25"/>
      <c r="AA16" s="25"/>
      <c r="AB16" s="25"/>
    </row>
    <row r="17" spans="2:16" ht="14.25">
      <c r="B17" s="24" t="s">
        <v>19</v>
      </c>
      <c r="C17" s="24"/>
      <c r="E17" s="14">
        <f aca="true" t="shared" si="2" ref="E17:M17">SUM(E18:E21)</f>
        <v>279</v>
      </c>
      <c r="F17" s="26">
        <f t="shared" si="2"/>
        <v>66</v>
      </c>
      <c r="G17" s="27">
        <f t="shared" si="2"/>
        <v>31</v>
      </c>
      <c r="H17" s="27">
        <f t="shared" si="2"/>
        <v>32</v>
      </c>
      <c r="I17" s="27">
        <f t="shared" si="2"/>
        <v>49</v>
      </c>
      <c r="J17" s="27">
        <f t="shared" si="2"/>
        <v>50</v>
      </c>
      <c r="K17" s="27">
        <f t="shared" si="2"/>
        <v>27</v>
      </c>
      <c r="L17" s="27">
        <f t="shared" si="2"/>
        <v>13</v>
      </c>
      <c r="M17" s="27">
        <f t="shared" si="2"/>
        <v>11</v>
      </c>
      <c r="N17" s="15"/>
      <c r="O17" s="37"/>
      <c r="P17" s="37"/>
    </row>
    <row r="18" spans="2:16" ht="14.25">
      <c r="B18" s="1"/>
      <c r="C18" s="24" t="s">
        <v>20</v>
      </c>
      <c r="E18" s="14">
        <f>SUM(F18:M18)</f>
        <v>51</v>
      </c>
      <c r="F18" s="32">
        <v>3</v>
      </c>
      <c r="G18" s="40">
        <v>3</v>
      </c>
      <c r="H18" s="32">
        <v>6</v>
      </c>
      <c r="I18" s="32">
        <v>13</v>
      </c>
      <c r="J18" s="32">
        <v>11</v>
      </c>
      <c r="K18" s="32">
        <v>3</v>
      </c>
      <c r="L18" s="32">
        <v>6</v>
      </c>
      <c r="M18" s="32">
        <v>6</v>
      </c>
      <c r="N18" s="17"/>
      <c r="P18" s="28"/>
    </row>
    <row r="19" spans="2:16" ht="14.25">
      <c r="B19" s="1"/>
      <c r="C19" s="24" t="s">
        <v>21</v>
      </c>
      <c r="E19" s="14">
        <f>SUM(F19:M19)</f>
        <v>165</v>
      </c>
      <c r="F19" s="32">
        <v>59</v>
      </c>
      <c r="G19" s="32">
        <v>17</v>
      </c>
      <c r="H19" s="32">
        <v>17</v>
      </c>
      <c r="I19" s="32">
        <v>22</v>
      </c>
      <c r="J19" s="32">
        <v>29</v>
      </c>
      <c r="K19" s="32">
        <v>13</v>
      </c>
      <c r="L19" s="32">
        <v>4</v>
      </c>
      <c r="M19" s="40">
        <v>4</v>
      </c>
      <c r="N19" s="17"/>
      <c r="P19" s="28"/>
    </row>
    <row r="20" spans="2:16" ht="14.25">
      <c r="B20" s="1"/>
      <c r="C20" s="24" t="s">
        <v>22</v>
      </c>
      <c r="E20" s="14">
        <f>SUM(F20:M20)</f>
        <v>19</v>
      </c>
      <c r="F20" s="40"/>
      <c r="G20" s="40">
        <v>2</v>
      </c>
      <c r="H20" s="40">
        <v>1</v>
      </c>
      <c r="I20" s="32">
        <v>5</v>
      </c>
      <c r="J20" s="32">
        <v>2</v>
      </c>
      <c r="K20" s="32">
        <v>7</v>
      </c>
      <c r="L20" s="32">
        <v>2</v>
      </c>
      <c r="M20" s="40"/>
      <c r="N20" s="29"/>
      <c r="P20" s="28"/>
    </row>
    <row r="21" spans="2:16" ht="14.25">
      <c r="B21" s="1"/>
      <c r="C21" s="24" t="s">
        <v>23</v>
      </c>
      <c r="E21" s="14">
        <f>SUM(F21:M21)</f>
        <v>44</v>
      </c>
      <c r="F21" s="32">
        <v>4</v>
      </c>
      <c r="G21" s="32">
        <v>9</v>
      </c>
      <c r="H21" s="32">
        <v>8</v>
      </c>
      <c r="I21" s="32">
        <v>9</v>
      </c>
      <c r="J21" s="32">
        <v>8</v>
      </c>
      <c r="K21" s="32">
        <v>4</v>
      </c>
      <c r="L21" s="32">
        <v>1</v>
      </c>
      <c r="M21" s="40">
        <v>1</v>
      </c>
      <c r="N21" s="29"/>
      <c r="P21" s="28"/>
    </row>
    <row r="22" spans="2:14" ht="14.25">
      <c r="B22" s="1"/>
      <c r="C22" s="1"/>
      <c r="E22" s="30"/>
      <c r="F22" s="27"/>
      <c r="G22" s="27"/>
      <c r="H22" s="27"/>
      <c r="I22" s="27"/>
      <c r="J22" s="27"/>
      <c r="K22" s="27"/>
      <c r="L22" s="27"/>
      <c r="M22" s="27"/>
      <c r="N22" s="15"/>
    </row>
    <row r="23" spans="2:28" ht="14.25">
      <c r="B23" s="24" t="s">
        <v>24</v>
      </c>
      <c r="C23" s="24"/>
      <c r="E23" s="14">
        <f aca="true" t="shared" si="3" ref="E23:M23">SUM(E24:E28)</f>
        <v>1941</v>
      </c>
      <c r="F23" s="27">
        <f t="shared" si="3"/>
        <v>325</v>
      </c>
      <c r="G23" s="27">
        <f t="shared" si="3"/>
        <v>134</v>
      </c>
      <c r="H23" s="27">
        <f t="shared" si="3"/>
        <v>171</v>
      </c>
      <c r="I23" s="27">
        <f t="shared" si="3"/>
        <v>443</v>
      </c>
      <c r="J23" s="27">
        <f t="shared" si="3"/>
        <v>348</v>
      </c>
      <c r="K23" s="27">
        <f t="shared" si="3"/>
        <v>252</v>
      </c>
      <c r="L23" s="27">
        <f t="shared" si="3"/>
        <v>203</v>
      </c>
      <c r="M23" s="27">
        <f t="shared" si="3"/>
        <v>65</v>
      </c>
      <c r="N23" s="15"/>
      <c r="O23" s="37"/>
      <c r="P23" s="37"/>
      <c r="Y23" s="13"/>
      <c r="Z23" s="13"/>
      <c r="AA23" s="13"/>
      <c r="AB23" s="13"/>
    </row>
    <row r="24" spans="2:16" ht="14.25">
      <c r="B24" s="1"/>
      <c r="C24" s="24" t="s">
        <v>25</v>
      </c>
      <c r="E24" s="31" t="str">
        <f>IF(SUM(F24:M24)=0,"-",SUM(F24:M24))</f>
        <v>-</v>
      </c>
      <c r="F24" s="40"/>
      <c r="G24" s="40"/>
      <c r="H24" s="40"/>
      <c r="I24" s="40"/>
      <c r="J24" s="40"/>
      <c r="K24" s="40"/>
      <c r="L24" s="40"/>
      <c r="M24" s="40"/>
      <c r="N24" s="29"/>
      <c r="P24" s="28"/>
    </row>
    <row r="25" spans="2:16" ht="14.25">
      <c r="B25" s="1"/>
      <c r="C25" s="24" t="s">
        <v>26</v>
      </c>
      <c r="E25" s="14">
        <f>SUM(F25:M25)</f>
        <v>566</v>
      </c>
      <c r="F25" s="32">
        <v>42</v>
      </c>
      <c r="G25" s="32">
        <v>26</v>
      </c>
      <c r="H25" s="32">
        <v>47</v>
      </c>
      <c r="I25" s="40">
        <v>120</v>
      </c>
      <c r="J25" s="40">
        <v>113</v>
      </c>
      <c r="K25" s="40">
        <v>106</v>
      </c>
      <c r="L25" s="40">
        <v>79</v>
      </c>
      <c r="M25" s="32">
        <v>33</v>
      </c>
      <c r="N25" s="17"/>
      <c r="P25" s="28"/>
    </row>
    <row r="26" spans="2:16" ht="14.25">
      <c r="B26" s="1"/>
      <c r="C26" s="24" t="s">
        <v>27</v>
      </c>
      <c r="E26" s="14">
        <f>SUM(F26:M26)</f>
        <v>1153</v>
      </c>
      <c r="F26" s="32">
        <v>211</v>
      </c>
      <c r="G26" s="32">
        <v>86</v>
      </c>
      <c r="H26" s="32">
        <v>111</v>
      </c>
      <c r="I26" s="40">
        <v>285</v>
      </c>
      <c r="J26" s="40">
        <v>208</v>
      </c>
      <c r="K26" s="40">
        <v>122</v>
      </c>
      <c r="L26" s="40">
        <v>105</v>
      </c>
      <c r="M26" s="32">
        <v>25</v>
      </c>
      <c r="N26" s="17"/>
      <c r="P26" s="28"/>
    </row>
    <row r="27" spans="2:16" ht="14.25">
      <c r="B27" s="1"/>
      <c r="C27" s="24" t="s">
        <v>28</v>
      </c>
      <c r="E27" s="14">
        <f>SUM(F27:M27)</f>
        <v>46</v>
      </c>
      <c r="F27" s="40">
        <v>2</v>
      </c>
      <c r="G27" s="40">
        <v>2</v>
      </c>
      <c r="H27" s="32">
        <v>2</v>
      </c>
      <c r="I27" s="40">
        <v>5</v>
      </c>
      <c r="J27" s="40">
        <v>8</v>
      </c>
      <c r="K27" s="40">
        <v>12</v>
      </c>
      <c r="L27" s="40">
        <v>10</v>
      </c>
      <c r="M27" s="40">
        <v>5</v>
      </c>
      <c r="N27" s="29"/>
      <c r="P27" s="28"/>
    </row>
    <row r="28" spans="2:16" ht="14.25">
      <c r="B28" s="1"/>
      <c r="C28" s="24" t="s">
        <v>29</v>
      </c>
      <c r="E28" s="14">
        <f>SUM(F28:M28)</f>
        <v>176</v>
      </c>
      <c r="F28" s="32">
        <v>70</v>
      </c>
      <c r="G28" s="32">
        <v>20</v>
      </c>
      <c r="H28" s="32">
        <v>11</v>
      </c>
      <c r="I28" s="40">
        <v>33</v>
      </c>
      <c r="J28" s="40">
        <v>19</v>
      </c>
      <c r="K28" s="40">
        <v>12</v>
      </c>
      <c r="L28" s="40">
        <v>9</v>
      </c>
      <c r="M28" s="40">
        <v>2</v>
      </c>
      <c r="N28" s="17"/>
      <c r="P28" s="28"/>
    </row>
    <row r="29" spans="2:14" ht="14.25">
      <c r="B29" s="1"/>
      <c r="C29" s="1"/>
      <c r="E29" s="30"/>
      <c r="F29" s="27"/>
      <c r="G29" s="27"/>
      <c r="H29" s="27"/>
      <c r="I29" s="27"/>
      <c r="J29" s="27" t="s">
        <v>45</v>
      </c>
      <c r="K29" s="27"/>
      <c r="L29" s="27"/>
      <c r="M29" s="27"/>
      <c r="N29" s="15"/>
    </row>
    <row r="30" spans="2:28" ht="14.25">
      <c r="B30" s="24" t="s">
        <v>30</v>
      </c>
      <c r="C30" s="24"/>
      <c r="E30" s="14">
        <f>SUM(F30:M30)</f>
        <v>8212</v>
      </c>
      <c r="F30" s="32">
        <f aca="true" t="shared" si="4" ref="F30:M30">SUM(F31:F33)</f>
        <v>2664</v>
      </c>
      <c r="G30" s="32">
        <f t="shared" si="4"/>
        <v>535</v>
      </c>
      <c r="H30" s="32">
        <f t="shared" si="4"/>
        <v>336</v>
      </c>
      <c r="I30" s="32">
        <f t="shared" si="4"/>
        <v>777</v>
      </c>
      <c r="J30" s="32">
        <f t="shared" si="4"/>
        <v>785</v>
      </c>
      <c r="K30" s="32">
        <f t="shared" si="4"/>
        <v>862</v>
      </c>
      <c r="L30" s="32">
        <f t="shared" si="4"/>
        <v>1195</v>
      </c>
      <c r="M30" s="32">
        <f t="shared" si="4"/>
        <v>1058</v>
      </c>
      <c r="N30" s="17"/>
      <c r="O30" s="37"/>
      <c r="P30" s="37"/>
      <c r="Y30" s="13"/>
      <c r="Z30" s="13"/>
      <c r="AA30" s="13"/>
      <c r="AB30" s="13"/>
    </row>
    <row r="31" spans="2:16" ht="14.25">
      <c r="B31" s="24"/>
      <c r="C31" s="24" t="s">
        <v>31</v>
      </c>
      <c r="E31" s="14">
        <f>SUM(F31:M31)</f>
        <v>328</v>
      </c>
      <c r="F31" s="32">
        <v>51</v>
      </c>
      <c r="G31" s="32">
        <v>52</v>
      </c>
      <c r="H31" s="32">
        <v>26</v>
      </c>
      <c r="I31" s="32">
        <v>59</v>
      </c>
      <c r="J31" s="32">
        <v>55</v>
      </c>
      <c r="K31" s="32">
        <v>42</v>
      </c>
      <c r="L31" s="32">
        <v>36</v>
      </c>
      <c r="M31" s="32">
        <v>7</v>
      </c>
      <c r="N31" s="17"/>
      <c r="O31" s="28"/>
      <c r="P31" s="28"/>
    </row>
    <row r="32" spans="2:16" ht="14.25">
      <c r="B32" s="24"/>
      <c r="C32" s="24" t="s">
        <v>32</v>
      </c>
      <c r="E32" s="14">
        <f>SUM(F32:M32)</f>
        <v>936</v>
      </c>
      <c r="F32" s="32">
        <v>640</v>
      </c>
      <c r="G32" s="32">
        <v>82</v>
      </c>
      <c r="H32" s="32">
        <v>27</v>
      </c>
      <c r="I32" s="32">
        <v>51</v>
      </c>
      <c r="J32" s="32">
        <v>50</v>
      </c>
      <c r="K32" s="32">
        <v>43</v>
      </c>
      <c r="L32" s="32">
        <v>27</v>
      </c>
      <c r="M32" s="32">
        <v>16</v>
      </c>
      <c r="N32" s="17"/>
      <c r="O32" s="28"/>
      <c r="P32" s="28"/>
    </row>
    <row r="33" spans="2:16" ht="14.25">
      <c r="B33" s="24"/>
      <c r="C33" s="24" t="s">
        <v>33</v>
      </c>
      <c r="E33" s="14">
        <f>SUM(F33:M33)</f>
        <v>6948</v>
      </c>
      <c r="F33" s="32">
        <v>1973</v>
      </c>
      <c r="G33" s="32">
        <v>401</v>
      </c>
      <c r="H33" s="32">
        <v>283</v>
      </c>
      <c r="I33" s="32">
        <v>667</v>
      </c>
      <c r="J33" s="32">
        <v>680</v>
      </c>
      <c r="K33" s="32">
        <v>777</v>
      </c>
      <c r="L33" s="32">
        <v>1132</v>
      </c>
      <c r="M33" s="32">
        <v>1035</v>
      </c>
      <c r="N33" s="17"/>
      <c r="O33" s="28"/>
      <c r="P33" s="28"/>
    </row>
    <row r="34" spans="2:14" ht="14.25">
      <c r="B34" s="1"/>
      <c r="C34" s="1"/>
      <c r="E34" s="30"/>
      <c r="F34" s="27"/>
      <c r="G34" s="27"/>
      <c r="H34" s="27"/>
      <c r="I34" s="27"/>
      <c r="J34" s="27"/>
      <c r="K34" s="27"/>
      <c r="L34" s="27"/>
      <c r="M34" s="27"/>
      <c r="N34" s="15"/>
    </row>
    <row r="35" spans="2:28" ht="14.25">
      <c r="B35" s="24" t="s">
        <v>34</v>
      </c>
      <c r="C35" s="24"/>
      <c r="E35" s="14">
        <f aca="true" t="shared" si="5" ref="E35:M35">SUM(E36:E40)</f>
        <v>557</v>
      </c>
      <c r="F35" s="27">
        <f t="shared" si="5"/>
        <v>30</v>
      </c>
      <c r="G35" s="27">
        <f t="shared" si="5"/>
        <v>66</v>
      </c>
      <c r="H35" s="27">
        <f t="shared" si="5"/>
        <v>63</v>
      </c>
      <c r="I35" s="27">
        <f t="shared" si="5"/>
        <v>122</v>
      </c>
      <c r="J35" s="27">
        <f t="shared" si="5"/>
        <v>111</v>
      </c>
      <c r="K35" s="27">
        <f t="shared" si="5"/>
        <v>83</v>
      </c>
      <c r="L35" s="27">
        <f t="shared" si="5"/>
        <v>67</v>
      </c>
      <c r="M35" s="27">
        <f t="shared" si="5"/>
        <v>15</v>
      </c>
      <c r="N35" s="15"/>
      <c r="O35" s="37"/>
      <c r="P35" s="37"/>
      <c r="Y35" s="13"/>
      <c r="Z35" s="13"/>
      <c r="AA35" s="13"/>
      <c r="AB35" s="13"/>
    </row>
    <row r="36" spans="2:16" ht="14.25">
      <c r="B36" s="1"/>
      <c r="C36" s="24" t="s">
        <v>35</v>
      </c>
      <c r="E36" s="14">
        <f>SUM(F36:M36)</f>
        <v>470</v>
      </c>
      <c r="F36" s="32">
        <v>29</v>
      </c>
      <c r="G36" s="32">
        <v>63</v>
      </c>
      <c r="H36" s="32">
        <v>53</v>
      </c>
      <c r="I36" s="32">
        <v>102</v>
      </c>
      <c r="J36" s="32">
        <v>92</v>
      </c>
      <c r="K36" s="32">
        <v>70</v>
      </c>
      <c r="L36" s="32">
        <v>50</v>
      </c>
      <c r="M36" s="32">
        <v>11</v>
      </c>
      <c r="N36" s="17"/>
      <c r="P36" s="28"/>
    </row>
    <row r="37" spans="2:16" ht="14.25">
      <c r="B37" s="1"/>
      <c r="C37" s="24" t="s">
        <v>36</v>
      </c>
      <c r="E37" s="14">
        <f>SUM(F37:M37)</f>
        <v>39</v>
      </c>
      <c r="F37" s="40"/>
      <c r="G37" s="40"/>
      <c r="H37" s="40">
        <v>6</v>
      </c>
      <c r="I37" s="32">
        <v>6</v>
      </c>
      <c r="J37" s="32">
        <v>7</v>
      </c>
      <c r="K37" s="32">
        <v>7</v>
      </c>
      <c r="L37" s="32">
        <v>9</v>
      </c>
      <c r="M37" s="40">
        <v>4</v>
      </c>
      <c r="N37" s="29"/>
      <c r="P37" s="28"/>
    </row>
    <row r="38" spans="2:16" ht="14.25">
      <c r="B38" s="1"/>
      <c r="C38" s="24" t="s">
        <v>37</v>
      </c>
      <c r="E38" s="14">
        <f>SUM(F38:M38)</f>
        <v>46</v>
      </c>
      <c r="F38" s="40">
        <v>1</v>
      </c>
      <c r="G38" s="32">
        <v>2</v>
      </c>
      <c r="H38" s="32">
        <v>4</v>
      </c>
      <c r="I38" s="32">
        <v>14</v>
      </c>
      <c r="J38" s="32">
        <v>12</v>
      </c>
      <c r="K38" s="32">
        <v>5</v>
      </c>
      <c r="L38" s="32">
        <v>8</v>
      </c>
      <c r="M38" s="40"/>
      <c r="N38" s="17"/>
      <c r="P38" s="28"/>
    </row>
    <row r="39" spans="2:16" ht="14.25">
      <c r="B39" s="1"/>
      <c r="C39" s="24" t="s">
        <v>38</v>
      </c>
      <c r="E39" s="31" t="str">
        <f>IF(SUM(F39:M39)=0,"-",SUM(F39:M39))</f>
        <v>-</v>
      </c>
      <c r="F39" s="40"/>
      <c r="G39" s="40"/>
      <c r="H39" s="40"/>
      <c r="I39" s="32"/>
      <c r="J39" s="32"/>
      <c r="K39" s="32"/>
      <c r="L39" s="32"/>
      <c r="M39" s="40"/>
      <c r="N39" s="29"/>
      <c r="P39" s="28"/>
    </row>
    <row r="40" spans="2:16" ht="14.25">
      <c r="B40" s="1"/>
      <c r="C40" s="24" t="s">
        <v>39</v>
      </c>
      <c r="E40" s="31">
        <f>IF(SUM(F40:M40)=0,"-",SUM(F40:M40))</f>
        <v>2</v>
      </c>
      <c r="F40" s="40"/>
      <c r="G40" s="40">
        <v>1</v>
      </c>
      <c r="H40" s="40"/>
      <c r="I40" s="32"/>
      <c r="J40" s="32"/>
      <c r="K40" s="32">
        <v>1</v>
      </c>
      <c r="L40" s="32"/>
      <c r="M40" s="40"/>
      <c r="N40" s="29"/>
      <c r="P40" s="28"/>
    </row>
    <row r="41" spans="2:14" ht="14.25">
      <c r="B41" s="1"/>
      <c r="C41" s="1"/>
      <c r="E41" s="30"/>
      <c r="F41" s="27"/>
      <c r="G41" s="27"/>
      <c r="H41" s="27"/>
      <c r="I41" s="27"/>
      <c r="J41" s="27"/>
      <c r="K41" s="27"/>
      <c r="L41" s="27"/>
      <c r="M41" s="27"/>
      <c r="N41" s="15"/>
    </row>
    <row r="42" spans="2:28" ht="14.25">
      <c r="B42" s="24" t="s">
        <v>40</v>
      </c>
      <c r="C42" s="24"/>
      <c r="E42" s="14">
        <f aca="true" t="shared" si="6" ref="E42:M42">E43+E44</f>
        <v>192</v>
      </c>
      <c r="F42" s="27">
        <f t="shared" si="6"/>
        <v>9</v>
      </c>
      <c r="G42" s="27">
        <f t="shared" si="6"/>
        <v>24</v>
      </c>
      <c r="H42" s="33">
        <f t="shared" si="6"/>
        <v>25</v>
      </c>
      <c r="I42" s="27">
        <f t="shared" si="6"/>
        <v>59</v>
      </c>
      <c r="J42" s="27">
        <f t="shared" si="6"/>
        <v>34</v>
      </c>
      <c r="K42" s="27">
        <f t="shared" si="6"/>
        <v>25</v>
      </c>
      <c r="L42" s="27">
        <f t="shared" si="6"/>
        <v>12</v>
      </c>
      <c r="M42" s="27">
        <f t="shared" si="6"/>
        <v>4</v>
      </c>
      <c r="N42" s="15"/>
      <c r="O42" s="37"/>
      <c r="P42" s="37"/>
      <c r="Y42" s="13"/>
      <c r="Z42" s="13"/>
      <c r="AA42" s="13"/>
      <c r="AB42" s="13"/>
    </row>
    <row r="43" spans="2:16" ht="14.25">
      <c r="B43" s="1"/>
      <c r="C43" s="24" t="s">
        <v>41</v>
      </c>
      <c r="E43" s="31">
        <f>IF(SUM(F43:M43)=0,"-",SUM(F43:M43))</f>
        <v>32</v>
      </c>
      <c r="F43" s="40">
        <v>1</v>
      </c>
      <c r="G43" s="40">
        <v>6</v>
      </c>
      <c r="H43" s="40">
        <v>5</v>
      </c>
      <c r="I43" s="41">
        <v>9</v>
      </c>
      <c r="J43" s="40">
        <v>7</v>
      </c>
      <c r="K43" s="40">
        <v>4</v>
      </c>
      <c r="L43" s="40"/>
      <c r="M43" s="40"/>
      <c r="N43" s="29"/>
      <c r="P43" s="28"/>
    </row>
    <row r="44" spans="3:16" ht="14.25">
      <c r="C44" s="28" t="s">
        <v>42</v>
      </c>
      <c r="E44" s="14">
        <f>SUM(F44:M44)</f>
        <v>160</v>
      </c>
      <c r="F44" s="32">
        <v>8</v>
      </c>
      <c r="G44" s="32">
        <v>18</v>
      </c>
      <c r="H44" s="32">
        <v>20</v>
      </c>
      <c r="I44" s="40">
        <v>50</v>
      </c>
      <c r="J44" s="40">
        <v>27</v>
      </c>
      <c r="K44" s="40">
        <v>21</v>
      </c>
      <c r="L44" s="40">
        <v>12</v>
      </c>
      <c r="M44" s="40">
        <v>4</v>
      </c>
      <c r="N44" s="17"/>
      <c r="P44" s="28"/>
    </row>
    <row r="45" spans="5:14" ht="14.25">
      <c r="E45" s="30"/>
      <c r="F45" s="32"/>
      <c r="G45" s="32"/>
      <c r="H45" s="32"/>
      <c r="I45" s="32"/>
      <c r="J45" s="32"/>
      <c r="K45" s="32"/>
      <c r="L45" s="32"/>
      <c r="M45" s="32"/>
      <c r="N45" s="17"/>
    </row>
    <row r="46" spans="2:16" ht="14.25">
      <c r="B46" s="37" t="s">
        <v>43</v>
      </c>
      <c r="C46" s="37"/>
      <c r="E46" s="14">
        <f>SUM(F46:M46)</f>
        <v>4097</v>
      </c>
      <c r="F46" s="32">
        <v>1426</v>
      </c>
      <c r="G46" s="32">
        <v>433</v>
      </c>
      <c r="H46" s="32">
        <v>166</v>
      </c>
      <c r="I46" s="32">
        <v>366</v>
      </c>
      <c r="J46" s="32">
        <v>335</v>
      </c>
      <c r="K46" s="32">
        <v>422</v>
      </c>
      <c r="L46" s="32">
        <v>584</v>
      </c>
      <c r="M46" s="32">
        <v>365</v>
      </c>
      <c r="N46" s="17"/>
      <c r="O46" s="37"/>
      <c r="P46" s="37"/>
    </row>
    <row r="47" spans="1:15" ht="14.25">
      <c r="A47" s="7"/>
      <c r="B47" s="7"/>
      <c r="C47" s="7"/>
      <c r="D47" s="7"/>
      <c r="E47" s="34"/>
      <c r="F47" s="7"/>
      <c r="G47" s="7"/>
      <c r="H47" s="7"/>
      <c r="I47" s="7"/>
      <c r="J47" s="7"/>
      <c r="K47" s="7"/>
      <c r="L47" s="7"/>
      <c r="M47" s="7"/>
      <c r="N47" s="35"/>
      <c r="O47" s="35"/>
    </row>
    <row r="48" spans="3:28" ht="14.25">
      <c r="C48" s="36" t="s">
        <v>44</v>
      </c>
      <c r="Y48" s="13"/>
      <c r="Z48" s="13"/>
      <c r="AA48" s="13"/>
      <c r="AB48" s="13"/>
    </row>
  </sheetData>
  <mergeCells count="7">
    <mergeCell ref="B46:C46"/>
    <mergeCell ref="O42:P42"/>
    <mergeCell ref="O46:P46"/>
    <mergeCell ref="O17:P17"/>
    <mergeCell ref="O23:P23"/>
    <mergeCell ref="O30:P30"/>
    <mergeCell ref="O35:P35"/>
  </mergeCells>
  <printOptions/>
  <pageMargins left="0.75" right="0.75" top="0.77" bottom="0.8" header="0.512" footer="0.512"/>
  <pageSetup fitToHeight="1" fitToWidth="1" horizontalDpi="300" verticalDpi="3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dcterms:created xsi:type="dcterms:W3CDTF">2011-05-19T09:13:29Z</dcterms:created>
  <dcterms:modified xsi:type="dcterms:W3CDTF">2011-06-01T04:49:02Z</dcterms:modified>
  <cp:category/>
  <cp:version/>
  <cp:contentType/>
  <cp:contentStatus/>
</cp:coreProperties>
</file>