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5480" windowHeight="8955" activeTab="0"/>
  </bookViews>
  <sheets>
    <sheet name="255入力" sheetId="1" r:id="rId1"/>
  </sheets>
  <externalReferences>
    <externalReference r:id="rId4"/>
  </externalReferences>
  <definedNames>
    <definedName name="_Regression_Int" localSheetId="0" hidden="1">1</definedName>
    <definedName name="\a">'255入力'!#REF!</definedName>
    <definedName name="\b">'255入力'!#REF!</definedName>
    <definedName name="\c">'255入力'!#REF!</definedName>
    <definedName name="\d">'255入力'!#REF!</definedName>
    <definedName name="DH_し尿3">#REF!</definedName>
    <definedName name="DH_し尿31">#REF!</definedName>
    <definedName name="DH_し尿33">#REF!</definedName>
    <definedName name="M_ごみ処理">#REF!</definedName>
    <definedName name="Print_Area_MI" localSheetId="0">'255入力'!$B$70:$H$89</definedName>
  </definedNames>
  <calcPr fullCalcOnLoad="1"/>
</workbook>
</file>

<file path=xl/sharedStrings.xml><?xml version="1.0" encoding="utf-8"?>
<sst xmlns="http://schemas.openxmlformats.org/spreadsheetml/2006/main" count="92" uniqueCount="89">
  <si>
    <t>出典：統計年鑑</t>
  </si>
  <si>
    <t>計画処理区域人口</t>
  </si>
  <si>
    <t>市町村</t>
  </si>
  <si>
    <t>ｇ/人・日</t>
  </si>
  <si>
    <t>総数</t>
  </si>
  <si>
    <t>市計</t>
  </si>
  <si>
    <t>町村計</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</si>
  <si>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</si>
  <si>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</si>
  <si>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</si>
  <si>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</si>
  <si>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</si>
  <si>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</si>
  <si>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</si>
  <si>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</si>
  <si>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</si>
  <si>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</si>
  <si>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</si>
  <si>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</si>
  <si>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</si>
  <si>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</si>
  <si>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</si>
  <si>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</si>
  <si>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</si>
  <si>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</si>
  <si>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</si>
  <si>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</si>
  <si>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</si>
  <si>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</si>
  <si>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</si>
  <si>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</si>
  <si>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</si>
  <si>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</si>
  <si>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</si>
  <si>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</si>
  <si>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</si>
  <si>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</si>
  <si>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</si>
  <si>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</si>
  <si>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</si>
  <si>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</si>
  <si>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</si>
  <si>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</si>
  <si>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</si>
  <si>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</si>
  <si>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</si>
  <si>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</si>
  <si>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</si>
  <si>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</si>
  <si>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</si>
  <si>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</si>
  <si>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</si>
  <si>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</si>
  <si>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一宮町</t>
  </si>
  <si>
    <t>睦沢町</t>
  </si>
  <si>
    <t>長生村</t>
  </si>
  <si>
    <t>白子町</t>
  </si>
  <si>
    <t>長柄町</t>
  </si>
  <si>
    <t>長南町</t>
  </si>
  <si>
    <t>大多喜町</t>
  </si>
  <si>
    <t>御宿町</t>
  </si>
  <si>
    <t>鋸南町</t>
  </si>
  <si>
    <t>２５５．市町村別ごみ処理状況……{2008(H20)年度}</t>
  </si>
  <si>
    <t>排　出　源　別　ご　み　量</t>
  </si>
  <si>
    <t>排出原単位</t>
  </si>
  <si>
    <t>(H20.10.1現在)</t>
  </si>
  <si>
    <t>合　　計</t>
  </si>
  <si>
    <t>　生活系ごみ</t>
  </si>
  <si>
    <t>　事業系ごみ</t>
  </si>
  <si>
    <t>集団回収量</t>
  </si>
  <si>
    <t>f=b÷a÷365日</t>
  </si>
  <si>
    <t>a</t>
  </si>
  <si>
    <t xml:space="preserve">b=(c+d+e)   </t>
  </si>
  <si>
    <t>c</t>
  </si>
  <si>
    <t>d</t>
  </si>
  <si>
    <t>e</t>
  </si>
  <si>
    <t>×10の6乗</t>
  </si>
  <si>
    <t>人</t>
  </si>
  <si>
    <t>t</t>
  </si>
  <si>
    <t>印旛郡</t>
  </si>
  <si>
    <t>香取郡</t>
  </si>
  <si>
    <t>山武郡</t>
  </si>
  <si>
    <t>横芝光町</t>
  </si>
  <si>
    <t>長生郡</t>
  </si>
  <si>
    <t>夷隅郡</t>
  </si>
  <si>
    <t>安房郡</t>
  </si>
  <si>
    <t>　　注）集団回収量＝市町村による用具の貸出、補助金の交付等で市町村登録された住民団体によって回収された量</t>
  </si>
  <si>
    <t>　　　　排出原単位＝1人が１日に排出するごみの量</t>
  </si>
  <si>
    <t>　資料：資源循環推進課「平成20年度 清掃事業の現況と実績」</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</si>
</sst>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
    <numFmt numFmtId="177" formatCode="_ * #,##0\ ;_ * \-#,##0\ ;_ * &quot;-&quot;"/>
    <numFmt numFmtId="178" formatCode="_ * #,##0;_ * \-#,##0;_ * &quot;-&quot;"/>
    <numFmt numFmtId="179" formatCode="#,##0.0;\-#,##0.0"/>
    <numFmt numFmtId="180" formatCode="#,##0.000;\-#,##0.000"/>
    <numFmt numFmtId="181" formatCode="[=0]&quot;-&quot;;#,##0"/>
    <numFmt numFmtId="182" formatCode="#,##0.0;[Red]\-#,##0.0"/>
    <numFmt numFmtId="183" formatCode="&quot;Yes&quot;;&quot;Yes&quot;;&quot;No&quot;"/>
    <numFmt numFmtId="184" formatCode="&quot;True&quot;;&quot;True&quot;;&quot;False&quot;"/>
    <numFmt numFmtId="185" formatCode="&quot;On&quot;;&quot;On&quot;;&quot;Off&quot;"/>
    <numFmt numFmtId="186" formatCode="0_ "/>
    <numFmt numFmtId="187" formatCode="0.0"/>
    <numFmt numFmtId="188" formatCode="#,##0.0"/>
    <numFmt numFmtId="189" formatCode="0.000000000"/>
    <numFmt numFmtId="190" formatCode="_(* #,##0_);_(* \(#,##0\);_(* &quot;-&quot;_);_(@_)"/>
    <numFmt numFmtId="191" formatCode="_(* #,##0.00_);_(* \(#,##0.00\);_(* &quot;-&quot;??_);_(@_)"/>
    <numFmt numFmtId="192" formatCode="_(&quot;$&quot;* #,##0_);_(&quot;$&quot;* \(#,##0\);_(&quot;$&quot;* &quot;-&quot;_);_(@_)"/>
    <numFmt numFmtId="193" formatCode="_(&quot;$&quot;* #,##0.00_);_(&quot;$&quot;* \(#,##0.00\);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 #,##0_-;\-* #,##0_-;_-* &quot;-&quot;_-;_-@_-"/>
    <numFmt numFmtId="200" formatCode="_-&quot;\&quot;* #,##0.00_-;\-&quot;\&quot;* #,##0.00_-;_-&quot;\&quot;* &quot;-&quot;??_-;_-@_-"/>
    <numFmt numFmtId="201" formatCode="_-* #,##0.00_-;\-* #,##0.00_-;_-* &quot;-&quot;??_-;_-@_-"/>
    <numFmt numFmtId="202" formatCode="0.0_);[Red]\(0.0\)"/>
    <numFmt numFmtId="203" formatCode="0.0_ "/>
    <numFmt numFmtId="204" formatCode="0.0000000"/>
    <numFmt numFmtId="205" formatCode="#,##0_ ;[Red]\-#,##0\ "/>
    <numFmt numFmtId="206" formatCode="#,##0_);[Red]\(#,##0\)"/>
    <numFmt numFmtId="207" formatCode="&quot;\&quot;#,##0_);[Red]\(&quot;\&quot;#,##0\)"/>
    <numFmt numFmtId="208" formatCode="#,##0_ "/>
    <numFmt numFmtId="209" formatCode="#,##0.000;[Red]\-#,##0.000"/>
    <numFmt numFmtId="210" formatCode="0.00000"/>
    <numFmt numFmtId="211" formatCode="0.0000"/>
    <numFmt numFmtId="212" formatCode="0.000"/>
    <numFmt numFmtId="213" formatCode="0.000000"/>
    <numFmt numFmtId="214" formatCode="#,##0_);\(#,##0\)"/>
    <numFmt numFmtId="215" formatCode="\(#,###\)"/>
    <numFmt numFmtId="216" formatCode="0.0%"/>
    <numFmt numFmtId="217" formatCode="#,##0.0_ ;[Red]\-#,##0.0\ "/>
    <numFmt numFmtId="218" formatCode="#,##0.00_ ;[Red]\-#,##0.00\ "/>
    <numFmt numFmtId="219" formatCode="0.000E+00"/>
    <numFmt numFmtId="220" formatCode="0.0000E+00"/>
    <numFmt numFmtId="221" formatCode="0.00000E+00"/>
    <numFmt numFmtId="222" formatCode="0.000000E+00"/>
    <numFmt numFmtId="223" formatCode="0.0000000E+00"/>
    <numFmt numFmtId="224" formatCode="0.00000000E+00"/>
    <numFmt numFmtId="225" formatCode="0.000000000E+00"/>
    <numFmt numFmtId="226" formatCode="0.0000000000E+00"/>
    <numFmt numFmtId="227" formatCode="#,##0.0000;[Red]\-#,##0.0000"/>
    <numFmt numFmtId="228" formatCode="0.000_ "/>
    <numFmt numFmtId="229" formatCode="0.00_ "/>
    <numFmt numFmtId="230" formatCode="0.0000_ "/>
    <numFmt numFmtId="231" formatCode="0.000000_ "/>
    <numFmt numFmtId="232" formatCode="0.0000000_ "/>
    <numFmt numFmtId="233" formatCode="0.00000000_ "/>
    <numFmt numFmtId="234" formatCode="0.00000_ "/>
  </numFmts>
  <fonts count="27">
    <font>
      <sz val="14"/>
      <name val="ＭＳ 明朝"/>
      <family val="1"/>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7"/>
      <name val="ＭＳ Ｐ明朝"/>
      <family val="1"/>
    </font>
    <font>
      <sz val="12"/>
      <name val="ＭＳ 明朝"/>
      <family val="1"/>
    </font>
    <font>
      <sz val="9"/>
      <name val="ＭＳ Ｐ明朝"/>
      <family val="1"/>
    </font>
    <font>
      <b/>
      <sz val="12"/>
      <name val="ＭＳ ゴシック"/>
      <family val="3"/>
    </font>
    <font>
      <b/>
      <sz val="12"/>
      <name val="ＭＳ 明朝"/>
      <family val="1"/>
    </font>
    <font>
      <sz val="12"/>
      <color indexed="12"/>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s>
  <cellStyleXfs count="63">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1"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8" fillId="7" borderId="4" applyNumberFormat="0" applyAlignment="0" applyProtection="0"/>
    <xf numFmtId="0" fontId="19" fillId="0" borderId="0" applyNumberFormat="0" applyFill="0" applyBorder="0" applyAlignment="0" applyProtection="0"/>
    <xf numFmtId="0" fontId="20" fillId="4" borderId="0" applyNumberFormat="0" applyBorder="0" applyAlignment="0" applyProtection="0"/>
  </cellStyleXfs>
  <cellXfs count="53">
    <xf numFmtId="37" fontId="0" fillId="0" borderId="0" xfId="0" applyAlignment="1">
      <alignment/>
    </xf>
    <xf numFmtId="41" fontId="22" fillId="0" borderId="0" xfId="0" applyNumberFormat="1" applyFont="1" applyAlignment="1">
      <alignment/>
    </xf>
    <xf numFmtId="41" fontId="22" fillId="0" borderId="0" xfId="0" applyNumberFormat="1" applyFont="1" applyAlignment="1">
      <alignment horizontal="left"/>
    </xf>
    <xf numFmtId="41" fontId="22" fillId="0" borderId="0" xfId="0" applyNumberFormat="1" applyFont="1" applyAlignment="1" applyProtection="1" quotePrefix="1">
      <alignment horizontal="left"/>
      <protection/>
    </xf>
    <xf numFmtId="41" fontId="22" fillId="0" borderId="10" xfId="0" applyNumberFormat="1" applyFont="1" applyBorder="1" applyAlignment="1">
      <alignment/>
    </xf>
    <xf numFmtId="41" fontId="22" fillId="0" borderId="0" xfId="0" applyNumberFormat="1" applyFont="1" applyBorder="1" applyAlignment="1">
      <alignment/>
    </xf>
    <xf numFmtId="41" fontId="22" fillId="0" borderId="0" xfId="0" applyNumberFormat="1" applyFont="1" applyAlignment="1">
      <alignment vertical="center"/>
    </xf>
    <xf numFmtId="41" fontId="22" fillId="0" borderId="11" xfId="0" applyNumberFormat="1" applyFont="1" applyBorder="1" applyAlignment="1">
      <alignment vertical="center"/>
    </xf>
    <xf numFmtId="41" fontId="22" fillId="0" borderId="0" xfId="0" applyNumberFormat="1" applyFont="1" applyBorder="1" applyAlignment="1" applyProtection="1">
      <alignment horizontal="center" vertical="center"/>
      <protection/>
    </xf>
    <xf numFmtId="41" fontId="22" fillId="0" borderId="12" xfId="0" applyNumberFormat="1" applyFont="1" applyBorder="1" applyAlignment="1" applyProtection="1">
      <alignment horizontal="centerContinuous" vertical="center"/>
      <protection/>
    </xf>
    <xf numFmtId="41" fontId="0" fillId="0" borderId="13" xfId="0" applyNumberFormat="1" applyBorder="1" applyAlignment="1">
      <alignment horizontal="centerContinuous" vertical="center"/>
    </xf>
    <xf numFmtId="41" fontId="0" fillId="0" borderId="14" xfId="0" applyNumberFormat="1" applyBorder="1" applyAlignment="1">
      <alignment horizontal="centerContinuous" vertical="center"/>
    </xf>
    <xf numFmtId="41" fontId="22" fillId="0" borderId="12" xfId="0" applyNumberFormat="1" applyFont="1" applyBorder="1" applyAlignment="1">
      <alignment horizontal="center" vertical="center"/>
    </xf>
    <xf numFmtId="41" fontId="22" fillId="0" borderId="0" xfId="0" applyNumberFormat="1" applyFont="1" applyAlignment="1" applyProtection="1">
      <alignment horizontal="distributed" vertical="center"/>
      <protection/>
    </xf>
    <xf numFmtId="41" fontId="22" fillId="0" borderId="15" xfId="0" applyNumberFormat="1" applyFont="1" applyBorder="1" applyAlignment="1">
      <alignment vertical="center"/>
    </xf>
    <xf numFmtId="41" fontId="23" fillId="0" borderId="0" xfId="0" applyNumberFormat="1" applyFont="1" applyBorder="1" applyAlignment="1" applyProtection="1">
      <alignment horizontal="center" vertical="center"/>
      <protection/>
    </xf>
    <xf numFmtId="41" fontId="22" fillId="0" borderId="16" xfId="0" applyNumberFormat="1" applyFont="1" applyBorder="1" applyAlignment="1" applyProtection="1">
      <alignment horizontal="center" vertical="center"/>
      <protection/>
    </xf>
    <xf numFmtId="41" fontId="22" fillId="0" borderId="17" xfId="0" applyNumberFormat="1" applyFont="1" applyBorder="1" applyAlignment="1" applyProtection="1">
      <alignment horizontal="center" vertical="center"/>
      <protection/>
    </xf>
    <xf numFmtId="41" fontId="22" fillId="0" borderId="0" xfId="0" applyNumberFormat="1" applyFont="1" applyBorder="1" applyAlignment="1" applyProtection="1">
      <alignment horizontal="left" vertical="center"/>
      <protection/>
    </xf>
    <xf numFmtId="41" fontId="22" fillId="0" borderId="0" xfId="0" applyNumberFormat="1" applyFont="1" applyBorder="1" applyAlignment="1">
      <alignment vertical="center"/>
    </xf>
    <xf numFmtId="41" fontId="22" fillId="0" borderId="18" xfId="0" applyNumberFormat="1" applyFont="1" applyBorder="1" applyAlignment="1">
      <alignment vertical="center"/>
    </xf>
    <xf numFmtId="41" fontId="22" fillId="0" borderId="19" xfId="0" applyNumberFormat="1" applyFont="1" applyBorder="1" applyAlignment="1">
      <alignment vertical="center"/>
    </xf>
    <xf numFmtId="41" fontId="22" fillId="0" borderId="18" xfId="0" applyNumberFormat="1" applyFont="1" applyBorder="1" applyAlignment="1">
      <alignment horizontal="center" vertical="center"/>
    </xf>
    <xf numFmtId="41" fontId="22" fillId="0" borderId="20" xfId="0" applyNumberFormat="1" applyFont="1" applyBorder="1" applyAlignment="1" applyProtection="1">
      <alignment horizontal="right" vertical="center"/>
      <protection/>
    </xf>
    <xf numFmtId="41" fontId="22" fillId="0" borderId="20" xfId="0" applyNumberFormat="1" applyFont="1" applyBorder="1" applyAlignment="1" applyProtection="1">
      <alignment horizontal="center" vertical="center"/>
      <protection/>
    </xf>
    <xf numFmtId="41" fontId="22" fillId="0" borderId="21" xfId="0" applyNumberFormat="1" applyFont="1" applyBorder="1" applyAlignment="1" applyProtection="1">
      <alignment horizontal="center" vertical="center"/>
      <protection/>
    </xf>
    <xf numFmtId="41" fontId="22" fillId="0" borderId="0" xfId="0" applyNumberFormat="1" applyFont="1" applyBorder="1" applyAlignment="1">
      <alignment horizontal="right" vertical="center"/>
    </xf>
    <xf numFmtId="41" fontId="22" fillId="0" borderId="22" xfId="0" applyNumberFormat="1" applyFont="1" applyBorder="1" applyAlignment="1" applyProtection="1">
      <alignment horizontal="right" vertical="center"/>
      <protection/>
    </xf>
    <xf numFmtId="41" fontId="22" fillId="0" borderId="0" xfId="0" applyNumberFormat="1" applyFont="1" applyBorder="1" applyAlignment="1" applyProtection="1">
      <alignment horizontal="right" vertical="center"/>
      <protection/>
    </xf>
    <xf numFmtId="41" fontId="24" fillId="0" borderId="0" xfId="0" applyNumberFormat="1" applyFont="1" applyAlignment="1">
      <alignment vertical="center"/>
    </xf>
    <xf numFmtId="41" fontId="24" fillId="0" borderId="0" xfId="0" applyNumberFormat="1" applyFont="1" applyAlignment="1" applyProtection="1">
      <alignment horizontal="distributed" vertical="center"/>
      <protection/>
    </xf>
    <xf numFmtId="41" fontId="24" fillId="0" borderId="15" xfId="0" applyNumberFormat="1" applyFont="1" applyBorder="1" applyAlignment="1">
      <alignment vertical="center"/>
    </xf>
    <xf numFmtId="41" fontId="24" fillId="0" borderId="0" xfId="0" applyNumberFormat="1" applyFont="1" applyBorder="1" applyAlignment="1">
      <alignment vertical="center"/>
    </xf>
    <xf numFmtId="41" fontId="24" fillId="0" borderId="0" xfId="0" applyNumberFormat="1" applyFont="1" applyBorder="1" applyAlignment="1" applyProtection="1">
      <alignment horizontal="right" vertical="center"/>
      <protection/>
    </xf>
    <xf numFmtId="41" fontId="24" fillId="0" borderId="0" xfId="0" applyNumberFormat="1" applyFont="1" applyAlignment="1" applyProtection="1">
      <alignment horizontal="right" vertical="center"/>
      <protection/>
    </xf>
    <xf numFmtId="41" fontId="25" fillId="0" borderId="0" xfId="0" applyNumberFormat="1" applyFont="1" applyAlignment="1">
      <alignment vertical="center"/>
    </xf>
    <xf numFmtId="41" fontId="25" fillId="0" borderId="0" xfId="0" applyNumberFormat="1" applyFont="1" applyAlignment="1">
      <alignment horizontal="distributed" vertical="center"/>
    </xf>
    <xf numFmtId="41" fontId="25" fillId="0" borderId="15" xfId="0" applyNumberFormat="1" applyFont="1" applyBorder="1" applyAlignment="1">
      <alignment vertical="center"/>
    </xf>
    <xf numFmtId="41" fontId="25" fillId="0" borderId="0" xfId="0" applyNumberFormat="1" applyFont="1" applyBorder="1" applyAlignment="1">
      <alignment vertical="center"/>
    </xf>
    <xf numFmtId="41" fontId="25" fillId="0" borderId="0" xfId="0" applyNumberFormat="1" applyFont="1" applyBorder="1" applyAlignment="1" applyProtection="1">
      <alignment horizontal="right" vertical="center"/>
      <protection/>
    </xf>
    <xf numFmtId="41" fontId="25" fillId="0" borderId="0" xfId="0" applyNumberFormat="1" applyFont="1" applyAlignment="1" applyProtection="1">
      <alignment horizontal="right" vertical="center"/>
      <protection/>
    </xf>
    <xf numFmtId="41" fontId="25" fillId="0" borderId="0" xfId="0" applyNumberFormat="1" applyFont="1" applyAlignment="1" applyProtection="1">
      <alignment horizontal="distributed" vertical="center"/>
      <protection/>
    </xf>
    <xf numFmtId="41" fontId="25" fillId="0" borderId="0" xfId="0" applyNumberFormat="1" applyFont="1" applyAlignment="1">
      <alignment horizontal="right" vertical="center"/>
    </xf>
    <xf numFmtId="41" fontId="22" fillId="0" borderId="0" xfId="0" applyNumberFormat="1" applyFont="1" applyAlignment="1">
      <alignment horizontal="distributed" vertical="center"/>
    </xf>
    <xf numFmtId="41" fontId="22" fillId="0" borderId="0" xfId="0" applyNumberFormat="1" applyFont="1" applyAlignment="1" applyProtection="1">
      <alignment horizontal="right" vertical="center"/>
      <protection/>
    </xf>
    <xf numFmtId="41" fontId="22" fillId="0" borderId="0" xfId="0" applyNumberFormat="1" applyFont="1" applyAlignment="1">
      <alignment horizontal="right" vertical="center"/>
    </xf>
    <xf numFmtId="41" fontId="22" fillId="0" borderId="0" xfId="0" applyNumberFormat="1" applyFont="1" applyBorder="1" applyAlignment="1" applyProtection="1">
      <alignment horizontal="right" vertical="center"/>
      <protection locked="0"/>
    </xf>
    <xf numFmtId="41" fontId="22" fillId="0" borderId="0" xfId="0" applyNumberFormat="1" applyFont="1" applyAlignment="1" applyProtection="1">
      <alignment horizontal="right" vertical="center"/>
      <protection locked="0"/>
    </xf>
    <xf numFmtId="41" fontId="25" fillId="0" borderId="0" xfId="0" applyNumberFormat="1" applyFont="1" applyAlignment="1" applyProtection="1">
      <alignment horizontal="right" vertical="center"/>
      <protection locked="0"/>
    </xf>
    <xf numFmtId="41" fontId="22" fillId="0" borderId="0" xfId="0" applyNumberFormat="1" applyFont="1" applyAlignment="1" applyProtection="1">
      <alignment horizontal="left" vertical="center"/>
      <protection/>
    </xf>
    <xf numFmtId="41" fontId="22" fillId="0" borderId="0" xfId="0" applyNumberFormat="1" applyFont="1" applyAlignment="1" applyProtection="1">
      <alignment vertical="center"/>
      <protection/>
    </xf>
    <xf numFmtId="41" fontId="22" fillId="0" borderId="0" xfId="0" applyNumberFormat="1" applyFont="1" applyAlignment="1" applyProtection="1">
      <alignment/>
      <protection/>
    </xf>
    <xf numFmtId="41" fontId="26" fillId="0" borderId="0" xfId="0" applyNumberFormat="1" applyFont="1" applyAlignment="1" applyProtection="1">
      <alignment/>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chosa4\E\&#23455;&#24907;&#35519;&#26619;H11\&#20966;&#29702;&#29366;&#27841;&#12487;&#12540;&#12479;\&#20840;&#24066;&#30010;&#26449;&#21029;&#38598;&#35336;&#32080;&#26524;&#65288;&#12375;&#23615;&#20966;&#2970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し尿処理の状況"/>
      <sheetName val="水洗化人口等"/>
      <sheetName val="し尿収集・処理体制"/>
      <sheetName val="し尿収集運搬機材"/>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ransitionEvaluation="1" transitionEntry="1"/>
  <dimension ref="A1:HO126"/>
  <sheetViews>
    <sheetView tabSelected="1" workbookViewId="0" topLeftCell="A1">
      <pane xSplit="3" ySplit="7" topLeftCell="D80" activePane="bottomRight" state="frozen"/>
      <selection pane="topLeft" activeCell="A1" sqref="A1"/>
      <selection pane="topRight" activeCell="D1" sqref="D1"/>
      <selection pane="bottomLeft" activeCell="A8" sqref="A8"/>
      <selection pane="bottomRight" activeCell="E20" sqref="E20"/>
    </sheetView>
  </sheetViews>
  <sheetFormatPr defaultColWidth="13.5" defaultRowHeight="14.25" customHeight="1"/>
  <cols>
    <col min="1" max="1" width="1.66015625" style="1" customWidth="1"/>
    <col min="2" max="2" width="15.66015625" style="1" customWidth="1"/>
    <col min="3" max="3" width="1.66015625" style="1" customWidth="1"/>
    <col min="4" max="9" width="10.66015625" style="1" customWidth="1"/>
    <col min="10" max="16384" width="13.5" style="1" customWidth="1"/>
  </cols>
  <sheetData>
    <row r="1" ht="14.25" customHeight="1">
      <c r="A1" s="1" t="s">
        <v>0</v>
      </c>
    </row>
    <row r="2" s="2" customFormat="1" ht="14.25" customHeight="1">
      <c r="B2" s="3" t="s">
        <v>62</v>
      </c>
    </row>
    <row r="3" s="2" customFormat="1" ht="14.25" customHeight="1">
      <c r="B3" s="3"/>
    </row>
    <row r="4" spans="1:72" ht="14.25" customHeight="1" thickBot="1">
      <c r="A4" s="4"/>
      <c r="B4" s="4"/>
      <c r="C4" s="4"/>
      <c r="D4" s="4"/>
      <c r="E4" s="4"/>
      <c r="F4" s="4"/>
      <c r="G4" s="4"/>
      <c r="H4" s="4"/>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row>
    <row r="5" spans="3:9" s="6" customFormat="1" ht="14.25" customHeight="1" thickTop="1">
      <c r="C5" s="7"/>
      <c r="D5" s="8" t="s">
        <v>1</v>
      </c>
      <c r="E5" s="9" t="s">
        <v>63</v>
      </c>
      <c r="F5" s="10"/>
      <c r="G5" s="10"/>
      <c r="H5" s="11"/>
      <c r="I5" s="12" t="s">
        <v>64</v>
      </c>
    </row>
    <row r="6" spans="2:223" s="6" customFormat="1" ht="14.25" customHeight="1">
      <c r="B6" s="13" t="s">
        <v>2</v>
      </c>
      <c r="C6" s="14"/>
      <c r="D6" s="15" t="s">
        <v>65</v>
      </c>
      <c r="E6" s="16" t="s">
        <v>66</v>
      </c>
      <c r="F6" s="16" t="s">
        <v>67</v>
      </c>
      <c r="G6" s="16" t="s">
        <v>68</v>
      </c>
      <c r="H6" s="17" t="s">
        <v>69</v>
      </c>
      <c r="I6" s="18" t="s">
        <v>70</v>
      </c>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row>
    <row r="7" spans="1:223" s="6" customFormat="1" ht="14.25" customHeight="1">
      <c r="A7" s="20"/>
      <c r="B7" s="20"/>
      <c r="C7" s="21"/>
      <c r="D7" s="22" t="s">
        <v>71</v>
      </c>
      <c r="E7" s="23" t="s">
        <v>72</v>
      </c>
      <c r="F7" s="24" t="s">
        <v>73</v>
      </c>
      <c r="G7" s="24" t="s">
        <v>74</v>
      </c>
      <c r="H7" s="25" t="s">
        <v>75</v>
      </c>
      <c r="I7" s="22" t="s">
        <v>76</v>
      </c>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row>
    <row r="8" spans="1:223" s="6" customFormat="1" ht="14.25" customHeight="1">
      <c r="A8" s="19"/>
      <c r="B8" s="19"/>
      <c r="C8" s="14"/>
      <c r="D8" s="26" t="s">
        <v>77</v>
      </c>
      <c r="E8" s="27" t="s">
        <v>78</v>
      </c>
      <c r="F8" s="28" t="s">
        <v>78</v>
      </c>
      <c r="G8" s="28" t="s">
        <v>78</v>
      </c>
      <c r="H8" s="28" t="s">
        <v>78</v>
      </c>
      <c r="I8" s="26" t="s">
        <v>3</v>
      </c>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row>
    <row r="9" spans="3:5" s="6" customFormat="1" ht="14.25" customHeight="1">
      <c r="C9" s="14"/>
      <c r="D9" s="19"/>
      <c r="E9" s="19"/>
    </row>
    <row r="10" spans="2:9" s="29" customFormat="1" ht="14.25" customHeight="1">
      <c r="B10" s="30" t="s">
        <v>4</v>
      </c>
      <c r="C10" s="31"/>
      <c r="D10" s="32">
        <f>D12+D14</f>
        <v>6112268</v>
      </c>
      <c r="E10" s="33">
        <f>SUM(F10:H10)</f>
        <v>2313181</v>
      </c>
      <c r="F10" s="34">
        <f>F12+F14</f>
        <v>1545399</v>
      </c>
      <c r="G10" s="34">
        <f>G12+G14</f>
        <v>628354</v>
      </c>
      <c r="H10" s="34">
        <f>H12+H14</f>
        <v>139428</v>
      </c>
      <c r="I10" s="29">
        <f>E10/D10/365*1000000</f>
        <v>1036.8462560510798</v>
      </c>
    </row>
    <row r="11" spans="2:8" s="35" customFormat="1" ht="14.25" customHeight="1">
      <c r="B11" s="36"/>
      <c r="C11" s="37"/>
      <c r="D11" s="38"/>
      <c r="E11" s="39"/>
      <c r="F11" s="40"/>
      <c r="G11" s="40"/>
      <c r="H11" s="40"/>
    </row>
    <row r="12" spans="2:9" s="35" customFormat="1" ht="14.25" customHeight="1">
      <c r="B12" s="41" t="s">
        <v>5</v>
      </c>
      <c r="C12" s="37"/>
      <c r="D12" s="38">
        <f>SUM(D16:D51)</f>
        <v>5807000</v>
      </c>
      <c r="E12" s="38">
        <f>SUM(E16:E51)</f>
        <v>2218434</v>
      </c>
      <c r="F12" s="38">
        <f>SUM(F16:F51)</f>
        <v>1474060</v>
      </c>
      <c r="G12" s="38">
        <f>SUM(G16:G51)</f>
        <v>608850</v>
      </c>
      <c r="H12" s="38">
        <f>SUM(H16:H51)</f>
        <v>135524</v>
      </c>
      <c r="I12" s="35">
        <f>E12/D12/365*1000000</f>
        <v>1046.6508300091293</v>
      </c>
    </row>
    <row r="13" spans="2:8" s="35" customFormat="1" ht="14.25" customHeight="1">
      <c r="B13" s="36"/>
      <c r="C13" s="37"/>
      <c r="D13" s="38"/>
      <c r="E13" s="39"/>
      <c r="F13" s="40"/>
      <c r="G13" s="42"/>
      <c r="H13" s="40"/>
    </row>
    <row r="14" spans="2:9" s="35" customFormat="1" ht="14.25" customHeight="1">
      <c r="B14" s="41" t="s">
        <v>6</v>
      </c>
      <c r="C14" s="37"/>
      <c r="D14" s="38">
        <f>D53+D60+D66+D73+D82+D87</f>
        <v>305268</v>
      </c>
      <c r="E14" s="39">
        <f>E53+E60+E66+E73+E82+E87</f>
        <v>94747</v>
      </c>
      <c r="F14" s="39">
        <f>F53+F60+F66+F73+F82+F87</f>
        <v>71339</v>
      </c>
      <c r="G14" s="39">
        <f>G53+G60+G66+G73+G82+G87</f>
        <v>19504</v>
      </c>
      <c r="H14" s="39">
        <f>H53+H60+H66+H73+H82+H87</f>
        <v>3904</v>
      </c>
      <c r="I14" s="35">
        <f>E14/D14/365*1000000</f>
        <v>850.3374802396852</v>
      </c>
    </row>
    <row r="15" spans="2:10" s="6" customFormat="1" ht="14.25" customHeight="1">
      <c r="B15" s="43"/>
      <c r="C15" s="14"/>
      <c r="D15" s="19"/>
      <c r="E15" s="28"/>
      <c r="F15" s="44"/>
      <c r="G15" s="45"/>
      <c r="H15" s="44"/>
      <c r="J15" s="35"/>
    </row>
    <row r="16" spans="2:9" s="6" customFormat="1" ht="14.25" customHeight="1">
      <c r="B16" s="13" t="s">
        <v>7</v>
      </c>
      <c r="C16" s="14"/>
      <c r="D16" s="19">
        <v>923273</v>
      </c>
      <c r="E16" s="46">
        <f aca="true" t="shared" si="0" ref="E16:E51">SUM(F16:H16)</f>
        <v>396795</v>
      </c>
      <c r="F16" s="46">
        <v>238223</v>
      </c>
      <c r="G16" s="46">
        <v>136519</v>
      </c>
      <c r="H16" s="46">
        <v>22053</v>
      </c>
      <c r="I16" s="6">
        <f aca="true" t="shared" si="1" ref="I16:I51">E16/D16/365*1000000</f>
        <v>1177.4519443773356</v>
      </c>
    </row>
    <row r="17" spans="2:9" s="6" customFormat="1" ht="14.25" customHeight="1">
      <c r="B17" s="13" t="s">
        <v>8</v>
      </c>
      <c r="C17" s="14"/>
      <c r="D17" s="19">
        <v>72233</v>
      </c>
      <c r="E17" s="46">
        <f t="shared" si="0"/>
        <v>37514</v>
      </c>
      <c r="F17" s="46">
        <v>24794</v>
      </c>
      <c r="G17" s="46">
        <v>11545</v>
      </c>
      <c r="H17" s="46">
        <v>1175</v>
      </c>
      <c r="I17" s="6">
        <f t="shared" si="1"/>
        <v>1422.8688022341705</v>
      </c>
    </row>
    <row r="18" spans="2:9" s="6" customFormat="1" ht="14.25" customHeight="1">
      <c r="B18" s="13" t="s">
        <v>9</v>
      </c>
      <c r="C18" s="14"/>
      <c r="D18" s="19">
        <v>459282</v>
      </c>
      <c r="E18" s="46">
        <f t="shared" si="0"/>
        <v>154813</v>
      </c>
      <c r="F18" s="46">
        <v>113918</v>
      </c>
      <c r="G18" s="46">
        <v>36451</v>
      </c>
      <c r="H18" s="46">
        <v>4444</v>
      </c>
      <c r="I18" s="6">
        <f t="shared" si="1"/>
        <v>923.4962517134398</v>
      </c>
    </row>
    <row r="19" spans="2:9" s="6" customFormat="1" ht="14.25" customHeight="1">
      <c r="B19" s="13" t="s">
        <v>10</v>
      </c>
      <c r="C19" s="14"/>
      <c r="D19" s="19">
        <v>587514</v>
      </c>
      <c r="E19" s="46">
        <f t="shared" si="0"/>
        <v>233108</v>
      </c>
      <c r="F19" s="46">
        <v>147086</v>
      </c>
      <c r="G19" s="46">
        <v>62460</v>
      </c>
      <c r="H19" s="46">
        <v>23562</v>
      </c>
      <c r="I19" s="6">
        <f t="shared" si="1"/>
        <v>1087.0414233439894</v>
      </c>
    </row>
    <row r="20" spans="2:9" s="6" customFormat="1" ht="14.25" customHeight="1">
      <c r="B20" s="13" t="s">
        <v>11</v>
      </c>
      <c r="C20" s="14"/>
      <c r="D20" s="19">
        <v>50479</v>
      </c>
      <c r="E20" s="46">
        <f t="shared" si="0"/>
        <v>24277</v>
      </c>
      <c r="F20" s="46">
        <v>16649</v>
      </c>
      <c r="G20" s="46">
        <v>7628</v>
      </c>
      <c r="H20" s="46">
        <v>0</v>
      </c>
      <c r="I20" s="6">
        <f t="shared" si="1"/>
        <v>1317.6237399140887</v>
      </c>
    </row>
    <row r="21" spans="2:9" s="6" customFormat="1" ht="14.25" customHeight="1">
      <c r="B21" s="43" t="s">
        <v>12</v>
      </c>
      <c r="C21" s="14"/>
      <c r="D21" s="19">
        <v>126258</v>
      </c>
      <c r="E21" s="46">
        <f t="shared" si="0"/>
        <v>57047</v>
      </c>
      <c r="F21" s="46">
        <v>33786</v>
      </c>
      <c r="G21" s="46">
        <v>21829</v>
      </c>
      <c r="H21" s="46">
        <v>1432</v>
      </c>
      <c r="I21" s="6">
        <f t="shared" si="1"/>
        <v>1237.8871096083535</v>
      </c>
    </row>
    <row r="22" spans="2:9" s="6" customFormat="1" ht="14.25" customHeight="1">
      <c r="B22" s="13" t="s">
        <v>13</v>
      </c>
      <c r="C22" s="14"/>
      <c r="D22" s="19">
        <v>475113</v>
      </c>
      <c r="E22" s="46">
        <f t="shared" si="0"/>
        <v>166802</v>
      </c>
      <c r="F22" s="46">
        <v>103259</v>
      </c>
      <c r="G22" s="46">
        <v>42094</v>
      </c>
      <c r="H22" s="46">
        <v>21449</v>
      </c>
      <c r="I22" s="6">
        <f t="shared" si="1"/>
        <v>961.8591383984816</v>
      </c>
    </row>
    <row r="23" spans="2:9" s="6" customFormat="1" ht="14.25" customHeight="1">
      <c r="B23" s="13" t="s">
        <v>14</v>
      </c>
      <c r="C23" s="14"/>
      <c r="D23" s="19">
        <v>154877</v>
      </c>
      <c r="E23" s="46">
        <f t="shared" si="0"/>
        <v>50472</v>
      </c>
      <c r="F23" s="46">
        <v>30702</v>
      </c>
      <c r="G23" s="46">
        <v>10882</v>
      </c>
      <c r="H23" s="46">
        <v>8888</v>
      </c>
      <c r="I23" s="6">
        <f t="shared" si="1"/>
        <v>892.8340041116146</v>
      </c>
    </row>
    <row r="24" spans="2:9" s="6" customFormat="1" ht="14.25" customHeight="1">
      <c r="B24" s="13" t="s">
        <v>15</v>
      </c>
      <c r="C24" s="14"/>
      <c r="D24" s="19">
        <v>94337</v>
      </c>
      <c r="E24" s="46">
        <f t="shared" si="0"/>
        <v>39579</v>
      </c>
      <c r="F24" s="46">
        <v>28349</v>
      </c>
      <c r="G24" s="46">
        <v>11230</v>
      </c>
      <c r="H24" s="46">
        <v>0</v>
      </c>
      <c r="I24" s="6">
        <f t="shared" si="1"/>
        <v>1149.449488942368</v>
      </c>
    </row>
    <row r="25" spans="2:9" s="6" customFormat="1" ht="14.25" customHeight="1">
      <c r="B25" s="13" t="s">
        <v>16</v>
      </c>
      <c r="C25" s="14"/>
      <c r="D25" s="19">
        <v>124642</v>
      </c>
      <c r="E25" s="46">
        <f t="shared" si="0"/>
        <v>53492</v>
      </c>
      <c r="F25" s="46">
        <v>32433</v>
      </c>
      <c r="G25" s="46">
        <v>18449</v>
      </c>
      <c r="H25" s="46">
        <v>2610</v>
      </c>
      <c r="I25" s="6">
        <f t="shared" si="1"/>
        <v>1175.7948737787765</v>
      </c>
    </row>
    <row r="26" spans="2:9" s="6" customFormat="1" ht="14.25" customHeight="1">
      <c r="B26" s="13" t="s">
        <v>17</v>
      </c>
      <c r="C26" s="14"/>
      <c r="D26" s="19">
        <v>175359</v>
      </c>
      <c r="E26" s="46">
        <f t="shared" si="0"/>
        <v>58928</v>
      </c>
      <c r="F26" s="46">
        <v>40519</v>
      </c>
      <c r="G26" s="46">
        <v>11051</v>
      </c>
      <c r="H26" s="46">
        <v>7358</v>
      </c>
      <c r="I26" s="6">
        <f t="shared" si="1"/>
        <v>920.6631843387892</v>
      </c>
    </row>
    <row r="27" spans="2:9" s="6" customFormat="1" ht="14.25" customHeight="1">
      <c r="B27" s="43" t="s">
        <v>18</v>
      </c>
      <c r="C27" s="14"/>
      <c r="D27" s="19">
        <v>60602</v>
      </c>
      <c r="E27" s="46">
        <f t="shared" si="0"/>
        <v>21946</v>
      </c>
      <c r="F27" s="46">
        <v>16424</v>
      </c>
      <c r="G27" s="46">
        <v>5167</v>
      </c>
      <c r="H27" s="46">
        <v>355</v>
      </c>
      <c r="I27" s="6">
        <f t="shared" si="1"/>
        <v>992.1459258318251</v>
      </c>
    </row>
    <row r="28" spans="2:9" s="6" customFormat="1" ht="14.25" customHeight="1">
      <c r="B28" s="13" t="s">
        <v>19</v>
      </c>
      <c r="C28" s="14"/>
      <c r="D28" s="19">
        <v>69461</v>
      </c>
      <c r="E28" s="46">
        <f t="shared" si="0"/>
        <v>27287</v>
      </c>
      <c r="F28" s="46">
        <v>18415</v>
      </c>
      <c r="G28" s="46">
        <v>8817</v>
      </c>
      <c r="H28" s="46">
        <v>55</v>
      </c>
      <c r="I28" s="6">
        <f t="shared" si="1"/>
        <v>1076.2716360200552</v>
      </c>
    </row>
    <row r="29" spans="2:9" s="6" customFormat="1" ht="14.25" customHeight="1">
      <c r="B29" s="13" t="s">
        <v>20</v>
      </c>
      <c r="C29" s="14"/>
      <c r="D29" s="19">
        <v>158144</v>
      </c>
      <c r="E29" s="46">
        <f t="shared" si="0"/>
        <v>63594</v>
      </c>
      <c r="F29" s="46">
        <v>40459</v>
      </c>
      <c r="G29" s="46">
        <v>18088</v>
      </c>
      <c r="H29" s="46">
        <v>5047</v>
      </c>
      <c r="I29" s="6">
        <f t="shared" si="1"/>
        <v>1101.7182883087653</v>
      </c>
    </row>
    <row r="30" spans="2:9" s="6" customFormat="1" ht="14.25" customHeight="1">
      <c r="B30" s="13" t="s">
        <v>21</v>
      </c>
      <c r="C30" s="14"/>
      <c r="D30" s="19">
        <v>387517</v>
      </c>
      <c r="E30" s="46">
        <f t="shared" si="0"/>
        <v>136311</v>
      </c>
      <c r="F30" s="46">
        <v>100687</v>
      </c>
      <c r="G30" s="46">
        <v>35624</v>
      </c>
      <c r="H30" s="46">
        <v>0</v>
      </c>
      <c r="I30" s="6">
        <f t="shared" si="1"/>
        <v>963.7120294607666</v>
      </c>
    </row>
    <row r="31" spans="2:9" s="6" customFormat="1" ht="14.25" customHeight="1">
      <c r="B31" s="13" t="s">
        <v>22</v>
      </c>
      <c r="C31" s="14"/>
      <c r="D31" s="19">
        <v>21599</v>
      </c>
      <c r="E31" s="46">
        <f t="shared" si="0"/>
        <v>8231</v>
      </c>
      <c r="F31" s="46">
        <v>5881</v>
      </c>
      <c r="G31" s="46">
        <v>2288</v>
      </c>
      <c r="H31" s="46">
        <v>62</v>
      </c>
      <c r="I31" s="6">
        <f t="shared" si="1"/>
        <v>1044.061527455292</v>
      </c>
    </row>
    <row r="32" spans="2:9" s="6" customFormat="1" ht="14.25" customHeight="1">
      <c r="B32" s="13" t="s">
        <v>23</v>
      </c>
      <c r="C32" s="14"/>
      <c r="D32" s="19">
        <v>280199</v>
      </c>
      <c r="E32" s="46">
        <f t="shared" si="0"/>
        <v>113836</v>
      </c>
      <c r="F32" s="46">
        <v>82440</v>
      </c>
      <c r="G32" s="46">
        <v>26374</v>
      </c>
      <c r="H32" s="46">
        <v>5022</v>
      </c>
      <c r="I32" s="6">
        <f t="shared" si="1"/>
        <v>1113.0641153422907</v>
      </c>
    </row>
    <row r="33" spans="2:9" s="6" customFormat="1" ht="14.25" customHeight="1">
      <c r="B33" s="43" t="s">
        <v>24</v>
      </c>
      <c r="C33" s="14"/>
      <c r="D33" s="19">
        <v>157588</v>
      </c>
      <c r="E33" s="46">
        <f t="shared" si="0"/>
        <v>57028</v>
      </c>
      <c r="F33" s="46">
        <v>36600</v>
      </c>
      <c r="G33" s="46">
        <v>11660</v>
      </c>
      <c r="H33" s="46">
        <v>8768</v>
      </c>
      <c r="I33" s="6">
        <f t="shared" si="1"/>
        <v>991.4530033404254</v>
      </c>
    </row>
    <row r="34" spans="2:9" s="6" customFormat="1" ht="14.25" customHeight="1">
      <c r="B34" s="13" t="s">
        <v>25</v>
      </c>
      <c r="C34" s="14"/>
      <c r="D34" s="19">
        <v>185946</v>
      </c>
      <c r="E34" s="46">
        <f t="shared" si="0"/>
        <v>62159</v>
      </c>
      <c r="F34" s="46">
        <v>46101</v>
      </c>
      <c r="G34" s="46">
        <v>13218</v>
      </c>
      <c r="H34" s="46">
        <v>2840</v>
      </c>
      <c r="I34" s="6">
        <f t="shared" si="1"/>
        <v>915.8499249082331</v>
      </c>
    </row>
    <row r="35" spans="2:9" s="6" customFormat="1" ht="14.25" customHeight="1">
      <c r="B35" s="13" t="s">
        <v>26</v>
      </c>
      <c r="C35" s="14"/>
      <c r="D35" s="19">
        <v>134880</v>
      </c>
      <c r="E35" s="46">
        <f t="shared" si="0"/>
        <v>46988</v>
      </c>
      <c r="F35" s="46">
        <v>37897</v>
      </c>
      <c r="G35" s="46">
        <v>9091</v>
      </c>
      <c r="H35" s="46">
        <v>0</v>
      </c>
      <c r="I35" s="6">
        <f t="shared" si="1"/>
        <v>954.4353986902614</v>
      </c>
    </row>
    <row r="36" spans="2:9" s="6" customFormat="1" ht="14.25" customHeight="1">
      <c r="B36" s="13" t="s">
        <v>27</v>
      </c>
      <c r="C36" s="14"/>
      <c r="D36" s="19">
        <v>36514</v>
      </c>
      <c r="E36" s="46">
        <f t="shared" si="0"/>
        <v>16814</v>
      </c>
      <c r="F36" s="46">
        <v>9851</v>
      </c>
      <c r="G36" s="46">
        <v>6192</v>
      </c>
      <c r="H36" s="46">
        <v>771</v>
      </c>
      <c r="I36" s="6">
        <f t="shared" si="1"/>
        <v>1261.5915381677585</v>
      </c>
    </row>
    <row r="37" spans="2:9" s="6" customFormat="1" ht="14.25" customHeight="1">
      <c r="B37" s="13" t="s">
        <v>28</v>
      </c>
      <c r="C37" s="14"/>
      <c r="D37" s="19">
        <v>105718</v>
      </c>
      <c r="E37" s="46">
        <f t="shared" si="0"/>
        <v>34168</v>
      </c>
      <c r="F37" s="46">
        <v>25903</v>
      </c>
      <c r="G37" s="46">
        <v>6798</v>
      </c>
      <c r="H37" s="46">
        <v>1467</v>
      </c>
      <c r="I37" s="6">
        <f t="shared" si="1"/>
        <v>885.4779593267899</v>
      </c>
    </row>
    <row r="38" spans="2:9" s="6" customFormat="1" ht="14.25" customHeight="1">
      <c r="B38" s="13" t="s">
        <v>29</v>
      </c>
      <c r="C38" s="14"/>
      <c r="D38" s="19">
        <v>90299</v>
      </c>
      <c r="E38" s="46">
        <f t="shared" si="0"/>
        <v>34578</v>
      </c>
      <c r="F38" s="46">
        <v>21345</v>
      </c>
      <c r="G38" s="46">
        <v>12589</v>
      </c>
      <c r="H38" s="46">
        <v>644</v>
      </c>
      <c r="I38" s="6">
        <f t="shared" si="1"/>
        <v>1049.1173387893825</v>
      </c>
    </row>
    <row r="39" spans="2:9" s="6" customFormat="1" ht="14.25" customHeight="1">
      <c r="B39" s="43" t="s">
        <v>30</v>
      </c>
      <c r="C39" s="14"/>
      <c r="D39" s="19">
        <v>49761</v>
      </c>
      <c r="E39" s="46">
        <f t="shared" si="0"/>
        <v>19935</v>
      </c>
      <c r="F39" s="46">
        <v>12976</v>
      </c>
      <c r="G39" s="46">
        <v>6047</v>
      </c>
      <c r="H39" s="46">
        <v>912</v>
      </c>
      <c r="I39" s="6">
        <f t="shared" si="1"/>
        <v>1097.5751764667991</v>
      </c>
    </row>
    <row r="40" spans="2:9" s="6" customFormat="1" ht="14.25" customHeight="1">
      <c r="B40" s="13" t="s">
        <v>31</v>
      </c>
      <c r="C40" s="14"/>
      <c r="D40" s="19">
        <v>157880</v>
      </c>
      <c r="E40" s="46">
        <f t="shared" si="0"/>
        <v>69709</v>
      </c>
      <c r="F40" s="46">
        <v>37216</v>
      </c>
      <c r="G40" s="46">
        <v>27165</v>
      </c>
      <c r="H40" s="46">
        <v>5328</v>
      </c>
      <c r="I40" s="6">
        <f t="shared" si="1"/>
        <v>1209.67546012057</v>
      </c>
    </row>
    <row r="41" spans="2:9" s="6" customFormat="1" ht="14.25" customHeight="1">
      <c r="B41" s="13" t="s">
        <v>32</v>
      </c>
      <c r="C41" s="14"/>
      <c r="D41" s="19">
        <v>86936</v>
      </c>
      <c r="E41" s="46">
        <f t="shared" si="0"/>
        <v>29767</v>
      </c>
      <c r="F41" s="46">
        <v>23050</v>
      </c>
      <c r="G41" s="46">
        <v>5373</v>
      </c>
      <c r="H41" s="46">
        <v>1344</v>
      </c>
      <c r="I41" s="6">
        <f t="shared" si="1"/>
        <v>938.0857718037896</v>
      </c>
    </row>
    <row r="42" spans="2:9" s="6" customFormat="1" ht="14.25" customHeight="1">
      <c r="B42" s="13" t="s">
        <v>33</v>
      </c>
      <c r="C42" s="14"/>
      <c r="D42" s="19">
        <v>60462</v>
      </c>
      <c r="E42" s="46">
        <f t="shared" si="0"/>
        <v>23546</v>
      </c>
      <c r="F42" s="46">
        <v>15218</v>
      </c>
      <c r="G42" s="46">
        <v>5641</v>
      </c>
      <c r="H42" s="46">
        <v>2687</v>
      </c>
      <c r="I42" s="6">
        <f t="shared" si="1"/>
        <v>1066.9443458882586</v>
      </c>
    </row>
    <row r="43" spans="2:9" s="6" customFormat="1" ht="14.25" customHeight="1">
      <c r="B43" s="13" t="s">
        <v>34</v>
      </c>
      <c r="C43" s="14"/>
      <c r="D43" s="19">
        <v>75550</v>
      </c>
      <c r="E43" s="46">
        <f t="shared" si="0"/>
        <v>26847</v>
      </c>
      <c r="F43" s="46">
        <v>21204</v>
      </c>
      <c r="G43" s="46">
        <v>4825</v>
      </c>
      <c r="H43" s="46">
        <v>818</v>
      </c>
      <c r="I43" s="6">
        <f t="shared" si="1"/>
        <v>973.5727949375811</v>
      </c>
    </row>
    <row r="44" spans="2:9" s="6" customFormat="1" ht="14.25" customHeight="1">
      <c r="B44" s="13" t="s">
        <v>35</v>
      </c>
      <c r="C44" s="14"/>
      <c r="D44" s="19">
        <v>63000</v>
      </c>
      <c r="E44" s="46">
        <f t="shared" si="0"/>
        <v>24130</v>
      </c>
      <c r="F44" s="46">
        <v>16418</v>
      </c>
      <c r="G44" s="46">
        <v>5788</v>
      </c>
      <c r="H44" s="46">
        <v>1924</v>
      </c>
      <c r="I44" s="6">
        <f t="shared" si="1"/>
        <v>1049.3585562078713</v>
      </c>
    </row>
    <row r="45" spans="2:9" s="6" customFormat="1" ht="14.25" customHeight="1">
      <c r="B45" s="43" t="s">
        <v>36</v>
      </c>
      <c r="C45" s="14"/>
      <c r="D45" s="19">
        <v>58781</v>
      </c>
      <c r="E45" s="46">
        <f t="shared" si="0"/>
        <v>20433</v>
      </c>
      <c r="F45" s="46">
        <v>14415</v>
      </c>
      <c r="G45" s="46">
        <v>5360</v>
      </c>
      <c r="H45" s="46">
        <v>658</v>
      </c>
      <c r="I45" s="6">
        <f t="shared" si="1"/>
        <v>952.3625307124448</v>
      </c>
    </row>
    <row r="46" spans="2:9" s="6" customFormat="1" ht="14.25" customHeight="1">
      <c r="B46" s="13" t="s">
        <v>37</v>
      </c>
      <c r="C46" s="14"/>
      <c r="D46" s="19">
        <v>49984</v>
      </c>
      <c r="E46" s="46">
        <f t="shared" si="0"/>
        <v>18075</v>
      </c>
      <c r="F46" s="46">
        <v>12820</v>
      </c>
      <c r="G46" s="46">
        <v>4119</v>
      </c>
      <c r="H46" s="46">
        <v>1136</v>
      </c>
      <c r="I46" s="6">
        <f t="shared" si="1"/>
        <v>990.7279918615053</v>
      </c>
    </row>
    <row r="47" spans="2:9" s="6" customFormat="1" ht="14.25" customHeight="1">
      <c r="B47" s="13" t="s">
        <v>38</v>
      </c>
      <c r="C47" s="14"/>
      <c r="D47" s="19">
        <v>44305</v>
      </c>
      <c r="E47" s="46">
        <f t="shared" si="0"/>
        <v>16137</v>
      </c>
      <c r="F47" s="46">
        <v>13665</v>
      </c>
      <c r="G47" s="46">
        <v>2472</v>
      </c>
      <c r="H47" s="46">
        <v>0</v>
      </c>
      <c r="I47" s="6">
        <f t="shared" si="1"/>
        <v>997.8774157343322</v>
      </c>
    </row>
    <row r="48" spans="2:9" s="6" customFormat="1" ht="14.25" customHeight="1">
      <c r="B48" s="13" t="s">
        <v>39</v>
      </c>
      <c r="C48" s="14"/>
      <c r="D48" s="19">
        <v>40980</v>
      </c>
      <c r="E48" s="46">
        <f t="shared" si="0"/>
        <v>10739</v>
      </c>
      <c r="F48" s="46">
        <v>6774</v>
      </c>
      <c r="G48" s="46">
        <v>3746</v>
      </c>
      <c r="H48" s="46">
        <v>219</v>
      </c>
      <c r="I48" s="6">
        <f t="shared" si="1"/>
        <v>717.9579748223323</v>
      </c>
    </row>
    <row r="49" spans="2:9" s="6" customFormat="1" ht="14.25" customHeight="1">
      <c r="B49" s="13" t="s">
        <v>40</v>
      </c>
      <c r="C49" s="14"/>
      <c r="D49" s="19">
        <v>86253</v>
      </c>
      <c r="E49" s="46">
        <f t="shared" si="0"/>
        <v>34242</v>
      </c>
      <c r="F49" s="46">
        <v>26501</v>
      </c>
      <c r="G49" s="46">
        <v>6438</v>
      </c>
      <c r="H49" s="46">
        <v>1303</v>
      </c>
      <c r="I49" s="6">
        <f t="shared" si="1"/>
        <v>1087.6572250256454</v>
      </c>
    </row>
    <row r="50" spans="2:9" s="6" customFormat="1" ht="14.25" customHeight="1">
      <c r="B50" s="13" t="s">
        <v>41</v>
      </c>
      <c r="C50" s="14"/>
      <c r="D50" s="19">
        <v>58646</v>
      </c>
      <c r="E50" s="46">
        <f t="shared" si="0"/>
        <v>15392</v>
      </c>
      <c r="F50" s="46">
        <v>11224</v>
      </c>
      <c r="G50" s="46">
        <v>3293</v>
      </c>
      <c r="H50" s="46">
        <v>875</v>
      </c>
      <c r="I50" s="6">
        <f t="shared" si="1"/>
        <v>719.0577876359621</v>
      </c>
    </row>
    <row r="51" spans="2:9" s="6" customFormat="1" ht="14.25" customHeight="1">
      <c r="B51" s="13" t="s">
        <v>42</v>
      </c>
      <c r="C51" s="14"/>
      <c r="D51" s="19">
        <v>42628</v>
      </c>
      <c r="E51" s="46">
        <f t="shared" si="0"/>
        <v>13715</v>
      </c>
      <c r="F51" s="46">
        <v>10858</v>
      </c>
      <c r="G51" s="46">
        <v>2539</v>
      </c>
      <c r="H51" s="46">
        <v>318</v>
      </c>
      <c r="I51" s="6">
        <f t="shared" si="1"/>
        <v>881.4709220642167</v>
      </c>
    </row>
    <row r="52" spans="2:8" s="6" customFormat="1" ht="14.25" customHeight="1">
      <c r="B52" s="13"/>
      <c r="C52" s="14"/>
      <c r="D52" s="19"/>
      <c r="E52" s="46"/>
      <c r="F52" s="28"/>
      <c r="G52" s="47"/>
      <c r="H52" s="47"/>
    </row>
    <row r="53" spans="2:9" s="35" customFormat="1" ht="14.25" customHeight="1">
      <c r="B53" s="41" t="s">
        <v>79</v>
      </c>
      <c r="C53" s="37"/>
      <c r="D53" s="39">
        <f>SUM(D55:D58)</f>
        <v>67723</v>
      </c>
      <c r="E53" s="39">
        <f>SUM(E55:E58)</f>
        <v>22354</v>
      </c>
      <c r="F53" s="39">
        <f>SUM(F55:F58)</f>
        <v>15413</v>
      </c>
      <c r="G53" s="39">
        <f>SUM(G55:G58)</f>
        <v>4506</v>
      </c>
      <c r="H53" s="39">
        <f>SUM(H55:H58)</f>
        <v>2435</v>
      </c>
      <c r="I53" s="35">
        <f>E53/D53/365*1000000</f>
        <v>904.3284499570066</v>
      </c>
    </row>
    <row r="54" spans="2:8" s="6" customFormat="1" ht="14.25" customHeight="1">
      <c r="B54" s="13"/>
      <c r="C54" s="14"/>
      <c r="D54" s="19"/>
      <c r="E54" s="46"/>
      <c r="F54" s="28"/>
      <c r="G54" s="47"/>
      <c r="H54" s="47"/>
    </row>
    <row r="55" spans="2:9" s="6" customFormat="1" ht="14.25" customHeight="1">
      <c r="B55" s="13" t="s">
        <v>43</v>
      </c>
      <c r="C55" s="14"/>
      <c r="D55" s="46">
        <v>21522</v>
      </c>
      <c r="E55" s="46">
        <f>SUM(F55:H55)</f>
        <v>7653</v>
      </c>
      <c r="F55" s="46">
        <v>5383</v>
      </c>
      <c r="G55" s="46">
        <v>1304</v>
      </c>
      <c r="H55" s="46">
        <v>966</v>
      </c>
      <c r="I55" s="6">
        <f>E55/D55/365*1000000</f>
        <v>974.2181622373029</v>
      </c>
    </row>
    <row r="56" spans="2:9" s="6" customFormat="1" ht="14.25" customHeight="1">
      <c r="B56" s="13" t="s">
        <v>44</v>
      </c>
      <c r="C56" s="14"/>
      <c r="D56" s="46">
        <v>13315</v>
      </c>
      <c r="E56" s="46">
        <f>SUM(F56:H56)</f>
        <v>4032</v>
      </c>
      <c r="F56" s="46">
        <v>2979</v>
      </c>
      <c r="G56" s="46">
        <v>861</v>
      </c>
      <c r="H56" s="46">
        <v>192</v>
      </c>
      <c r="I56" s="6">
        <f>E56/D56/365*1000000</f>
        <v>829.6338972937103</v>
      </c>
    </row>
    <row r="57" spans="2:9" s="6" customFormat="1" ht="14.25" customHeight="1">
      <c r="B57" s="13" t="s">
        <v>45</v>
      </c>
      <c r="C57" s="14"/>
      <c r="D57" s="46">
        <v>9170</v>
      </c>
      <c r="E57" s="46">
        <f>SUM(F57:H57)</f>
        <v>2353</v>
      </c>
      <c r="F57" s="46">
        <v>2022</v>
      </c>
      <c r="G57" s="46">
        <v>222</v>
      </c>
      <c r="H57" s="46">
        <v>109</v>
      </c>
      <c r="I57" s="6">
        <f>E57/D57/365*1000000</f>
        <v>703.0071256778356</v>
      </c>
    </row>
    <row r="58" spans="2:9" s="6" customFormat="1" ht="14.25" customHeight="1">
      <c r="B58" s="13" t="s">
        <v>46</v>
      </c>
      <c r="C58" s="14"/>
      <c r="D58" s="46">
        <v>23716</v>
      </c>
      <c r="E58" s="46">
        <f>SUM(F58:H58)</f>
        <v>8316</v>
      </c>
      <c r="F58" s="46">
        <v>5029</v>
      </c>
      <c r="G58" s="46">
        <v>2119</v>
      </c>
      <c r="H58" s="46">
        <v>1168</v>
      </c>
      <c r="I58" s="6">
        <f>E58/D58/365*1000000</f>
        <v>960.6831524639745</v>
      </c>
    </row>
    <row r="59" spans="2:8" s="6" customFormat="1" ht="14.25" customHeight="1">
      <c r="B59" s="13"/>
      <c r="C59" s="14"/>
      <c r="D59" s="19"/>
      <c r="E59" s="46"/>
      <c r="F59" s="28"/>
      <c r="G59" s="47"/>
      <c r="H59" s="47"/>
    </row>
    <row r="60" spans="2:9" s="35" customFormat="1" ht="14.25" customHeight="1">
      <c r="B60" s="41" t="s">
        <v>80</v>
      </c>
      <c r="C60" s="37"/>
      <c r="D60" s="38">
        <f>SUM(D62:D64)</f>
        <v>39238</v>
      </c>
      <c r="E60" s="38">
        <f>SUM(E62:E64)</f>
        <v>11506</v>
      </c>
      <c r="F60" s="38">
        <f>SUM(F62:F64)</f>
        <v>9367</v>
      </c>
      <c r="G60" s="38">
        <f>SUM(G62:G64)</f>
        <v>1894</v>
      </c>
      <c r="H60" s="38">
        <f>SUM(H62:H64)</f>
        <v>245</v>
      </c>
      <c r="I60" s="35">
        <f>E60/D60/365*1000000</f>
        <v>803.3867085792568</v>
      </c>
    </row>
    <row r="61" spans="2:8" s="6" customFormat="1" ht="14.25" customHeight="1">
      <c r="B61" s="13"/>
      <c r="C61" s="14"/>
      <c r="D61" s="19"/>
      <c r="E61" s="46"/>
      <c r="F61" s="28"/>
      <c r="G61" s="47"/>
      <c r="H61" s="47"/>
    </row>
    <row r="62" spans="2:9" s="6" customFormat="1" ht="14.25" customHeight="1">
      <c r="B62" s="13" t="s">
        <v>47</v>
      </c>
      <c r="C62" s="14"/>
      <c r="D62" s="46">
        <v>6673</v>
      </c>
      <c r="E62" s="46">
        <f>SUM(F62:H62)</f>
        <v>1997</v>
      </c>
      <c r="F62" s="46">
        <v>1667</v>
      </c>
      <c r="G62" s="46">
        <v>199</v>
      </c>
      <c r="H62" s="46">
        <v>131</v>
      </c>
      <c r="I62" s="6">
        <f>E62/D62/365*1000000</f>
        <v>819.9060207871014</v>
      </c>
    </row>
    <row r="63" spans="2:9" s="6" customFormat="1" ht="14.25" customHeight="1">
      <c r="B63" s="43" t="s">
        <v>48</v>
      </c>
      <c r="C63" s="14"/>
      <c r="D63" s="46">
        <v>16616</v>
      </c>
      <c r="E63" s="46">
        <f>SUM(F63:H63)</f>
        <v>2950</v>
      </c>
      <c r="F63" s="46">
        <v>2247</v>
      </c>
      <c r="G63" s="46">
        <v>703</v>
      </c>
      <c r="H63" s="46">
        <v>0</v>
      </c>
      <c r="I63" s="6">
        <f>E63/D63/365*1000000</f>
        <v>486.41019383858435</v>
      </c>
    </row>
    <row r="64" spans="2:9" s="6" customFormat="1" ht="14.25" customHeight="1">
      <c r="B64" s="43" t="s">
        <v>49</v>
      </c>
      <c r="C64" s="14"/>
      <c r="D64" s="46">
        <v>15949</v>
      </c>
      <c r="E64" s="46">
        <f>SUM(F64:H64)</f>
        <v>6559</v>
      </c>
      <c r="F64" s="46">
        <v>5453</v>
      </c>
      <c r="G64" s="46">
        <v>992</v>
      </c>
      <c r="H64" s="46">
        <v>114</v>
      </c>
      <c r="I64" s="6">
        <f>E64/D64/365*1000000</f>
        <v>1126.7078195309193</v>
      </c>
    </row>
    <row r="65" spans="2:8" s="6" customFormat="1" ht="14.25" customHeight="1">
      <c r="B65" s="43"/>
      <c r="C65" s="14"/>
      <c r="D65" s="19"/>
      <c r="E65" s="45"/>
      <c r="F65" s="28"/>
      <c r="G65" s="44"/>
      <c r="H65" s="45"/>
    </row>
    <row r="66" spans="2:9" s="35" customFormat="1" ht="14.25" customHeight="1">
      <c r="B66" s="41" t="s">
        <v>81</v>
      </c>
      <c r="C66" s="37"/>
      <c r="D66" s="38">
        <f>SUM(D68:D71)</f>
        <v>103690</v>
      </c>
      <c r="E66" s="38">
        <f>SUM(E68:E71)</f>
        <v>33227</v>
      </c>
      <c r="F66" s="38">
        <f>SUM(F68:F71)</f>
        <v>24437</v>
      </c>
      <c r="G66" s="38">
        <f>SUM(G68:G71)</f>
        <v>7657</v>
      </c>
      <c r="H66" s="38">
        <f>SUM(H68:H71)</f>
        <v>1133</v>
      </c>
      <c r="I66" s="35">
        <f>E66/D66/365*1000000</f>
        <v>877.9330380203372</v>
      </c>
    </row>
    <row r="67" spans="2:8" s="6" customFormat="1" ht="14.25" customHeight="1">
      <c r="B67" s="13"/>
      <c r="C67" s="14"/>
      <c r="D67" s="19"/>
      <c r="E67" s="46"/>
      <c r="F67" s="28"/>
      <c r="G67" s="47"/>
      <c r="H67" s="47"/>
    </row>
    <row r="68" spans="2:9" s="6" customFormat="1" ht="14.25" customHeight="1">
      <c r="B68" s="13" t="s">
        <v>50</v>
      </c>
      <c r="C68" s="14"/>
      <c r="D68" s="46">
        <v>50412</v>
      </c>
      <c r="E68" s="46">
        <f>SUM(F68:H68)</f>
        <v>17028</v>
      </c>
      <c r="F68" s="46">
        <v>14071</v>
      </c>
      <c r="G68" s="46">
        <v>2021</v>
      </c>
      <c r="H68" s="46">
        <v>936</v>
      </c>
      <c r="I68" s="6">
        <f>E68/D68/365*1000000</f>
        <v>925.4156707633211</v>
      </c>
    </row>
    <row r="69" spans="2:9" s="6" customFormat="1" ht="14.25" customHeight="1">
      <c r="B69" s="13" t="s">
        <v>51</v>
      </c>
      <c r="C69" s="14"/>
      <c r="D69" s="46">
        <v>18929</v>
      </c>
      <c r="E69" s="46">
        <f>SUM(F69:H69)</f>
        <v>6743</v>
      </c>
      <c r="F69" s="46">
        <v>4958</v>
      </c>
      <c r="G69" s="46">
        <v>1703</v>
      </c>
      <c r="H69" s="46">
        <v>82</v>
      </c>
      <c r="I69" s="6">
        <f>E69/D69/365*1000000</f>
        <v>975.9613610195851</v>
      </c>
    </row>
    <row r="70" spans="2:9" s="6" customFormat="1" ht="14.25" customHeight="1">
      <c r="B70" s="13" t="s">
        <v>52</v>
      </c>
      <c r="C70" s="14"/>
      <c r="D70" s="46">
        <v>8187</v>
      </c>
      <c r="E70" s="46">
        <f>SUM(F70:H70)</f>
        <v>3323</v>
      </c>
      <c r="F70" s="46">
        <v>1076</v>
      </c>
      <c r="G70" s="46">
        <v>2247</v>
      </c>
      <c r="H70" s="46">
        <v>0</v>
      </c>
      <c r="I70" s="6">
        <f>E70/D70/365*1000000</f>
        <v>1112.020225850873</v>
      </c>
    </row>
    <row r="71" spans="2:9" s="6" customFormat="1" ht="14.25" customHeight="1">
      <c r="B71" s="13" t="s">
        <v>82</v>
      </c>
      <c r="C71" s="14"/>
      <c r="D71" s="46">
        <v>26162</v>
      </c>
      <c r="E71" s="46">
        <f>SUM(F71:H71)</f>
        <v>6133</v>
      </c>
      <c r="F71" s="46">
        <v>4332</v>
      </c>
      <c r="G71" s="46">
        <v>1686</v>
      </c>
      <c r="H71" s="46">
        <v>115</v>
      </c>
      <c r="I71" s="6">
        <f>E71/D71/365*1000000</f>
        <v>642.2574621981269</v>
      </c>
    </row>
    <row r="72" spans="2:8" s="6" customFormat="1" ht="14.25" customHeight="1">
      <c r="B72" s="13"/>
      <c r="C72" s="14"/>
      <c r="D72" s="19"/>
      <c r="E72" s="46"/>
      <c r="F72" s="28"/>
      <c r="G72" s="47"/>
      <c r="H72" s="47"/>
    </row>
    <row r="73" spans="2:9" s="35" customFormat="1" ht="14.25" customHeight="1">
      <c r="B73" s="41" t="s">
        <v>83</v>
      </c>
      <c r="C73" s="37"/>
      <c r="D73" s="48">
        <f>SUM(D75:D80)</f>
        <v>66017</v>
      </c>
      <c r="E73" s="48">
        <f>SUM(E75:E80)</f>
        <v>16737</v>
      </c>
      <c r="F73" s="48">
        <f>SUM(F75:F80)</f>
        <v>13451</v>
      </c>
      <c r="G73" s="48">
        <f>SUM(G75:G80)</f>
        <v>3286</v>
      </c>
      <c r="H73" s="48">
        <f>SUM(H75:H80)</f>
        <v>0</v>
      </c>
      <c r="I73" s="35">
        <f>E73/D73/365*1000000</f>
        <v>694.5907042208514</v>
      </c>
    </row>
    <row r="74" spans="2:8" s="6" customFormat="1" ht="14.25" customHeight="1">
      <c r="B74" s="13"/>
      <c r="C74" s="14"/>
      <c r="D74" s="19"/>
      <c r="E74" s="46"/>
      <c r="F74" s="28"/>
      <c r="G74" s="47"/>
      <c r="H74" s="47"/>
    </row>
    <row r="75" spans="2:9" s="6" customFormat="1" ht="14.25" customHeight="1">
      <c r="B75" s="13" t="s">
        <v>53</v>
      </c>
      <c r="C75" s="14"/>
      <c r="D75" s="46">
        <v>12372</v>
      </c>
      <c r="E75" s="46">
        <f aca="true" t="shared" si="2" ref="E75:E80">SUM(F75:H75)</f>
        <v>3812</v>
      </c>
      <c r="F75" s="46">
        <v>3198</v>
      </c>
      <c r="G75" s="46">
        <v>614</v>
      </c>
      <c r="H75" s="46">
        <v>0</v>
      </c>
      <c r="I75" s="6">
        <f aca="true" t="shared" si="3" ref="I75:I80">E75/D75/365*1000000</f>
        <v>844.1509550952438</v>
      </c>
    </row>
    <row r="76" spans="2:9" s="6" customFormat="1" ht="14.25" customHeight="1">
      <c r="B76" s="13" t="s">
        <v>54</v>
      </c>
      <c r="C76" s="14"/>
      <c r="D76" s="46">
        <v>7753</v>
      </c>
      <c r="E76" s="46">
        <f t="shared" si="2"/>
        <v>1604</v>
      </c>
      <c r="F76" s="46">
        <v>1460</v>
      </c>
      <c r="G76" s="46">
        <v>144</v>
      </c>
      <c r="H76" s="46">
        <v>0</v>
      </c>
      <c r="I76" s="6">
        <f t="shared" si="3"/>
        <v>566.8154969618478</v>
      </c>
    </row>
    <row r="77" spans="2:9" s="6" customFormat="1" ht="14.25" customHeight="1">
      <c r="B77" s="43" t="s">
        <v>55</v>
      </c>
      <c r="C77" s="14"/>
      <c r="D77" s="46">
        <v>15008</v>
      </c>
      <c r="E77" s="46">
        <f t="shared" si="2"/>
        <v>3576</v>
      </c>
      <c r="F77" s="46">
        <v>3032</v>
      </c>
      <c r="G77" s="46">
        <v>544</v>
      </c>
      <c r="H77" s="46">
        <v>0</v>
      </c>
      <c r="I77" s="6">
        <f t="shared" si="3"/>
        <v>652.8025235855946</v>
      </c>
    </row>
    <row r="78" spans="2:9" s="6" customFormat="1" ht="14.25" customHeight="1">
      <c r="B78" s="13" t="s">
        <v>56</v>
      </c>
      <c r="C78" s="14"/>
      <c r="D78" s="46">
        <v>12895</v>
      </c>
      <c r="E78" s="46">
        <f t="shared" si="2"/>
        <v>3340</v>
      </c>
      <c r="F78" s="46">
        <v>2606</v>
      </c>
      <c r="G78" s="46">
        <v>734</v>
      </c>
      <c r="H78" s="46">
        <v>0</v>
      </c>
      <c r="I78" s="6">
        <f t="shared" si="3"/>
        <v>709.630471617437</v>
      </c>
    </row>
    <row r="79" spans="2:9" s="6" customFormat="1" ht="14.25" customHeight="1">
      <c r="B79" s="13" t="s">
        <v>57</v>
      </c>
      <c r="C79" s="14"/>
      <c r="D79" s="46">
        <v>8224</v>
      </c>
      <c r="E79" s="46">
        <f t="shared" si="2"/>
        <v>2301</v>
      </c>
      <c r="F79" s="46">
        <v>1447</v>
      </c>
      <c r="G79" s="46">
        <v>854</v>
      </c>
      <c r="H79" s="46">
        <v>0</v>
      </c>
      <c r="I79" s="6">
        <f t="shared" si="3"/>
        <v>766.5502904962423</v>
      </c>
    </row>
    <row r="80" spans="2:9" s="6" customFormat="1" ht="14.25" customHeight="1">
      <c r="B80" s="13" t="s">
        <v>58</v>
      </c>
      <c r="C80" s="14"/>
      <c r="D80" s="46">
        <v>9765</v>
      </c>
      <c r="E80" s="46">
        <f t="shared" si="2"/>
        <v>2104</v>
      </c>
      <c r="F80" s="46">
        <v>1708</v>
      </c>
      <c r="G80" s="46">
        <v>396</v>
      </c>
      <c r="H80" s="46">
        <v>0</v>
      </c>
      <c r="I80" s="6">
        <f t="shared" si="3"/>
        <v>590.3106565943508</v>
      </c>
    </row>
    <row r="81" spans="2:8" s="6" customFormat="1" ht="14.25" customHeight="1">
      <c r="B81" s="13"/>
      <c r="C81" s="14"/>
      <c r="D81" s="19"/>
      <c r="E81" s="46"/>
      <c r="F81" s="28"/>
      <c r="G81" s="47"/>
      <c r="H81" s="47"/>
    </row>
    <row r="82" spans="2:9" s="35" customFormat="1" ht="14.25" customHeight="1">
      <c r="B82" s="41" t="s">
        <v>84</v>
      </c>
      <c r="C82" s="37"/>
      <c r="D82" s="38">
        <f>SUM(D84:D85)</f>
        <v>19026</v>
      </c>
      <c r="E82" s="38">
        <f>SUM(E84:E85)</f>
        <v>7135</v>
      </c>
      <c r="F82" s="38">
        <f>SUM(F84:F85)</f>
        <v>5615</v>
      </c>
      <c r="G82" s="38">
        <f>SUM(G84:G85)</f>
        <v>1429</v>
      </c>
      <c r="H82" s="38">
        <f>SUM(H84:H85)</f>
        <v>91</v>
      </c>
      <c r="I82" s="35">
        <f>E82/D82/365*1000000</f>
        <v>1027.433260037814</v>
      </c>
    </row>
    <row r="83" spans="2:8" s="6" customFormat="1" ht="14.25" customHeight="1">
      <c r="B83" s="13"/>
      <c r="C83" s="14"/>
      <c r="D83" s="19"/>
      <c r="E83" s="46"/>
      <c r="F83" s="28"/>
      <c r="G83" s="47"/>
      <c r="H83" s="47"/>
    </row>
    <row r="84" spans="2:9" s="6" customFormat="1" ht="14.25" customHeight="1">
      <c r="B84" s="13" t="s">
        <v>59</v>
      </c>
      <c r="C84" s="14"/>
      <c r="D84" s="46">
        <v>10999</v>
      </c>
      <c r="E84" s="46">
        <f>SUM(F84:H84)</f>
        <v>3056</v>
      </c>
      <c r="F84" s="46">
        <v>2112</v>
      </c>
      <c r="G84" s="46">
        <v>944</v>
      </c>
      <c r="H84" s="46">
        <v>0</v>
      </c>
      <c r="I84" s="6">
        <f>E84/D84/365*1000000</f>
        <v>761.2149049664539</v>
      </c>
    </row>
    <row r="85" spans="2:9" s="35" customFormat="1" ht="14.25" customHeight="1">
      <c r="B85" s="13" t="s">
        <v>60</v>
      </c>
      <c r="C85" s="14"/>
      <c r="D85" s="46">
        <v>8027</v>
      </c>
      <c r="E85" s="46">
        <f>SUM(F85:H85)</f>
        <v>4079</v>
      </c>
      <c r="F85" s="46">
        <v>3503</v>
      </c>
      <c r="G85" s="46">
        <v>485</v>
      </c>
      <c r="H85" s="46">
        <v>91</v>
      </c>
      <c r="I85" s="6">
        <f>E85/D85/365*1000000</f>
        <v>1392.2190688617698</v>
      </c>
    </row>
    <row r="86" spans="2:8" s="6" customFormat="1" ht="14.25" customHeight="1">
      <c r="B86" s="13"/>
      <c r="C86" s="14"/>
      <c r="D86" s="19"/>
      <c r="E86" s="46"/>
      <c r="F86" s="28"/>
      <c r="G86" s="47"/>
      <c r="H86" s="47"/>
    </row>
    <row r="87" spans="2:9" s="35" customFormat="1" ht="14.25" customHeight="1">
      <c r="B87" s="41" t="s">
        <v>85</v>
      </c>
      <c r="C87" s="37"/>
      <c r="D87" s="48">
        <f>SUM(D89:D89)</f>
        <v>9574</v>
      </c>
      <c r="E87" s="48">
        <f>SUM(E89:E89)</f>
        <v>3788</v>
      </c>
      <c r="F87" s="48">
        <f>SUM(F89:F89)</f>
        <v>3056</v>
      </c>
      <c r="G87" s="48">
        <f>SUM(G89:G89)</f>
        <v>732</v>
      </c>
      <c r="H87" s="48">
        <f>SUM(H89:H89)</f>
        <v>0</v>
      </c>
      <c r="I87" s="35">
        <f>E87/D87/365*1000000</f>
        <v>1083.9860237916046</v>
      </c>
    </row>
    <row r="88" spans="2:8" s="6" customFormat="1" ht="14.25" customHeight="1">
      <c r="B88" s="13"/>
      <c r="C88" s="14"/>
      <c r="D88" s="19"/>
      <c r="E88" s="46"/>
      <c r="F88" s="28"/>
      <c r="G88" s="47"/>
      <c r="H88" s="47"/>
    </row>
    <row r="89" spans="2:9" s="35" customFormat="1" ht="14.25" customHeight="1">
      <c r="B89" s="13" t="s">
        <v>61</v>
      </c>
      <c r="C89" s="14"/>
      <c r="D89" s="46">
        <v>9574</v>
      </c>
      <c r="E89" s="46">
        <f>SUM(F89:H89)</f>
        <v>3788</v>
      </c>
      <c r="F89" s="46">
        <v>3056</v>
      </c>
      <c r="G89" s="46">
        <v>732</v>
      </c>
      <c r="H89" s="46">
        <v>0</v>
      </c>
      <c r="I89" s="6">
        <f>E89/D89/365*1000000</f>
        <v>1083.9860237916046</v>
      </c>
    </row>
    <row r="90" spans="1:9" s="6" customFormat="1" ht="14.25" customHeight="1">
      <c r="A90" s="20"/>
      <c r="B90" s="20"/>
      <c r="C90" s="21"/>
      <c r="D90" s="20"/>
      <c r="E90" s="20"/>
      <c r="F90" s="20"/>
      <c r="G90" s="20"/>
      <c r="H90" s="20"/>
      <c r="I90" s="20"/>
    </row>
    <row r="91" spans="2:7" s="6" customFormat="1" ht="14.25" customHeight="1">
      <c r="B91" s="49" t="s">
        <v>86</v>
      </c>
      <c r="F91" s="49"/>
      <c r="G91" s="50"/>
    </row>
    <row r="92" ht="14.25" customHeight="1">
      <c r="B92" s="49" t="s">
        <v>87</v>
      </c>
    </row>
    <row r="93" spans="2:8" ht="14.25" customHeight="1">
      <c r="B93" s="49" t="s">
        <v>88</v>
      </c>
      <c r="E93" s="51"/>
      <c r="F93" s="51"/>
      <c r="G93" s="51"/>
      <c r="H93" s="51"/>
    </row>
    <row r="94" spans="5:8" ht="14.25" customHeight="1">
      <c r="E94" s="51"/>
      <c r="F94" s="52"/>
      <c r="G94" s="52"/>
      <c r="H94" s="52"/>
    </row>
    <row r="97" spans="5:8" ht="14.25" customHeight="1">
      <c r="E97" s="51"/>
      <c r="F97" s="52"/>
      <c r="G97" s="52"/>
      <c r="H97" s="52"/>
    </row>
    <row r="98" spans="5:8" ht="14.25" customHeight="1">
      <c r="E98" s="51"/>
      <c r="F98" s="51"/>
      <c r="G98" s="51"/>
      <c r="H98" s="51"/>
    </row>
    <row r="99" spans="5:8" ht="14.25" customHeight="1">
      <c r="E99" s="51"/>
      <c r="F99" s="51"/>
      <c r="G99" s="51"/>
      <c r="H99" s="51"/>
    </row>
    <row r="100" spans="5:8" ht="14.25" customHeight="1">
      <c r="E100" s="51"/>
      <c r="F100" s="52"/>
      <c r="G100" s="52"/>
      <c r="H100" s="52"/>
    </row>
    <row r="103" spans="5:8" ht="14.25" customHeight="1">
      <c r="E103" s="51"/>
      <c r="F103" s="52"/>
      <c r="G103" s="52"/>
      <c r="H103" s="52"/>
    </row>
    <row r="104" spans="5:8" ht="14.25" customHeight="1">
      <c r="E104" s="51"/>
      <c r="F104" s="51"/>
      <c r="G104" s="51"/>
      <c r="H104" s="51"/>
    </row>
    <row r="105" spans="5:8" ht="14.25" customHeight="1">
      <c r="E105" s="51"/>
      <c r="F105" s="51"/>
      <c r="G105" s="51"/>
      <c r="H105" s="51"/>
    </row>
    <row r="106" spans="5:8" ht="14.25" customHeight="1">
      <c r="E106" s="51"/>
      <c r="F106" s="52"/>
      <c r="G106" s="52"/>
      <c r="H106" s="52"/>
    </row>
    <row r="107" spans="5:8" ht="14.25" customHeight="1">
      <c r="E107" s="51"/>
      <c r="F107" s="51"/>
      <c r="G107" s="51"/>
      <c r="H107" s="51"/>
    </row>
    <row r="108" spans="5:8" ht="14.25" customHeight="1">
      <c r="E108" s="51"/>
      <c r="F108" s="51"/>
      <c r="G108" s="51"/>
      <c r="H108" s="51"/>
    </row>
    <row r="109" spans="5:8" ht="14.25" customHeight="1">
      <c r="E109" s="51"/>
      <c r="F109" s="52"/>
      <c r="G109" s="52"/>
      <c r="H109" s="52"/>
    </row>
    <row r="110" spans="5:8" ht="14.25" customHeight="1">
      <c r="E110" s="51"/>
      <c r="F110" s="51"/>
      <c r="G110" s="51"/>
      <c r="H110" s="51"/>
    </row>
    <row r="111" spans="5:8" ht="14.25" customHeight="1">
      <c r="E111" s="51"/>
      <c r="F111" s="51"/>
      <c r="G111" s="51"/>
      <c r="H111" s="51"/>
    </row>
    <row r="112" spans="5:8" ht="14.25" customHeight="1">
      <c r="E112" s="51"/>
      <c r="F112" s="52"/>
      <c r="G112" s="52"/>
      <c r="H112" s="52"/>
    </row>
    <row r="113" spans="5:8" ht="14.25" customHeight="1">
      <c r="E113" s="51"/>
      <c r="F113" s="51"/>
      <c r="G113" s="51"/>
      <c r="H113" s="51"/>
    </row>
    <row r="114" spans="5:8" ht="14.25" customHeight="1">
      <c r="E114" s="51"/>
      <c r="F114" s="51"/>
      <c r="G114" s="51"/>
      <c r="H114" s="51"/>
    </row>
    <row r="115" spans="5:8" ht="14.25" customHeight="1">
      <c r="E115" s="51"/>
      <c r="F115" s="52"/>
      <c r="G115" s="52"/>
      <c r="H115" s="52"/>
    </row>
    <row r="116" spans="6:8" ht="14.25" customHeight="1">
      <c r="F116" s="52"/>
      <c r="G116" s="52"/>
      <c r="H116" s="52"/>
    </row>
    <row r="118" spans="5:8" ht="14.25" customHeight="1">
      <c r="E118" s="51"/>
      <c r="F118" s="52"/>
      <c r="G118" s="52"/>
      <c r="H118" s="52"/>
    </row>
    <row r="119" spans="5:8" ht="14.25" customHeight="1">
      <c r="E119" s="51"/>
      <c r="F119" s="51"/>
      <c r="G119" s="51"/>
      <c r="H119" s="51"/>
    </row>
    <row r="120" spans="5:8" ht="14.25" customHeight="1">
      <c r="E120" s="51"/>
      <c r="F120" s="51"/>
      <c r="G120" s="51"/>
      <c r="H120" s="51"/>
    </row>
    <row r="121" spans="5:8" ht="14.25" customHeight="1">
      <c r="E121" s="51"/>
      <c r="F121" s="52"/>
      <c r="G121" s="52"/>
      <c r="H121" s="52"/>
    </row>
    <row r="122" spans="5:8" ht="14.25" customHeight="1">
      <c r="E122" s="51"/>
      <c r="F122" s="51"/>
      <c r="G122" s="51"/>
      <c r="H122" s="51"/>
    </row>
    <row r="123" spans="5:8" ht="14.25" customHeight="1">
      <c r="E123" s="51"/>
      <c r="F123" s="51"/>
      <c r="G123" s="51"/>
      <c r="H123" s="51"/>
    </row>
    <row r="124" spans="5:8" ht="14.25" customHeight="1">
      <c r="E124" s="51"/>
      <c r="F124" s="52"/>
      <c r="G124" s="52"/>
      <c r="H124" s="52"/>
    </row>
    <row r="125" spans="5:8" ht="14.25" customHeight="1">
      <c r="E125" s="51"/>
      <c r="F125" s="51"/>
      <c r="G125" s="51"/>
      <c r="H125" s="51"/>
    </row>
    <row r="126" spans="5:8" ht="14.25" customHeight="1">
      <c r="E126" s="51"/>
      <c r="F126" s="51"/>
      <c r="G126" s="51"/>
      <c r="H126" s="51"/>
    </row>
  </sheetData>
  <printOptions/>
  <pageMargins left="0.3937007874015748" right="0.3937007874015748" top="0.5905511811023623" bottom="0.3937007874015748" header="0.5118110236220472" footer="0.5118110236220472"/>
  <pageSetup horizontalDpi="300" verticalDpi="3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統計協会</cp:lastModifiedBy>
  <dcterms:created xsi:type="dcterms:W3CDTF">2011-05-26T06:20:06Z</dcterms:created>
  <dcterms:modified xsi:type="dcterms:W3CDTF">2011-06-16T05:10:33Z</dcterms:modified>
  <cp:category/>
  <cp:version/>
  <cp:contentType/>
  <cp:contentStatus/>
</cp:coreProperties>
</file>