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グラフで見るわたしたちの千葉県\☆R3年度グラフで見る千葉県（R4年3月版）\01 印刷業者へ提出\8 財政（県一般会計歳入歳出決算額）\"/>
    </mc:Choice>
  </mc:AlternateContent>
  <bookViews>
    <workbookView xWindow="480" yWindow="30" windowWidth="8475" windowHeight="4725" tabRatio="520"/>
  </bookViews>
  <sheets>
    <sheet name="108zaisei" sheetId="1" r:id="rId1"/>
  </sheets>
  <definedNames>
    <definedName name="_xlnm.Print_Area" localSheetId="0">'108zaisei'!$A$1:$D$37</definedName>
  </definedNames>
  <calcPr calcId="162913"/>
</workbook>
</file>

<file path=xl/calcChain.xml><?xml version="1.0" encoding="utf-8"?>
<calcChain xmlns="http://schemas.openxmlformats.org/spreadsheetml/2006/main">
  <c r="C23" i="1" l="1"/>
  <c r="B34" i="1"/>
  <c r="C25" i="1"/>
  <c r="C11" i="1" l="1"/>
  <c r="C27" i="1" l="1"/>
  <c r="C28" i="1"/>
  <c r="C30" i="1"/>
  <c r="C31" i="1"/>
  <c r="C32" i="1"/>
  <c r="C29" i="1"/>
  <c r="C33" i="1"/>
  <c r="C26" i="1"/>
  <c r="C12" i="1"/>
  <c r="C13" i="1"/>
  <c r="C14" i="1"/>
  <c r="C15" i="1"/>
  <c r="C10" i="1"/>
  <c r="E15" i="1"/>
  <c r="B16" i="1"/>
  <c r="E28" i="1"/>
  <c r="E27" i="1"/>
  <c r="E32" i="1"/>
  <c r="E31" i="1"/>
  <c r="E30" i="1"/>
  <c r="E29" i="1"/>
  <c r="E33" i="1"/>
  <c r="E26" i="1"/>
  <c r="E14" i="1"/>
  <c r="E11" i="1"/>
  <c r="E12" i="1"/>
  <c r="E13" i="1"/>
  <c r="E10" i="1"/>
  <c r="E34" i="1" l="1"/>
  <c r="C34" i="1"/>
  <c r="E16" i="1"/>
  <c r="C16" i="1"/>
  <c r="C8" i="1" s="1"/>
  <c r="E18" i="1" l="1"/>
  <c r="E37" i="1" l="1"/>
</calcChain>
</file>

<file path=xl/sharedStrings.xml><?xml version="1.0" encoding="utf-8"?>
<sst xmlns="http://schemas.openxmlformats.org/spreadsheetml/2006/main" count="33" uniqueCount="27">
  <si>
    <t>財政</t>
  </si>
  <si>
    <t>（１）歳入</t>
  </si>
  <si>
    <t>（単位　決算額　千円，　構成比　％）</t>
  </si>
  <si>
    <t>科目</t>
  </si>
  <si>
    <t>決算額</t>
  </si>
  <si>
    <t>構成比</t>
  </si>
  <si>
    <t>総額</t>
  </si>
  <si>
    <t>県税</t>
  </si>
  <si>
    <t>県債</t>
  </si>
  <si>
    <t>国庫支出金</t>
  </si>
  <si>
    <t>地方交付税</t>
  </si>
  <si>
    <t>地方譲与税</t>
  </si>
  <si>
    <t>その他</t>
  </si>
  <si>
    <t>（２）歳出</t>
  </si>
  <si>
    <t>教育費</t>
  </si>
  <si>
    <t>民生費</t>
  </si>
  <si>
    <t>商工費</t>
  </si>
  <si>
    <t>公債費</t>
  </si>
  <si>
    <t>警察費</t>
  </si>
  <si>
    <t>農林水産業費</t>
  </si>
  <si>
    <t>衛生費</t>
    <rPh sb="0" eb="3">
      <t>エイセイヒ</t>
    </rPh>
    <phoneticPr fontId="2"/>
  </si>
  <si>
    <t>資料：県出納局「歳入歳出決算書」</t>
    <rPh sb="3" eb="4">
      <t>ケン</t>
    </rPh>
    <phoneticPr fontId="2"/>
  </si>
  <si>
    <t xml:space="preserve"> </t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</si>
  <si>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</si>
  <si>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土木費</t>
    <phoneticPr fontId="2"/>
  </si>
  <si>
    <t>総務費</t>
    <rPh sb="0" eb="3">
      <t>ソウムヒ</t>
    </rPh>
    <phoneticPr fontId="2"/>
  </si>
  <si>
    <r>
      <t>県一般会計歳入歳出決算額の構成比（令和</t>
    </r>
    <r>
      <rPr>
        <sz val="11"/>
        <color rgb="FFFF000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>年度）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</si>
</sst>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00%"/>
    <numFmt numFmtId="178" formatCode="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38" fontId="0" fillId="0" borderId="0" xfId="1" applyFont="1"/>
    <xf numFmtId="176" fontId="0" fillId="0" borderId="0" xfId="1" applyNumberFormat="1" applyFont="1"/>
    <xf numFmtId="38" fontId="0" fillId="0" borderId="0" xfId="1" applyFont="1" applyAlignment="1">
      <alignment horizontal="center"/>
    </xf>
    <xf numFmtId="38" fontId="0" fillId="0" borderId="1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176" fontId="0" fillId="0" borderId="3" xfId="1" applyNumberFormat="1" applyFont="1" applyBorder="1" applyAlignment="1">
      <alignment horizontal="center"/>
    </xf>
    <xf numFmtId="38" fontId="0" fillId="0" borderId="5" xfId="1" applyFont="1" applyBorder="1"/>
    <xf numFmtId="176" fontId="0" fillId="0" borderId="0" xfId="1" applyNumberFormat="1" applyFont="1" applyBorder="1"/>
    <xf numFmtId="176" fontId="0" fillId="0" borderId="6" xfId="1" applyNumberFormat="1" applyFont="1" applyBorder="1"/>
    <xf numFmtId="38" fontId="0" fillId="0" borderId="8" xfId="1" applyFont="1" applyBorder="1"/>
    <xf numFmtId="38" fontId="0" fillId="0" borderId="4" xfId="1" applyFont="1" applyBorder="1" applyAlignment="1">
      <alignment horizontal="center"/>
    </xf>
    <xf numFmtId="38" fontId="0" fillId="0" borderId="0" xfId="1" applyFont="1" applyBorder="1"/>
    <xf numFmtId="38" fontId="0" fillId="0" borderId="9" xfId="1" applyFont="1" applyBorder="1" applyAlignment="1">
      <alignment horizontal="center"/>
    </xf>
    <xf numFmtId="176" fontId="0" fillId="0" borderId="10" xfId="1" applyNumberFormat="1" applyFont="1" applyBorder="1" applyAlignment="1">
      <alignment horizontal="center"/>
    </xf>
    <xf numFmtId="38" fontId="0" fillId="0" borderId="11" xfId="1" applyFont="1" applyBorder="1" applyAlignment="1">
      <alignment horizontal="center"/>
    </xf>
    <xf numFmtId="38" fontId="0" fillId="0" borderId="6" xfId="1" applyFont="1" applyBorder="1"/>
    <xf numFmtId="38" fontId="0" fillId="0" borderId="10" xfId="1" applyFont="1" applyBorder="1" applyAlignment="1">
      <alignment horizontal="center"/>
    </xf>
    <xf numFmtId="38" fontId="0" fillId="0" borderId="0" xfId="1" applyFont="1" applyBorder="1" applyAlignment="1">
      <alignment horizontal="center"/>
    </xf>
    <xf numFmtId="38" fontId="3" fillId="0" borderId="0" xfId="1" applyFont="1" applyBorder="1"/>
    <xf numFmtId="38" fontId="3" fillId="0" borderId="4" xfId="1" applyFont="1" applyBorder="1"/>
    <xf numFmtId="10" fontId="0" fillId="0" borderId="0" xfId="1" applyNumberFormat="1" applyFont="1"/>
    <xf numFmtId="177" fontId="0" fillId="0" borderId="0" xfId="1" applyNumberFormat="1" applyFont="1"/>
    <xf numFmtId="176" fontId="5" fillId="0" borderId="0" xfId="1" applyNumberFormat="1" applyFont="1" applyBorder="1"/>
    <xf numFmtId="176" fontId="4" fillId="0" borderId="0" xfId="1" applyNumberFormat="1" applyFont="1" applyBorder="1" applyAlignment="1">
      <alignment horizontal="center"/>
    </xf>
    <xf numFmtId="38" fontId="4" fillId="0" borderId="7" xfId="1" applyFont="1" applyBorder="1"/>
    <xf numFmtId="178" fontId="4" fillId="0" borderId="0" xfId="1" applyNumberFormat="1" applyFont="1" applyBorder="1"/>
    <xf numFmtId="176" fontId="4" fillId="0" borderId="0" xfId="1" applyNumberFormat="1" applyFont="1" applyBorder="1"/>
    <xf numFmtId="38" fontId="4" fillId="0" borderId="7" xfId="1" applyFont="1" applyFill="1" applyBorder="1"/>
    <xf numFmtId="38" fontId="6" fillId="0" borderId="4" xfId="1" applyFont="1" applyBorder="1"/>
    <xf numFmtId="38" fontId="6" fillId="0" borderId="0" xfId="1" applyFont="1" applyBorder="1"/>
    <xf numFmtId="38" fontId="4" fillId="0" borderId="0" xfId="1" applyFont="1" applyBorder="1"/>
    <xf numFmtId="38" fontId="4" fillId="0" borderId="4" xfId="1" applyFont="1" applyBorder="1"/>
    <xf numFmtId="38" fontId="5" fillId="0" borderId="7" xfId="1" applyFont="1" applyFill="1" applyBorder="1"/>
    <xf numFmtId="38" fontId="4" fillId="0" borderId="7" xfId="1" applyFont="1" applyFill="1" applyBorder="1" applyAlignment="1">
      <alignment horizontal="center"/>
    </xf>
    <xf numFmtId="176" fontId="5" fillId="0" borderId="0" xfId="1" applyNumberFormat="1" applyFont="1" applyFill="1" applyBorder="1"/>
    <xf numFmtId="176" fontId="4" fillId="0" borderId="0" xfId="1" applyNumberFormat="1" applyFont="1" applyFill="1" applyBorder="1" applyAlignment="1">
      <alignment horizontal="center"/>
    </xf>
    <xf numFmtId="176" fontId="4" fillId="0" borderId="0" xfId="1" applyNumberFormat="1" applyFont="1" applyFill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view="pageBreakPreview" zoomScaleNormal="100" workbookViewId="0">
      <selection activeCell="B29" sqref="B29"/>
    </sheetView>
  </sheetViews>
  <sheetFormatPr defaultRowHeight="13.5" x14ac:dyDescent="0.15"/>
  <cols>
    <col min="1" max="2" width="18.625" style="1" customWidth="1"/>
    <col min="3" max="3" width="16.25" style="2" customWidth="1"/>
    <col min="4" max="6" width="9" style="1"/>
    <col min="7" max="7" width="16.625" style="1" bestFit="1" customWidth="1"/>
    <col min="8" max="16384" width="9" style="1"/>
  </cols>
  <sheetData>
    <row r="1" spans="1:5" x14ac:dyDescent="0.15">
      <c r="A1" s="1" t="s">
        <v>0</v>
      </c>
    </row>
    <row r="2" spans="1:5" x14ac:dyDescent="0.15">
      <c r="A2" s="1" t="s">
        <v>26</v>
      </c>
    </row>
    <row r="4" spans="1:5" x14ac:dyDescent="0.15">
      <c r="A4" s="1" t="s">
        <v>1</v>
      </c>
    </row>
    <row r="5" spans="1:5" ht="14.25" thickBot="1" x14ac:dyDescent="0.2">
      <c r="A5" s="1" t="s">
        <v>2</v>
      </c>
    </row>
    <row r="6" spans="1:5" s="3" customFormat="1" ht="14.25" thickTop="1" x14ac:dyDescent="0.15">
      <c r="A6" s="4" t="s">
        <v>3</v>
      </c>
      <c r="B6" s="5" t="s">
        <v>4</v>
      </c>
      <c r="C6" s="6" t="s">
        <v>5</v>
      </c>
    </row>
    <row r="7" spans="1:5" s="3" customFormat="1" ht="7.5" customHeight="1" x14ac:dyDescent="0.15">
      <c r="A7" s="13"/>
      <c r="B7" s="15"/>
      <c r="C7" s="14"/>
    </row>
    <row r="8" spans="1:5" s="3" customFormat="1" ht="13.5" customHeight="1" x14ac:dyDescent="0.15">
      <c r="A8" s="20" t="s">
        <v>6</v>
      </c>
      <c r="B8" s="33">
        <v>2201811605</v>
      </c>
      <c r="C8" s="23">
        <f>SUM(C10:C16)</f>
        <v>100.10000000000001</v>
      </c>
    </row>
    <row r="9" spans="1:5" s="3" customFormat="1" ht="7.5" customHeight="1" x14ac:dyDescent="0.15">
      <c r="A9" s="11"/>
      <c r="B9" s="34"/>
      <c r="C9" s="24"/>
    </row>
    <row r="10" spans="1:5" x14ac:dyDescent="0.15">
      <c r="A10" s="32" t="s">
        <v>7</v>
      </c>
      <c r="B10" s="28">
        <v>827935420</v>
      </c>
      <c r="C10" s="26">
        <f t="shared" ref="C10:C16" si="0">ROUND(B10/$B$8*100,1)</f>
        <v>37.6</v>
      </c>
      <c r="E10" s="21">
        <f t="shared" ref="E10:E15" si="1">(B10/B$8)</f>
        <v>0.37602464176311762</v>
      </c>
    </row>
    <row r="11" spans="1:5" x14ac:dyDescent="0.15">
      <c r="A11" s="32" t="s">
        <v>9</v>
      </c>
      <c r="B11" s="28">
        <v>424144407</v>
      </c>
      <c r="C11" s="26">
        <f>ROUND(B11/$B$8*100,1)</f>
        <v>19.3</v>
      </c>
      <c r="E11" s="21">
        <f>(B11/B$8)</f>
        <v>0.19263428625629395</v>
      </c>
    </row>
    <row r="12" spans="1:5" x14ac:dyDescent="0.15">
      <c r="A12" s="32" t="s">
        <v>8</v>
      </c>
      <c r="B12" s="28">
        <v>205987900</v>
      </c>
      <c r="C12" s="26">
        <f>ROUND(B12/$B$8*100,1)</f>
        <v>9.4</v>
      </c>
      <c r="E12" s="21">
        <f>(B12/B$8)</f>
        <v>9.3553826100394269E-2</v>
      </c>
    </row>
    <row r="13" spans="1:5" x14ac:dyDescent="0.15">
      <c r="A13" s="32" t="s">
        <v>10</v>
      </c>
      <c r="B13" s="28">
        <v>189787699</v>
      </c>
      <c r="C13" s="26">
        <f t="shared" si="0"/>
        <v>8.6</v>
      </c>
      <c r="E13" s="21">
        <f t="shared" si="1"/>
        <v>8.6196157095829271E-2</v>
      </c>
    </row>
    <row r="14" spans="1:5" x14ac:dyDescent="0.15">
      <c r="A14" s="32" t="s">
        <v>11</v>
      </c>
      <c r="B14" s="28">
        <v>92363593</v>
      </c>
      <c r="C14" s="26">
        <f t="shared" si="0"/>
        <v>4.2</v>
      </c>
      <c r="E14" s="21">
        <f t="shared" si="1"/>
        <v>4.194890824912334E-2</v>
      </c>
    </row>
    <row r="15" spans="1:5" x14ac:dyDescent="0.15">
      <c r="A15" s="32" t="s">
        <v>23</v>
      </c>
      <c r="B15" s="28">
        <v>28128214</v>
      </c>
      <c r="C15" s="26">
        <f t="shared" si="0"/>
        <v>1.3</v>
      </c>
      <c r="E15" s="21">
        <f t="shared" si="1"/>
        <v>1.277503213087116E-2</v>
      </c>
    </row>
    <row r="16" spans="1:5" ht="13.5" customHeight="1" x14ac:dyDescent="0.15">
      <c r="A16" s="29" t="s">
        <v>12</v>
      </c>
      <c r="B16" s="25">
        <f>B8-SUM(B10:B15)</f>
        <v>433464372</v>
      </c>
      <c r="C16" s="26">
        <f t="shared" si="0"/>
        <v>19.7</v>
      </c>
      <c r="D16" s="1" t="s">
        <v>22</v>
      </c>
      <c r="E16" s="21">
        <f t="shared" ref="E16" si="2">(B16/B$8)</f>
        <v>0.19686714840437042</v>
      </c>
    </row>
    <row r="17" spans="1:8" ht="13.5" customHeight="1" x14ac:dyDescent="0.15">
      <c r="A17" s="7"/>
      <c r="B17" s="10"/>
      <c r="C17" s="9"/>
    </row>
    <row r="18" spans="1:8" x14ac:dyDescent="0.15">
      <c r="E18" s="1">
        <f>SUM(C10:C16)</f>
        <v>100.10000000000001</v>
      </c>
    </row>
    <row r="19" spans="1:8" x14ac:dyDescent="0.15">
      <c r="A19" s="1" t="s">
        <v>13</v>
      </c>
    </row>
    <row r="20" spans="1:8" ht="14.25" thickBot="1" x14ac:dyDescent="0.2">
      <c r="A20" s="1" t="s">
        <v>2</v>
      </c>
    </row>
    <row r="21" spans="1:8" s="3" customFormat="1" ht="14.25" thickTop="1" x14ac:dyDescent="0.15">
      <c r="A21" s="4" t="s">
        <v>3</v>
      </c>
      <c r="B21" s="5" t="s">
        <v>4</v>
      </c>
      <c r="C21" s="6" t="s">
        <v>5</v>
      </c>
    </row>
    <row r="22" spans="1:8" s="3" customFormat="1" ht="7.5" customHeight="1" x14ac:dyDescent="0.15">
      <c r="A22" s="17"/>
      <c r="B22" s="15"/>
      <c r="C22" s="14"/>
    </row>
    <row r="23" spans="1:8" s="3" customFormat="1" ht="13.5" customHeight="1" x14ac:dyDescent="0.15">
      <c r="A23" s="19" t="s">
        <v>6</v>
      </c>
      <c r="B23" s="33">
        <v>2148376507</v>
      </c>
      <c r="C23" s="35">
        <f>SUM(C25:C34)</f>
        <v>100.10000000000001</v>
      </c>
    </row>
    <row r="24" spans="1:8" s="3" customFormat="1" ht="7.5" customHeight="1" x14ac:dyDescent="0.15">
      <c r="A24" s="18"/>
      <c r="B24" s="34"/>
      <c r="C24" s="36"/>
    </row>
    <row r="25" spans="1:8" s="3" customFormat="1" x14ac:dyDescent="0.15">
      <c r="A25" s="31" t="s">
        <v>16</v>
      </c>
      <c r="B25" s="28">
        <v>416224470</v>
      </c>
      <c r="C25" s="37">
        <f t="shared" ref="C25" si="3">ROUND(B25/$B$23*100,1)</f>
        <v>19.399999999999999</v>
      </c>
    </row>
    <row r="26" spans="1:8" x14ac:dyDescent="0.15">
      <c r="A26" s="31" t="s">
        <v>14</v>
      </c>
      <c r="B26" s="28">
        <v>369093311</v>
      </c>
      <c r="C26" s="37">
        <f t="shared" ref="C26:C34" si="4">ROUND(B26/$B$23*100,1)</f>
        <v>17.2</v>
      </c>
      <c r="E26" s="21">
        <f>(B26/B$23)</f>
        <v>0.17180103664203772</v>
      </c>
    </row>
    <row r="27" spans="1:8" x14ac:dyDescent="0.15">
      <c r="A27" s="31" t="s">
        <v>15</v>
      </c>
      <c r="B27" s="28">
        <v>360663493</v>
      </c>
      <c r="C27" s="37">
        <f t="shared" si="4"/>
        <v>16.8</v>
      </c>
      <c r="E27" s="21">
        <f t="shared" ref="E27:E34" si="5">(B27/B$23)</f>
        <v>0.16787722814174302</v>
      </c>
    </row>
    <row r="28" spans="1:8" x14ac:dyDescent="0.15">
      <c r="A28" s="31" t="s">
        <v>17</v>
      </c>
      <c r="B28" s="28">
        <v>220842389</v>
      </c>
      <c r="C28" s="37">
        <f t="shared" si="4"/>
        <v>10.3</v>
      </c>
      <c r="E28" s="21">
        <f t="shared" ref="E28" si="6">(B28/B$23)</f>
        <v>0.1027950120849092</v>
      </c>
    </row>
    <row r="29" spans="1:8" x14ac:dyDescent="0.15">
      <c r="A29" s="31" t="s">
        <v>20</v>
      </c>
      <c r="B29" s="28">
        <v>148064791</v>
      </c>
      <c r="C29" s="37">
        <f>ROUND(B29/$B$23*100,1)</f>
        <v>6.9</v>
      </c>
      <c r="E29" s="21">
        <f>(B29/B$23)</f>
        <v>6.8919386577522279E-2</v>
      </c>
    </row>
    <row r="30" spans="1:8" x14ac:dyDescent="0.15">
      <c r="A30" s="31" t="s">
        <v>18</v>
      </c>
      <c r="B30" s="28">
        <v>147275296</v>
      </c>
      <c r="C30" s="37">
        <f t="shared" si="4"/>
        <v>6.9</v>
      </c>
      <c r="E30" s="21">
        <f>(B30/B$23)</f>
        <v>6.8551902108469662E-2</v>
      </c>
    </row>
    <row r="31" spans="1:8" x14ac:dyDescent="0.15">
      <c r="A31" s="31" t="s">
        <v>24</v>
      </c>
      <c r="B31" s="28">
        <v>129437248</v>
      </c>
      <c r="C31" s="37">
        <f>ROUND(B31/$B$23*100,1)</f>
        <v>6</v>
      </c>
      <c r="E31" s="21">
        <f>(B31/B$23)</f>
        <v>6.0248865866042542E-2</v>
      </c>
    </row>
    <row r="32" spans="1:8" x14ac:dyDescent="0.15">
      <c r="A32" s="31" t="s">
        <v>25</v>
      </c>
      <c r="B32" s="28">
        <v>118815771</v>
      </c>
      <c r="C32" s="37">
        <f t="shared" si="4"/>
        <v>5.5</v>
      </c>
      <c r="E32" s="21">
        <f t="shared" si="5"/>
        <v>5.5304910760690981E-2</v>
      </c>
      <c r="H32" s="22"/>
    </row>
    <row r="33" spans="1:5" x14ac:dyDescent="0.15">
      <c r="A33" s="31" t="s">
        <v>19</v>
      </c>
      <c r="B33" s="28">
        <v>62531618</v>
      </c>
      <c r="C33" s="37">
        <f t="shared" si="4"/>
        <v>2.9</v>
      </c>
      <c r="E33" s="21">
        <f t="shared" si="5"/>
        <v>2.9106452149450915E-2</v>
      </c>
    </row>
    <row r="34" spans="1:5" x14ac:dyDescent="0.15">
      <c r="A34" s="30" t="s">
        <v>12</v>
      </c>
      <c r="B34" s="25">
        <f>B23-SUM(B25:B33)</f>
        <v>175428120</v>
      </c>
      <c r="C34" s="27">
        <f t="shared" si="4"/>
        <v>8.1999999999999993</v>
      </c>
      <c r="E34" s="21">
        <f t="shared" si="5"/>
        <v>8.1656134028838548E-2</v>
      </c>
    </row>
    <row r="35" spans="1:5" ht="12" customHeight="1" x14ac:dyDescent="0.15">
      <c r="A35" s="16"/>
      <c r="B35" s="10"/>
      <c r="C35" s="9"/>
    </row>
    <row r="36" spans="1:5" ht="7.5" customHeight="1" x14ac:dyDescent="0.15">
      <c r="A36" s="12"/>
      <c r="B36" s="12"/>
      <c r="C36" s="8"/>
    </row>
    <row r="37" spans="1:5" x14ac:dyDescent="0.15">
      <c r="A37" s="1" t="s">
        <v>21</v>
      </c>
      <c r="E37" s="1">
        <f>SUM(C26:C34)</f>
        <v>80.7</v>
      </c>
    </row>
  </sheetData>
  <sortState ref="A25:C33">
    <sortCondition descending="1" ref="B25:B33"/>
  </sortState>
  <phoneticPr fontId="2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&amp;R&amp;F</oddHead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108zaisei</vt:lpstr>
      <vt:lpstr>'108zaisei'!Print_Area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2019-03-06T00:59:19Z</cp:lastPrinted>
  <dcterms:created xsi:type="dcterms:W3CDTF">2014-02-21T09:54:19Z</dcterms:created>
  <dcterms:modified xsi:type="dcterms:W3CDTF">2022-01-28T05:46:28Z</dcterms:modified>
</cp:coreProperties>
</file>