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540" windowWidth="15480" windowHeight="11640" activeTab="0"/>
  </bookViews>
  <sheets>
    <sheet name="H27（学校種別・在学者等）" sheetId="1" r:id="rId1"/>
  </sheets>
  <definedNames>
    <definedName name="_xlnm.Print_Area" localSheetId="0">'H27（学校種別・在学者等）'!$A$1:$N$38</definedName>
  </definedNames>
  <calcPr fullCalcOnLoad="1"/>
</workbook>
</file>

<file path=xl/sharedStrings.xml><?xml version="1.0" encoding="utf-8"?>
<sst xmlns="http://schemas.openxmlformats.org/spreadsheetml/2006/main" count="91" uniqueCount="32">
  <si>
    <t>学　校　数</t>
  </si>
  <si>
    <t>学級数</t>
  </si>
  <si>
    <t>職員数</t>
  </si>
  <si>
    <t>計</t>
  </si>
  <si>
    <t>本校</t>
  </si>
  <si>
    <t>分校</t>
  </si>
  <si>
    <t>男</t>
  </si>
  <si>
    <t>女</t>
  </si>
  <si>
    <t>本務者</t>
  </si>
  <si>
    <t>兼務者</t>
  </si>
  <si>
    <t>小学校</t>
  </si>
  <si>
    <t>国立</t>
  </si>
  <si>
    <t>公立</t>
  </si>
  <si>
    <t>私立</t>
  </si>
  <si>
    <t>中学校</t>
  </si>
  <si>
    <t>高等学校</t>
  </si>
  <si>
    <t>…</t>
  </si>
  <si>
    <t>(通信）</t>
  </si>
  <si>
    <t>中等教育学校</t>
  </si>
  <si>
    <t>幼稚園</t>
  </si>
  <si>
    <t>専修学校</t>
  </si>
  <si>
    <t>各種学校</t>
  </si>
  <si>
    <t>総    計</t>
  </si>
  <si>
    <t>特別支援学校</t>
  </si>
  <si>
    <t xml:space="preserve"> 区　　　分</t>
  </si>
  <si>
    <t>在　学　(園）　者　数</t>
  </si>
  <si>
    <t>計のうち
外国人
在学者数</t>
  </si>
  <si>
    <t>教員（教育・保育職員）数</t>
  </si>
  <si>
    <t>幼保連携型
認定こども園</t>
  </si>
  <si>
    <t>１. 学校種別の学校数、学級数、在学者数及び教職員数</t>
  </si>
  <si>
    <t>　　　　「在学（園）者数」欄の高等学校は，本科，専攻科の合計数で，特別支援学校は，幼稚部，中学部，高等部の合計である。</t>
  </si>
  <si>
    <t>（注）　「学級数欄」の幼保連携型認定こども園は，在学（園）者数０～５歳児のうち，３～５歳児の学級数である。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</si>
</sst>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#,##0;;\-"/>
    <numFmt numFmtId="202" formatCode="0_);[Red]\(0\)"/>
    <numFmt numFmtId="203" formatCode="0;&quot;△ &quot;0"/>
  </numFmts>
  <fonts count="48"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1" fillId="0" borderId="0" xfId="49" applyFont="1" applyFill="1" applyAlignment="1">
      <alignment horizontal="centerContinuous" vertical="center"/>
    </xf>
    <xf numFmtId="38" fontId="2" fillId="0" borderId="0" xfId="49" applyFont="1" applyFill="1" applyAlignment="1">
      <alignment horizontal="centerContinuous" vertical="center"/>
    </xf>
    <xf numFmtId="38" fontId="5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centerContinuous" vertical="center"/>
    </xf>
    <xf numFmtId="38" fontId="6" fillId="0" borderId="11" xfId="49" applyFont="1" applyFill="1" applyBorder="1" applyAlignment="1">
      <alignment horizontal="centerContinuous" vertical="center"/>
    </xf>
    <xf numFmtId="38" fontId="6" fillId="0" borderId="12" xfId="49" applyFont="1" applyFill="1" applyBorder="1" applyAlignment="1">
      <alignment horizontal="centerContinuous" vertical="center"/>
    </xf>
    <xf numFmtId="38" fontId="6" fillId="0" borderId="13" xfId="49" applyFont="1" applyFill="1" applyBorder="1" applyAlignment="1">
      <alignment horizontal="centerContinuous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Continuous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distributed" vertical="center"/>
    </xf>
    <xf numFmtId="38" fontId="6" fillId="0" borderId="20" xfId="49" applyFont="1" applyFill="1" applyBorder="1" applyAlignment="1">
      <alignment horizontal="center" vertical="center"/>
    </xf>
    <xf numFmtId="201" fontId="6" fillId="0" borderId="21" xfId="49" applyNumberFormat="1" applyFont="1" applyFill="1" applyBorder="1" applyAlignment="1">
      <alignment horizontal="right" vertical="center"/>
    </xf>
    <xf numFmtId="201" fontId="6" fillId="0" borderId="22" xfId="49" applyNumberFormat="1" applyFont="1" applyFill="1" applyBorder="1" applyAlignment="1">
      <alignment horizontal="right" vertical="center"/>
    </xf>
    <xf numFmtId="201" fontId="6" fillId="0" borderId="23" xfId="49" applyNumberFormat="1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center" vertical="center"/>
    </xf>
    <xf numFmtId="201" fontId="6" fillId="0" borderId="24" xfId="49" applyNumberFormat="1" applyFont="1" applyFill="1" applyBorder="1" applyAlignment="1">
      <alignment horizontal="right" vertical="center"/>
    </xf>
    <xf numFmtId="201" fontId="6" fillId="0" borderId="25" xfId="49" applyNumberFormat="1" applyFont="1" applyFill="1" applyBorder="1" applyAlignment="1">
      <alignment horizontal="right" vertical="center"/>
    </xf>
    <xf numFmtId="38" fontId="6" fillId="0" borderId="26" xfId="49" applyFont="1" applyFill="1" applyBorder="1" applyAlignment="1">
      <alignment horizontal="distributed" vertical="center"/>
    </xf>
    <xf numFmtId="38" fontId="6" fillId="0" borderId="27" xfId="49" applyFont="1" applyFill="1" applyBorder="1" applyAlignment="1">
      <alignment horizontal="center" vertical="center"/>
    </xf>
    <xf numFmtId="201" fontId="6" fillId="0" borderId="28" xfId="49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16" xfId="49" applyFont="1" applyFill="1" applyBorder="1" applyAlignment="1">
      <alignment horizontal="center" vertical="center" wrapText="1"/>
    </xf>
    <xf numFmtId="38" fontId="9" fillId="0" borderId="29" xfId="49" applyFont="1" applyFill="1" applyBorder="1" applyAlignment="1">
      <alignment horizontal="distributed" vertical="center"/>
    </xf>
    <xf numFmtId="38" fontId="9" fillId="0" borderId="30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distributed" vertical="center"/>
    </xf>
    <xf numFmtId="38" fontId="9" fillId="0" borderId="29" xfId="49" applyFont="1" applyFill="1" applyBorder="1" applyAlignment="1">
      <alignment horizontal="distributed" vertical="center" wrapText="1"/>
    </xf>
    <xf numFmtId="38" fontId="9" fillId="0" borderId="31" xfId="49" applyFont="1" applyFill="1" applyBorder="1" applyAlignment="1">
      <alignment horizontal="centerContinuous" vertical="center"/>
    </xf>
    <xf numFmtId="38" fontId="9" fillId="0" borderId="32" xfId="49" applyFont="1" applyFill="1" applyBorder="1" applyAlignment="1">
      <alignment horizontal="centerContinuous" vertical="center"/>
    </xf>
    <xf numFmtId="201" fontId="9" fillId="0" borderId="33" xfId="49" applyNumberFormat="1" applyFont="1" applyFill="1" applyBorder="1" applyAlignment="1">
      <alignment horizontal="right" vertical="center"/>
    </xf>
    <xf numFmtId="201" fontId="9" fillId="0" borderId="34" xfId="49" applyNumberFormat="1" applyFont="1" applyFill="1" applyBorder="1" applyAlignment="1">
      <alignment horizontal="right" vertical="center"/>
    </xf>
    <xf numFmtId="201" fontId="9" fillId="0" borderId="35" xfId="49" applyNumberFormat="1" applyFont="1" applyFill="1" applyBorder="1" applyAlignment="1">
      <alignment horizontal="right" vertical="center"/>
    </xf>
    <xf numFmtId="201" fontId="9" fillId="0" borderId="22" xfId="49" applyNumberFormat="1" applyFont="1" applyFill="1" applyBorder="1" applyAlignment="1">
      <alignment horizontal="right" vertical="center"/>
    </xf>
    <xf numFmtId="201" fontId="9" fillId="0" borderId="36" xfId="49" applyNumberFormat="1" applyFont="1" applyFill="1" applyBorder="1" applyAlignment="1">
      <alignment horizontal="right" vertical="center"/>
    </xf>
    <xf numFmtId="201" fontId="9" fillId="0" borderId="37" xfId="49" applyNumberFormat="1" applyFont="1" applyFill="1" applyBorder="1" applyAlignment="1">
      <alignment horizontal="right" vertical="center"/>
    </xf>
    <xf numFmtId="38" fontId="3" fillId="0" borderId="0" xfId="49" applyFont="1" applyFill="1" applyAlignment="1">
      <alignment horizontal="left" vertical="center"/>
    </xf>
    <xf numFmtId="38" fontId="6" fillId="0" borderId="38" xfId="49" applyFont="1" applyFill="1" applyBorder="1" applyAlignment="1">
      <alignment horizontal="center" vertical="center"/>
    </xf>
    <xf numFmtId="38" fontId="6" fillId="0" borderId="39" xfId="49" applyFont="1" applyFill="1" applyBorder="1" applyAlignment="1">
      <alignment horizontal="center" vertical="center"/>
    </xf>
    <xf numFmtId="38" fontId="6" fillId="0" borderId="40" xfId="49" applyFont="1" applyFill="1" applyBorder="1" applyAlignment="1">
      <alignment horizontal="center" vertical="center"/>
    </xf>
    <xf numFmtId="38" fontId="6" fillId="0" borderId="41" xfId="49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/>
    </xf>
    <xf numFmtId="38" fontId="9" fillId="0" borderId="29" xfId="49" applyFont="1" applyFill="1" applyBorder="1" applyAlignment="1">
      <alignment horizontal="left" vertical="top" wrapText="1"/>
    </xf>
    <xf numFmtId="38" fontId="9" fillId="0" borderId="19" xfId="49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1.59765625" style="0" customWidth="1"/>
    <col min="2" max="2" width="5.5" style="0" customWidth="1"/>
    <col min="3" max="4" width="5.59765625" style="0" customWidth="1"/>
    <col min="5" max="5" width="4.59765625" style="0" customWidth="1"/>
    <col min="6" max="6" width="6.59765625" style="0" customWidth="1"/>
    <col min="7" max="9" width="7.59765625" style="0" customWidth="1"/>
    <col min="10" max="10" width="7.09765625" style="0" customWidth="1"/>
    <col min="11" max="14" width="6.59765625" style="0" customWidth="1"/>
  </cols>
  <sheetData>
    <row r="1" spans="1:14" ht="24.75" customHeight="1">
      <c r="A1" s="44" t="s">
        <v>29</v>
      </c>
      <c r="B1" s="3"/>
      <c r="C1" s="1"/>
      <c r="D1" s="1"/>
      <c r="E1" s="5"/>
      <c r="F1" s="2"/>
      <c r="G1" s="2"/>
      <c r="H1" s="2"/>
      <c r="I1" s="2"/>
      <c r="J1" s="2"/>
      <c r="K1" s="1"/>
      <c r="L1" s="1"/>
      <c r="M1" s="1"/>
      <c r="N1" s="1"/>
    </row>
    <row r="2" spans="1:14" ht="14.25" thickBot="1">
      <c r="A2" s="6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4" ht="21" customHeight="1">
      <c r="A3" s="45" t="s">
        <v>24</v>
      </c>
      <c r="B3" s="46"/>
      <c r="C3" s="9" t="s">
        <v>0</v>
      </c>
      <c r="D3" s="9"/>
      <c r="E3" s="10"/>
      <c r="F3" s="11" t="s">
        <v>1</v>
      </c>
      <c r="G3" s="12" t="s">
        <v>25</v>
      </c>
      <c r="H3" s="9"/>
      <c r="I3" s="10"/>
      <c r="J3" s="9"/>
      <c r="K3" s="12" t="s">
        <v>27</v>
      </c>
      <c r="L3" s="9"/>
      <c r="M3" s="10"/>
      <c r="N3" s="13" t="s">
        <v>2</v>
      </c>
    </row>
    <row r="4" spans="1:14" ht="34.5" customHeight="1" thickBot="1">
      <c r="A4" s="47"/>
      <c r="B4" s="48"/>
      <c r="C4" s="14" t="s">
        <v>3</v>
      </c>
      <c r="D4" s="15" t="s">
        <v>4</v>
      </c>
      <c r="E4" s="15" t="s">
        <v>5</v>
      </c>
      <c r="F4" s="16"/>
      <c r="G4" s="15" t="s">
        <v>3</v>
      </c>
      <c r="H4" s="15" t="s">
        <v>6</v>
      </c>
      <c r="I4" s="15" t="s">
        <v>7</v>
      </c>
      <c r="J4" s="31" t="s">
        <v>26</v>
      </c>
      <c r="K4" s="15" t="s">
        <v>3</v>
      </c>
      <c r="L4" s="15" t="s">
        <v>8</v>
      </c>
      <c r="M4" s="15" t="s">
        <v>9</v>
      </c>
      <c r="N4" s="17" t="s">
        <v>8</v>
      </c>
    </row>
    <row r="5" spans="1:14" ht="22.5" customHeight="1">
      <c r="A5" s="32" t="s">
        <v>19</v>
      </c>
      <c r="B5" s="33" t="s">
        <v>3</v>
      </c>
      <c r="C5" s="38">
        <f aca="true" t="shared" si="0" ref="C5:I5">SUM(C6:C8)</f>
        <v>541</v>
      </c>
      <c r="D5" s="38">
        <f t="shared" si="0"/>
        <v>541</v>
      </c>
      <c r="E5" s="38">
        <f t="shared" si="0"/>
        <v>0</v>
      </c>
      <c r="F5" s="38">
        <f t="shared" si="0"/>
        <v>3438</v>
      </c>
      <c r="G5" s="38">
        <f t="shared" si="0"/>
        <v>86946</v>
      </c>
      <c r="H5" s="38">
        <f t="shared" si="0"/>
        <v>44360</v>
      </c>
      <c r="I5" s="38">
        <f t="shared" si="0"/>
        <v>42586</v>
      </c>
      <c r="J5" s="38" t="s">
        <v>16</v>
      </c>
      <c r="K5" s="38">
        <f>SUM(K6:K8)</f>
        <v>6805</v>
      </c>
      <c r="L5" s="38">
        <f>SUM(L6:L8)</f>
        <v>5421</v>
      </c>
      <c r="M5" s="38">
        <f>SUM(M6:M8)</f>
        <v>1384</v>
      </c>
      <c r="N5" s="39">
        <f>SUM(N6:N8)</f>
        <v>956</v>
      </c>
    </row>
    <row r="6" spans="1:14" ht="22.5" customHeight="1">
      <c r="A6" s="18"/>
      <c r="B6" s="19" t="s">
        <v>11</v>
      </c>
      <c r="C6" s="20">
        <f>SUM(D6:E6)</f>
        <v>1</v>
      </c>
      <c r="D6" s="21">
        <v>1</v>
      </c>
      <c r="E6" s="21">
        <v>0</v>
      </c>
      <c r="F6" s="21">
        <v>5</v>
      </c>
      <c r="G6" s="21">
        <v>140</v>
      </c>
      <c r="H6" s="21">
        <v>70</v>
      </c>
      <c r="I6" s="21">
        <v>70</v>
      </c>
      <c r="J6" s="21" t="s">
        <v>16</v>
      </c>
      <c r="K6" s="21">
        <f>SUM(L6:M6)</f>
        <v>13</v>
      </c>
      <c r="L6" s="21">
        <v>6</v>
      </c>
      <c r="M6" s="21">
        <v>7</v>
      </c>
      <c r="N6" s="22">
        <v>1</v>
      </c>
    </row>
    <row r="7" spans="1:14" ht="22.5" customHeight="1">
      <c r="A7" s="18"/>
      <c r="B7" s="19" t="s">
        <v>12</v>
      </c>
      <c r="C7" s="20">
        <v>120</v>
      </c>
      <c r="D7" s="21">
        <v>120</v>
      </c>
      <c r="E7" s="21">
        <v>0</v>
      </c>
      <c r="F7" s="21">
        <v>393</v>
      </c>
      <c r="G7" s="21">
        <v>8311</v>
      </c>
      <c r="H7" s="21">
        <v>4234</v>
      </c>
      <c r="I7" s="21">
        <v>4077</v>
      </c>
      <c r="J7" s="21" t="s">
        <v>16</v>
      </c>
      <c r="K7" s="21">
        <f>SUM(L7:M7)</f>
        <v>927</v>
      </c>
      <c r="L7" s="21">
        <v>707</v>
      </c>
      <c r="M7" s="21">
        <v>220</v>
      </c>
      <c r="N7" s="22">
        <v>56</v>
      </c>
    </row>
    <row r="8" spans="1:14" ht="22.5" customHeight="1">
      <c r="A8" s="18"/>
      <c r="B8" s="19" t="s">
        <v>13</v>
      </c>
      <c r="C8" s="20">
        <v>420</v>
      </c>
      <c r="D8" s="21">
        <v>420</v>
      </c>
      <c r="E8" s="21">
        <v>0</v>
      </c>
      <c r="F8" s="21">
        <v>3040</v>
      </c>
      <c r="G8" s="21">
        <v>78495</v>
      </c>
      <c r="H8" s="21">
        <v>40056</v>
      </c>
      <c r="I8" s="21">
        <v>38439</v>
      </c>
      <c r="J8" s="25" t="s">
        <v>16</v>
      </c>
      <c r="K8" s="21">
        <f>SUM(L8:M8)</f>
        <v>5865</v>
      </c>
      <c r="L8" s="21">
        <v>4708</v>
      </c>
      <c r="M8" s="21">
        <v>1157</v>
      </c>
      <c r="N8" s="22">
        <v>899</v>
      </c>
    </row>
    <row r="9" spans="1:14" ht="22.5" customHeight="1">
      <c r="A9" s="50" t="s">
        <v>28</v>
      </c>
      <c r="B9" s="33" t="s">
        <v>3</v>
      </c>
      <c r="C9" s="40">
        <f aca="true" t="shared" si="1" ref="C9:N9">SUM(C10:C11)</f>
        <v>27</v>
      </c>
      <c r="D9" s="38">
        <f t="shared" si="1"/>
        <v>27</v>
      </c>
      <c r="E9" s="38">
        <f t="shared" si="1"/>
        <v>0</v>
      </c>
      <c r="F9" s="38">
        <f t="shared" si="1"/>
        <v>134</v>
      </c>
      <c r="G9" s="38">
        <f t="shared" si="1"/>
        <v>4025</v>
      </c>
      <c r="H9" s="38">
        <f t="shared" si="1"/>
        <v>2049</v>
      </c>
      <c r="I9" s="38">
        <f t="shared" si="1"/>
        <v>1976</v>
      </c>
      <c r="J9" s="38" t="s">
        <v>16</v>
      </c>
      <c r="K9" s="38">
        <f t="shared" si="1"/>
        <v>629</v>
      </c>
      <c r="L9" s="38">
        <f t="shared" si="1"/>
        <v>552</v>
      </c>
      <c r="M9" s="38">
        <f t="shared" si="1"/>
        <v>77</v>
      </c>
      <c r="N9" s="39">
        <f t="shared" si="1"/>
        <v>105</v>
      </c>
    </row>
    <row r="10" spans="1:14" ht="22.5" customHeight="1">
      <c r="A10" s="51"/>
      <c r="B10" s="19" t="s">
        <v>12</v>
      </c>
      <c r="C10" s="20">
        <f>SUM(D10:E10)</f>
        <v>12</v>
      </c>
      <c r="D10" s="21">
        <v>12</v>
      </c>
      <c r="E10" s="21">
        <v>0</v>
      </c>
      <c r="F10" s="21">
        <v>70</v>
      </c>
      <c r="G10" s="21">
        <f>SUM(H10:I10)</f>
        <v>1976</v>
      </c>
      <c r="H10" s="21">
        <v>1002</v>
      </c>
      <c r="I10" s="21">
        <v>974</v>
      </c>
      <c r="J10" s="21" t="s">
        <v>16</v>
      </c>
      <c r="K10" s="21">
        <f>SUM(L10:M10)</f>
        <v>260</v>
      </c>
      <c r="L10" s="21">
        <v>234</v>
      </c>
      <c r="M10" s="21">
        <v>26</v>
      </c>
      <c r="N10" s="22">
        <v>53</v>
      </c>
    </row>
    <row r="11" spans="1:14" ht="22.5" customHeight="1">
      <c r="A11" s="23"/>
      <c r="B11" s="19" t="s">
        <v>13</v>
      </c>
      <c r="C11" s="20">
        <f>SUM(D11:E11)</f>
        <v>15</v>
      </c>
      <c r="D11" s="21">
        <v>15</v>
      </c>
      <c r="E11" s="21">
        <v>0</v>
      </c>
      <c r="F11" s="21">
        <v>64</v>
      </c>
      <c r="G11" s="21">
        <f>SUM(H11:I11)</f>
        <v>2049</v>
      </c>
      <c r="H11" s="21">
        <v>1047</v>
      </c>
      <c r="I11" s="21">
        <v>1002</v>
      </c>
      <c r="J11" s="25" t="s">
        <v>16</v>
      </c>
      <c r="K11" s="21">
        <f>SUM(L11:M11)</f>
        <v>369</v>
      </c>
      <c r="L11" s="21">
        <v>318</v>
      </c>
      <c r="M11" s="21">
        <v>51</v>
      </c>
      <c r="N11" s="24">
        <v>52</v>
      </c>
    </row>
    <row r="12" spans="1:14" ht="22.5" customHeight="1">
      <c r="A12" s="32" t="s">
        <v>10</v>
      </c>
      <c r="B12" s="33" t="s">
        <v>3</v>
      </c>
      <c r="C12" s="40">
        <f>SUM(C13:C15)</f>
        <v>820</v>
      </c>
      <c r="D12" s="38">
        <f aca="true" t="shared" si="2" ref="D12:N12">SUM(D13:D15)</f>
        <v>817</v>
      </c>
      <c r="E12" s="38">
        <f t="shared" si="2"/>
        <v>3</v>
      </c>
      <c r="F12" s="38">
        <f t="shared" si="2"/>
        <v>12484</v>
      </c>
      <c r="G12" s="38">
        <f t="shared" si="2"/>
        <v>320755</v>
      </c>
      <c r="H12" s="38">
        <f t="shared" si="2"/>
        <v>164013</v>
      </c>
      <c r="I12" s="38">
        <f t="shared" si="2"/>
        <v>156742</v>
      </c>
      <c r="J12" s="38">
        <f t="shared" si="2"/>
        <v>2510</v>
      </c>
      <c r="K12" s="38">
        <f>SUM(K13:K15)</f>
        <v>19509</v>
      </c>
      <c r="L12" s="38">
        <f t="shared" si="2"/>
        <v>18222</v>
      </c>
      <c r="M12" s="38">
        <f t="shared" si="2"/>
        <v>1287</v>
      </c>
      <c r="N12" s="39">
        <f t="shared" si="2"/>
        <v>2216</v>
      </c>
    </row>
    <row r="13" spans="1:14" ht="22.5" customHeight="1">
      <c r="A13" s="18"/>
      <c r="B13" s="19" t="s">
        <v>11</v>
      </c>
      <c r="C13" s="20">
        <f>SUM(D13:E13)</f>
        <v>1</v>
      </c>
      <c r="D13" s="21">
        <v>1</v>
      </c>
      <c r="E13" s="21">
        <v>0</v>
      </c>
      <c r="F13" s="21">
        <v>20</v>
      </c>
      <c r="G13" s="21">
        <f>SUM(H13:I13)</f>
        <v>657</v>
      </c>
      <c r="H13" s="21">
        <v>327</v>
      </c>
      <c r="I13" s="21">
        <v>330</v>
      </c>
      <c r="J13" s="21">
        <v>0</v>
      </c>
      <c r="K13" s="21">
        <f>SUM(L13:M13)</f>
        <v>39</v>
      </c>
      <c r="L13" s="21">
        <v>35</v>
      </c>
      <c r="M13" s="21">
        <v>4</v>
      </c>
      <c r="N13" s="22">
        <v>2</v>
      </c>
    </row>
    <row r="14" spans="1:14" ht="22.5" customHeight="1">
      <c r="A14" s="18"/>
      <c r="B14" s="19" t="s">
        <v>12</v>
      </c>
      <c r="C14" s="20">
        <f>SUM(D14:E14)</f>
        <v>810</v>
      </c>
      <c r="D14" s="21">
        <v>807</v>
      </c>
      <c r="E14" s="21">
        <v>3</v>
      </c>
      <c r="F14" s="21">
        <v>12350</v>
      </c>
      <c r="G14" s="21">
        <f>SUM(H14:I14)</f>
        <v>316855</v>
      </c>
      <c r="H14" s="21">
        <v>162216</v>
      </c>
      <c r="I14" s="21">
        <v>154639</v>
      </c>
      <c r="J14" s="21">
        <v>2477</v>
      </c>
      <c r="K14" s="21">
        <f>SUM(L14:M14)</f>
        <v>19256</v>
      </c>
      <c r="L14" s="21">
        <v>18005</v>
      </c>
      <c r="M14" s="21">
        <v>1251</v>
      </c>
      <c r="N14" s="22">
        <v>2182</v>
      </c>
    </row>
    <row r="15" spans="1:14" ht="22.5" customHeight="1">
      <c r="A15" s="18"/>
      <c r="B15" s="19" t="s">
        <v>13</v>
      </c>
      <c r="C15" s="20">
        <f>SUM(D15:E15)</f>
        <v>9</v>
      </c>
      <c r="D15" s="21">
        <v>9</v>
      </c>
      <c r="E15" s="21">
        <v>0</v>
      </c>
      <c r="F15" s="21">
        <v>114</v>
      </c>
      <c r="G15" s="25">
        <f>SUM(H15:I15)</f>
        <v>3243</v>
      </c>
      <c r="H15" s="21">
        <v>1470</v>
      </c>
      <c r="I15" s="21">
        <v>1773</v>
      </c>
      <c r="J15" s="21">
        <v>33</v>
      </c>
      <c r="K15" s="21">
        <f>SUM(L15:M15)</f>
        <v>214</v>
      </c>
      <c r="L15" s="21">
        <v>182</v>
      </c>
      <c r="M15" s="21">
        <v>32</v>
      </c>
      <c r="N15" s="24">
        <v>32</v>
      </c>
    </row>
    <row r="16" spans="1:14" ht="22.5" customHeight="1">
      <c r="A16" s="32" t="s">
        <v>14</v>
      </c>
      <c r="B16" s="33" t="s">
        <v>3</v>
      </c>
      <c r="C16" s="40">
        <f>SUM(C17:C19)</f>
        <v>406</v>
      </c>
      <c r="D16" s="38">
        <f aca="true" t="shared" si="3" ref="D16:N16">SUM(D17:D19)</f>
        <v>406</v>
      </c>
      <c r="E16" s="38">
        <f t="shared" si="3"/>
        <v>0</v>
      </c>
      <c r="F16" s="38">
        <f t="shared" si="3"/>
        <v>5605</v>
      </c>
      <c r="G16" s="38">
        <f aca="true" t="shared" si="4" ref="G16:L16">SUM(G17:G19)</f>
        <v>165031</v>
      </c>
      <c r="H16" s="38">
        <f t="shared" si="4"/>
        <v>84616</v>
      </c>
      <c r="I16" s="38">
        <f t="shared" si="4"/>
        <v>80415</v>
      </c>
      <c r="J16" s="38">
        <f t="shared" si="4"/>
        <v>1098</v>
      </c>
      <c r="K16" s="38">
        <f t="shared" si="4"/>
        <v>12445</v>
      </c>
      <c r="L16" s="38">
        <f t="shared" si="4"/>
        <v>11005</v>
      </c>
      <c r="M16" s="38">
        <f t="shared" si="3"/>
        <v>1440</v>
      </c>
      <c r="N16" s="39">
        <f t="shared" si="3"/>
        <v>886</v>
      </c>
    </row>
    <row r="17" spans="1:14" ht="22.5" customHeight="1">
      <c r="A17" s="18"/>
      <c r="B17" s="19" t="s">
        <v>11</v>
      </c>
      <c r="C17" s="20">
        <f>SUM(D17:E17)</f>
        <v>1</v>
      </c>
      <c r="D17" s="21">
        <v>1</v>
      </c>
      <c r="E17" s="21">
        <v>0</v>
      </c>
      <c r="F17" s="21">
        <v>12</v>
      </c>
      <c r="G17" s="21">
        <f>SUM(H17:I17)</f>
        <v>453</v>
      </c>
      <c r="H17" s="21">
        <v>219</v>
      </c>
      <c r="I17" s="21">
        <v>234</v>
      </c>
      <c r="J17" s="21">
        <v>5</v>
      </c>
      <c r="K17" s="21">
        <f>SUM(L17:M17)</f>
        <v>46</v>
      </c>
      <c r="L17" s="21">
        <v>29</v>
      </c>
      <c r="M17" s="21">
        <v>17</v>
      </c>
      <c r="N17" s="22">
        <v>0</v>
      </c>
    </row>
    <row r="18" spans="1:14" ht="22.5" customHeight="1">
      <c r="A18" s="18"/>
      <c r="B18" s="19" t="s">
        <v>12</v>
      </c>
      <c r="C18" s="20">
        <f>SUM(D18:E18)</f>
        <v>381</v>
      </c>
      <c r="D18" s="21">
        <v>381</v>
      </c>
      <c r="E18" s="21">
        <v>0</v>
      </c>
      <c r="F18" s="21">
        <v>5290</v>
      </c>
      <c r="G18" s="21">
        <f>SUM(H18:I18)</f>
        <v>154585</v>
      </c>
      <c r="H18" s="21">
        <v>79425</v>
      </c>
      <c r="I18" s="21">
        <v>75160</v>
      </c>
      <c r="J18" s="21">
        <v>1069</v>
      </c>
      <c r="K18" s="21">
        <f>SUM(L18:M18)</f>
        <v>11130</v>
      </c>
      <c r="L18" s="21">
        <v>10316</v>
      </c>
      <c r="M18" s="21">
        <v>814</v>
      </c>
      <c r="N18" s="22">
        <v>823</v>
      </c>
    </row>
    <row r="19" spans="1:14" ht="22.5" customHeight="1">
      <c r="A19" s="18"/>
      <c r="B19" s="19" t="s">
        <v>13</v>
      </c>
      <c r="C19" s="20">
        <f>SUM(D19:E19)</f>
        <v>24</v>
      </c>
      <c r="D19" s="21">
        <v>24</v>
      </c>
      <c r="E19" s="21">
        <v>0</v>
      </c>
      <c r="F19" s="21">
        <v>303</v>
      </c>
      <c r="G19" s="25">
        <f>SUM(H19:I19)</f>
        <v>9993</v>
      </c>
      <c r="H19" s="25">
        <v>4972</v>
      </c>
      <c r="I19" s="25">
        <v>5021</v>
      </c>
      <c r="J19" s="25">
        <v>24</v>
      </c>
      <c r="K19" s="25">
        <f>SUM(L19:M19)</f>
        <v>1269</v>
      </c>
      <c r="L19" s="25">
        <v>660</v>
      </c>
      <c r="M19" s="25">
        <v>609</v>
      </c>
      <c r="N19" s="24">
        <v>63</v>
      </c>
    </row>
    <row r="20" spans="1:14" ht="22.5" customHeight="1">
      <c r="A20" s="32" t="s">
        <v>15</v>
      </c>
      <c r="B20" s="33" t="s">
        <v>3</v>
      </c>
      <c r="C20" s="40">
        <f>SUM(C21:C22)</f>
        <v>183</v>
      </c>
      <c r="D20" s="38">
        <f aca="true" t="shared" si="5" ref="D20:N20">SUM(D21:D22)</f>
        <v>183</v>
      </c>
      <c r="E20" s="38">
        <f t="shared" si="5"/>
        <v>0</v>
      </c>
      <c r="F20" s="38" t="s">
        <v>16</v>
      </c>
      <c r="G20" s="41">
        <f t="shared" si="5"/>
        <v>152419</v>
      </c>
      <c r="H20" s="41">
        <f t="shared" si="5"/>
        <v>77589</v>
      </c>
      <c r="I20" s="41">
        <f t="shared" si="5"/>
        <v>74830</v>
      </c>
      <c r="J20" s="41">
        <f t="shared" si="5"/>
        <v>281</v>
      </c>
      <c r="K20" s="41">
        <f t="shared" si="5"/>
        <v>12177</v>
      </c>
      <c r="L20" s="41">
        <f t="shared" si="5"/>
        <v>9635</v>
      </c>
      <c r="M20" s="41">
        <f t="shared" si="5"/>
        <v>2542</v>
      </c>
      <c r="N20" s="39">
        <f t="shared" si="5"/>
        <v>1537</v>
      </c>
    </row>
    <row r="21" spans="1:14" ht="22.5" customHeight="1">
      <c r="A21" s="18"/>
      <c r="B21" s="19" t="s">
        <v>12</v>
      </c>
      <c r="C21" s="20">
        <f>SUM(D21:E21)</f>
        <v>129</v>
      </c>
      <c r="D21" s="21">
        <v>129</v>
      </c>
      <c r="E21" s="21">
        <v>0</v>
      </c>
      <c r="F21" s="21" t="s">
        <v>16</v>
      </c>
      <c r="G21" s="21">
        <f>SUM(H21:I21)</f>
        <v>103889</v>
      </c>
      <c r="H21" s="21">
        <v>51665</v>
      </c>
      <c r="I21" s="21">
        <v>52224</v>
      </c>
      <c r="J21" s="21">
        <v>114</v>
      </c>
      <c r="K21" s="21">
        <f>SUM(L21:M21)</f>
        <v>8063</v>
      </c>
      <c r="L21" s="21">
        <v>7033</v>
      </c>
      <c r="M21" s="21">
        <v>1030</v>
      </c>
      <c r="N21" s="22">
        <v>1096</v>
      </c>
    </row>
    <row r="22" spans="1:14" ht="22.5" customHeight="1">
      <c r="A22" s="18"/>
      <c r="B22" s="19" t="s">
        <v>13</v>
      </c>
      <c r="C22" s="20">
        <f>SUM(D22:E22)</f>
        <v>54</v>
      </c>
      <c r="D22" s="21">
        <v>54</v>
      </c>
      <c r="E22" s="21">
        <v>0</v>
      </c>
      <c r="F22" s="21" t="s">
        <v>16</v>
      </c>
      <c r="G22" s="21">
        <f>SUM(H22:I22)</f>
        <v>48530</v>
      </c>
      <c r="H22" s="21">
        <v>25924</v>
      </c>
      <c r="I22" s="21">
        <v>22606</v>
      </c>
      <c r="J22" s="25">
        <v>167</v>
      </c>
      <c r="K22" s="25">
        <f>SUM(L22:M22)</f>
        <v>4114</v>
      </c>
      <c r="L22" s="25">
        <v>2602</v>
      </c>
      <c r="M22" s="25">
        <v>1512</v>
      </c>
      <c r="N22" s="24">
        <v>441</v>
      </c>
    </row>
    <row r="23" spans="1:14" ht="22.5" customHeight="1">
      <c r="A23" s="32" t="s">
        <v>15</v>
      </c>
      <c r="B23" s="33" t="s">
        <v>3</v>
      </c>
      <c r="C23" s="40">
        <f>SUM(C24:C25)</f>
        <v>9</v>
      </c>
      <c r="D23" s="38">
        <f>SUM(D24:D25)</f>
        <v>9</v>
      </c>
      <c r="E23" s="38">
        <f>SUM(E24:E25)</f>
        <v>0</v>
      </c>
      <c r="F23" s="38" t="s">
        <v>16</v>
      </c>
      <c r="G23" s="38">
        <f>SUM(G24:G25)</f>
        <v>6133</v>
      </c>
      <c r="H23" s="38">
        <f>SUM(H24:H25)</f>
        <v>3218</v>
      </c>
      <c r="I23" s="38">
        <f>SUM(I24:I25)</f>
        <v>2915</v>
      </c>
      <c r="J23" s="38" t="s">
        <v>16</v>
      </c>
      <c r="K23" s="41">
        <f>SUM(K24:K25)</f>
        <v>387</v>
      </c>
      <c r="L23" s="41">
        <f>SUM(L24:L25)</f>
        <v>208</v>
      </c>
      <c r="M23" s="41">
        <f>SUM(M24:M25)</f>
        <v>179</v>
      </c>
      <c r="N23" s="39">
        <f>SUM(N24:N25)</f>
        <v>53</v>
      </c>
    </row>
    <row r="24" spans="1:14" ht="22.5" customHeight="1">
      <c r="A24" s="34" t="s">
        <v>17</v>
      </c>
      <c r="B24" s="19" t="s">
        <v>12</v>
      </c>
      <c r="C24" s="20">
        <f>SUM(D24:E24)</f>
        <v>1</v>
      </c>
      <c r="D24" s="21">
        <v>1</v>
      </c>
      <c r="E24" s="21">
        <v>0</v>
      </c>
      <c r="F24" s="21" t="s">
        <v>16</v>
      </c>
      <c r="G24" s="21">
        <f>SUM(H24:I24)</f>
        <v>1154</v>
      </c>
      <c r="H24" s="21">
        <v>567</v>
      </c>
      <c r="I24" s="21">
        <v>587</v>
      </c>
      <c r="J24" s="21" t="s">
        <v>16</v>
      </c>
      <c r="K24" s="21">
        <f>SUM(L24:M24)</f>
        <v>46</v>
      </c>
      <c r="L24" s="21">
        <v>31</v>
      </c>
      <c r="M24" s="21">
        <v>15</v>
      </c>
      <c r="N24" s="22">
        <v>6</v>
      </c>
    </row>
    <row r="25" spans="1:14" ht="22.5" customHeight="1">
      <c r="A25" s="18"/>
      <c r="B25" s="19" t="s">
        <v>13</v>
      </c>
      <c r="C25" s="20">
        <f>SUM(D25:E25)</f>
        <v>8</v>
      </c>
      <c r="D25" s="21">
        <v>8</v>
      </c>
      <c r="E25" s="21">
        <v>0</v>
      </c>
      <c r="F25" s="21" t="s">
        <v>16</v>
      </c>
      <c r="G25" s="21">
        <f>SUM(H25:I25)</f>
        <v>4979</v>
      </c>
      <c r="H25" s="21">
        <v>2651</v>
      </c>
      <c r="I25" s="21">
        <v>2328</v>
      </c>
      <c r="J25" s="21" t="s">
        <v>16</v>
      </c>
      <c r="K25" s="21">
        <f>SUM(L25:M25)</f>
        <v>341</v>
      </c>
      <c r="L25" s="21">
        <v>177</v>
      </c>
      <c r="M25" s="21">
        <v>164</v>
      </c>
      <c r="N25" s="24">
        <v>47</v>
      </c>
    </row>
    <row r="26" spans="1:14" ht="22.5" customHeight="1">
      <c r="A26" s="35" t="s">
        <v>18</v>
      </c>
      <c r="B26" s="33" t="s">
        <v>3</v>
      </c>
      <c r="C26" s="40">
        <f>SUM(C27)</f>
        <v>1</v>
      </c>
      <c r="D26" s="38">
        <f>SUM(D27)</f>
        <v>1</v>
      </c>
      <c r="E26" s="38">
        <f>SUM(E27)</f>
        <v>0</v>
      </c>
      <c r="F26" s="38" t="s">
        <v>16</v>
      </c>
      <c r="G26" s="38">
        <f aca="true" t="shared" si="6" ref="G26:N26">SUM(G27)</f>
        <v>0</v>
      </c>
      <c r="H26" s="38">
        <f t="shared" si="6"/>
        <v>0</v>
      </c>
      <c r="I26" s="38">
        <f t="shared" si="6"/>
        <v>0</v>
      </c>
      <c r="J26" s="38">
        <v>0</v>
      </c>
      <c r="K26" s="38">
        <f t="shared" si="6"/>
        <v>11</v>
      </c>
      <c r="L26" s="38">
        <f t="shared" si="6"/>
        <v>10</v>
      </c>
      <c r="M26" s="38">
        <f t="shared" si="6"/>
        <v>1</v>
      </c>
      <c r="N26" s="39">
        <f t="shared" si="6"/>
        <v>1</v>
      </c>
    </row>
    <row r="27" spans="1:14" ht="22.5" customHeight="1">
      <c r="A27" s="26"/>
      <c r="B27" s="27" t="s">
        <v>13</v>
      </c>
      <c r="C27" s="28">
        <f>SUM(D27:E27)</f>
        <v>1</v>
      </c>
      <c r="D27" s="25">
        <v>1</v>
      </c>
      <c r="E27" s="25">
        <v>0</v>
      </c>
      <c r="F27" s="25" t="s">
        <v>16</v>
      </c>
      <c r="G27" s="25">
        <f>SUM(H27:I27)</f>
        <v>0</v>
      </c>
      <c r="H27" s="25">
        <v>0</v>
      </c>
      <c r="I27" s="25">
        <v>0</v>
      </c>
      <c r="J27" s="25">
        <v>0</v>
      </c>
      <c r="K27" s="25">
        <f>SUM(L27:M27)</f>
        <v>11</v>
      </c>
      <c r="L27" s="25">
        <v>10</v>
      </c>
      <c r="M27" s="25">
        <v>1</v>
      </c>
      <c r="N27" s="24">
        <v>1</v>
      </c>
    </row>
    <row r="28" spans="1:14" ht="22.5" customHeight="1">
      <c r="A28" s="32" t="s">
        <v>23</v>
      </c>
      <c r="B28" s="33" t="s">
        <v>3</v>
      </c>
      <c r="C28" s="40">
        <f aca="true" t="shared" si="7" ref="C28:M28">SUM(C29:C30)</f>
        <v>44</v>
      </c>
      <c r="D28" s="38">
        <f>SUM(D29:D30)</f>
        <v>42</v>
      </c>
      <c r="E28" s="38">
        <f t="shared" si="7"/>
        <v>2</v>
      </c>
      <c r="F28" s="38">
        <f t="shared" si="7"/>
        <v>1468</v>
      </c>
      <c r="G28" s="38">
        <f>SUM(G29:G30)</f>
        <v>6435</v>
      </c>
      <c r="H28" s="38">
        <f t="shared" si="7"/>
        <v>4221</v>
      </c>
      <c r="I28" s="38">
        <f t="shared" si="7"/>
        <v>2214</v>
      </c>
      <c r="J28" s="38">
        <f t="shared" si="7"/>
        <v>15</v>
      </c>
      <c r="K28" s="38">
        <f t="shared" si="7"/>
        <v>3908</v>
      </c>
      <c r="L28" s="38">
        <f t="shared" si="7"/>
        <v>3507</v>
      </c>
      <c r="M28" s="38">
        <f t="shared" si="7"/>
        <v>401</v>
      </c>
      <c r="N28" s="39">
        <f>SUM(N29:N30)</f>
        <v>564</v>
      </c>
    </row>
    <row r="29" spans="1:14" ht="22.5" customHeight="1">
      <c r="A29" s="18"/>
      <c r="B29" s="19" t="s">
        <v>11</v>
      </c>
      <c r="C29" s="20">
        <f>SUM(D29:E29)</f>
        <v>2</v>
      </c>
      <c r="D29" s="21">
        <v>2</v>
      </c>
      <c r="E29" s="21">
        <v>0</v>
      </c>
      <c r="F29" s="21">
        <v>52</v>
      </c>
      <c r="G29" s="21">
        <f>SUM(H29:I29)</f>
        <v>318</v>
      </c>
      <c r="H29" s="21">
        <v>172</v>
      </c>
      <c r="I29" s="21">
        <v>146</v>
      </c>
      <c r="J29" s="21">
        <v>0</v>
      </c>
      <c r="K29" s="21">
        <f>SUM(L29:M29)</f>
        <v>151</v>
      </c>
      <c r="L29" s="21">
        <v>116</v>
      </c>
      <c r="M29" s="21">
        <v>35</v>
      </c>
      <c r="N29" s="22">
        <v>21</v>
      </c>
    </row>
    <row r="30" spans="1:14" ht="22.5" customHeight="1">
      <c r="A30" s="18"/>
      <c r="B30" s="19" t="s">
        <v>12</v>
      </c>
      <c r="C30" s="20">
        <f>SUM(D30:E30)</f>
        <v>42</v>
      </c>
      <c r="D30" s="21">
        <v>40</v>
      </c>
      <c r="E30" s="21">
        <v>2</v>
      </c>
      <c r="F30" s="21">
        <v>1416</v>
      </c>
      <c r="G30" s="21">
        <f>SUM(H30:I30)</f>
        <v>6117</v>
      </c>
      <c r="H30" s="21">
        <v>4049</v>
      </c>
      <c r="I30" s="21">
        <v>2068</v>
      </c>
      <c r="J30" s="21">
        <v>15</v>
      </c>
      <c r="K30" s="21">
        <f>SUM(L30:M30)</f>
        <v>3757</v>
      </c>
      <c r="L30" s="21">
        <v>3391</v>
      </c>
      <c r="M30" s="21">
        <v>366</v>
      </c>
      <c r="N30" s="24">
        <v>543</v>
      </c>
    </row>
    <row r="31" spans="1:14" ht="22.5" customHeight="1">
      <c r="A31" s="32" t="s">
        <v>20</v>
      </c>
      <c r="B31" s="33" t="s">
        <v>3</v>
      </c>
      <c r="C31" s="40">
        <f>SUM(C32:C33)</f>
        <v>98</v>
      </c>
      <c r="D31" s="38">
        <f>SUM(D32:D33)</f>
        <v>98</v>
      </c>
      <c r="E31" s="38">
        <f>SUM(E32:E33)</f>
        <v>0</v>
      </c>
      <c r="F31" s="38" t="s">
        <v>16</v>
      </c>
      <c r="G31" s="38">
        <f aca="true" t="shared" si="8" ref="G31:M31">SUM(G32:G33)</f>
        <v>18171</v>
      </c>
      <c r="H31" s="38">
        <f t="shared" si="8"/>
        <v>8243</v>
      </c>
      <c r="I31" s="38">
        <f t="shared" si="8"/>
        <v>9928</v>
      </c>
      <c r="J31" s="38" t="s">
        <v>16</v>
      </c>
      <c r="K31" s="38">
        <f>SUM(K32:K33)</f>
        <v>4470</v>
      </c>
      <c r="L31" s="38">
        <f t="shared" si="8"/>
        <v>1071</v>
      </c>
      <c r="M31" s="38">
        <f t="shared" si="8"/>
        <v>3399</v>
      </c>
      <c r="N31" s="39">
        <f>SUM(N32:N33)</f>
        <v>480</v>
      </c>
    </row>
    <row r="32" spans="1:14" ht="22.5" customHeight="1">
      <c r="A32" s="18"/>
      <c r="B32" s="19" t="s">
        <v>12</v>
      </c>
      <c r="C32" s="20">
        <f>SUM(D32:E32)</f>
        <v>8</v>
      </c>
      <c r="D32" s="21">
        <v>8</v>
      </c>
      <c r="E32" s="21">
        <v>0</v>
      </c>
      <c r="F32" s="21" t="s">
        <v>16</v>
      </c>
      <c r="G32" s="21">
        <f>SUM(H32:I32)</f>
        <v>1117</v>
      </c>
      <c r="H32" s="21">
        <v>235</v>
      </c>
      <c r="I32" s="21">
        <v>882</v>
      </c>
      <c r="J32" s="21" t="s">
        <v>16</v>
      </c>
      <c r="K32" s="21">
        <f>SUM(L32:M32)</f>
        <v>591</v>
      </c>
      <c r="L32" s="21">
        <v>110</v>
      </c>
      <c r="M32" s="21">
        <v>481</v>
      </c>
      <c r="N32" s="22">
        <v>54</v>
      </c>
    </row>
    <row r="33" spans="1:14" ht="22.5" customHeight="1">
      <c r="A33" s="18"/>
      <c r="B33" s="19" t="s">
        <v>13</v>
      </c>
      <c r="C33" s="20">
        <f>SUM(D33:E33)</f>
        <v>90</v>
      </c>
      <c r="D33" s="21">
        <v>90</v>
      </c>
      <c r="E33" s="21">
        <v>0</v>
      </c>
      <c r="F33" s="21" t="s">
        <v>16</v>
      </c>
      <c r="G33" s="21">
        <f>SUM(H33:I33)</f>
        <v>17054</v>
      </c>
      <c r="H33" s="21">
        <v>8008</v>
      </c>
      <c r="I33" s="21">
        <v>9046</v>
      </c>
      <c r="J33" s="25" t="s">
        <v>16</v>
      </c>
      <c r="K33" s="21">
        <f>SUM(L33:M33)</f>
        <v>3879</v>
      </c>
      <c r="L33" s="21">
        <v>961</v>
      </c>
      <c r="M33" s="21">
        <v>2918</v>
      </c>
      <c r="N33" s="24">
        <v>426</v>
      </c>
    </row>
    <row r="34" spans="1:14" ht="22.5" customHeight="1">
      <c r="A34" s="32" t="s">
        <v>21</v>
      </c>
      <c r="B34" s="33" t="s">
        <v>3</v>
      </c>
      <c r="C34" s="40">
        <f>SUM(C35)</f>
        <v>18</v>
      </c>
      <c r="D34" s="38">
        <f>SUM(D35)</f>
        <v>18</v>
      </c>
      <c r="E34" s="38">
        <f>SUM(E35)</f>
        <v>0</v>
      </c>
      <c r="F34" s="38" t="s">
        <v>16</v>
      </c>
      <c r="G34" s="38">
        <f>SUM(G35)</f>
        <v>553</v>
      </c>
      <c r="H34" s="38">
        <f aca="true" t="shared" si="9" ref="H34:N34">SUM(H35)</f>
        <v>215</v>
      </c>
      <c r="I34" s="38">
        <f t="shared" si="9"/>
        <v>338</v>
      </c>
      <c r="J34" s="41" t="s">
        <v>16</v>
      </c>
      <c r="K34" s="38">
        <f>SUM(K35)</f>
        <v>177</v>
      </c>
      <c r="L34" s="38">
        <f t="shared" si="9"/>
        <v>54</v>
      </c>
      <c r="M34" s="38">
        <f t="shared" si="9"/>
        <v>123</v>
      </c>
      <c r="N34" s="39">
        <f t="shared" si="9"/>
        <v>32</v>
      </c>
    </row>
    <row r="35" spans="1:14" ht="22.5" customHeight="1">
      <c r="A35" s="18"/>
      <c r="B35" s="19" t="s">
        <v>13</v>
      </c>
      <c r="C35" s="20">
        <f>SUM(D35:E35)</f>
        <v>18</v>
      </c>
      <c r="D35" s="21">
        <v>18</v>
      </c>
      <c r="E35" s="21">
        <v>0</v>
      </c>
      <c r="F35" s="21" t="s">
        <v>16</v>
      </c>
      <c r="G35" s="21">
        <f>SUM(H35:I35)</f>
        <v>553</v>
      </c>
      <c r="H35" s="21">
        <v>215</v>
      </c>
      <c r="I35" s="21">
        <v>338</v>
      </c>
      <c r="J35" s="21" t="s">
        <v>16</v>
      </c>
      <c r="K35" s="21">
        <f>SUM(L35:M35)</f>
        <v>177</v>
      </c>
      <c r="L35" s="21">
        <v>54</v>
      </c>
      <c r="M35" s="21">
        <v>123</v>
      </c>
      <c r="N35" s="24">
        <v>32</v>
      </c>
    </row>
    <row r="36" spans="1:14" ht="22.5" customHeight="1" thickBot="1">
      <c r="A36" s="36" t="s">
        <v>22</v>
      </c>
      <c r="B36" s="37"/>
      <c r="C36" s="42">
        <f>SUM(C12,C16,C20,C23,C26,,C28,C5,C31,C34,C9)</f>
        <v>2147</v>
      </c>
      <c r="D36" s="42">
        <f aca="true" t="shared" si="10" ref="D36:N36">SUM(D12,D16,D20,D23,D26,,D28,D5,D31,D34,D9)</f>
        <v>2142</v>
      </c>
      <c r="E36" s="42">
        <f t="shared" si="10"/>
        <v>5</v>
      </c>
      <c r="F36" s="42">
        <f t="shared" si="10"/>
        <v>23129</v>
      </c>
      <c r="G36" s="42">
        <f t="shared" si="10"/>
        <v>760468</v>
      </c>
      <c r="H36" s="42">
        <f t="shared" si="10"/>
        <v>388524</v>
      </c>
      <c r="I36" s="42">
        <f t="shared" si="10"/>
        <v>371944</v>
      </c>
      <c r="J36" s="42">
        <f>+J12+J16+J20+J28</f>
        <v>3904</v>
      </c>
      <c r="K36" s="42">
        <f t="shared" si="10"/>
        <v>60518</v>
      </c>
      <c r="L36" s="42">
        <f t="shared" si="10"/>
        <v>49685</v>
      </c>
      <c r="M36" s="42">
        <f t="shared" si="10"/>
        <v>10833</v>
      </c>
      <c r="N36" s="43">
        <f t="shared" si="10"/>
        <v>6830</v>
      </c>
    </row>
    <row r="37" spans="1:14" ht="22.5" customHeight="1">
      <c r="A37" s="49" t="s">
        <v>31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29"/>
    </row>
    <row r="38" spans="1:14" ht="22.5" customHeight="1">
      <c r="A38" s="52" t="s">
        <v>30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22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</sheetData>
  <sheetProtection/>
  <mergeCells count="4">
    <mergeCell ref="A3:B4"/>
    <mergeCell ref="A37:M37"/>
    <mergeCell ref="A9:A10"/>
    <mergeCell ref="A38:N38"/>
  </mergeCells>
  <printOptions horizontalCentered="1"/>
  <pageMargins left="0.32" right="0.3" top="0.7480314960629921" bottom="0.7480314960629921" header="0.31496062992125984" footer="0.31"/>
  <pageSetup horizontalDpi="600" verticalDpi="600" orientation="portrait" paperSize="9" scale="90" r:id="rId1"/>
  <headerFooter scaleWithDoc="0">
    <oddFooter>&amp;C&amp;"ＭＳ ゴシック,標準"&amp;14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2016-01-19T05:33:18Z</cp:lastPrinted>
  <dcterms:created xsi:type="dcterms:W3CDTF">2010-07-21T00:15:21Z</dcterms:created>
  <dcterms:modified xsi:type="dcterms:W3CDTF">2016-02-05T08:17:28Z</dcterms:modified>
  <cp:category/>
  <cp:version/>
  <cp:contentType/>
  <cp:contentStatus/>
</cp:coreProperties>
</file>