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7-2" sheetId="1" r:id="rId1"/>
  </sheets>
  <definedNames>
    <definedName name="_xlnm.Print_Area" localSheetId="0">'47-2'!$A$1:$Y$86</definedName>
    <definedName name="_xlnm.Print_Titles" localSheetId="0">'47-2'!$1:$7</definedName>
  </definedNames>
  <calcPr fullCalcOnLoad="1"/>
</workbook>
</file>

<file path=xl/sharedStrings.xml><?xml version="1.0" encoding="utf-8"?>
<sst xmlns="http://schemas.openxmlformats.org/spreadsheetml/2006/main" count="132" uniqueCount="110">
  <si>
    <t>卒後：中学校</t>
  </si>
  <si>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</si>
  <si>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</si>
  <si>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</si>
  <si>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</si>
  <si>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</si>
  <si>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</si>
  <si>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</si>
  <si>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</si>
  <si>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</si>
  <si>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</si>
  <si>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</si>
  <si>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</si>
  <si>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</si>
  <si>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</si>
  <si>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</si>
  <si>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</si>
  <si>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等進学者</t>
  </si>
  <si>
    <t>（高等課程）</t>
  </si>
  <si>
    <t>（一般課程）</t>
  </si>
  <si>
    <t>開発施設等</t>
  </si>
  <si>
    <t>（左記Ａ～Ｄを除く）</t>
  </si>
  <si>
    <t>及び</t>
  </si>
  <si>
    <t>他県への</t>
  </si>
  <si>
    <t>就職率</t>
  </si>
  <si>
    <t>進学者</t>
  </si>
  <si>
    <t>等入学者</t>
  </si>
  <si>
    <t>入学者</t>
  </si>
  <si>
    <t>死亡・不詳</t>
  </si>
  <si>
    <t>等進学率</t>
  </si>
  <si>
    <t>進学率</t>
  </si>
  <si>
    <t>男</t>
  </si>
  <si>
    <t>女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</si>
  <si>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</si>
  <si>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</si>
  <si>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</si>
  <si>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</si>
  <si>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</si>
  <si>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</si>
  <si>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</si>
  <si>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</si>
  <si>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</si>
  <si>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</si>
  <si>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</si>
  <si>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</si>
  <si>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</si>
  <si>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</si>
  <si>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</si>
  <si>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</si>
  <si>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</si>
  <si>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</si>
  <si>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</si>
  <si>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</si>
  <si>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</si>
  <si>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</si>
  <si>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</si>
  <si>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</si>
  <si>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</si>
  <si>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</si>
  <si>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</si>
  <si>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</si>
  <si>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</si>
  <si>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</si>
  <si>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</si>
  <si>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</si>
  <si>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</si>
  <si>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</si>
  <si>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</si>
  <si>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</si>
  <si>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</si>
  <si>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</si>
  <si>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</si>
  <si>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</si>
  <si>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</si>
  <si>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</si>
  <si>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</si>
  <si>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</si>
  <si>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</si>
  <si>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</si>
  <si>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</si>
  <si>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</si>
  <si>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</si>
  <si>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</si>
  <si>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</si>
  <si>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</si>
  <si>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</si>
  <si>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</si>
  <si>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</si>
  <si>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</si>
  <si>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</si>
  <si>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</si>
  <si>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</si>
  <si>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</si>
  <si>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</si>
  <si>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</si>
  <si>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</si>
  <si>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</si>
  <si>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</si>
  <si>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</si>
  <si>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</si>
  <si>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</si>
  <si>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</si>
  <si>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47.市町村別進路別卒業者数</t>
  </si>
  <si>
    <t>２．公立</t>
  </si>
  <si>
    <t>(高等課程)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</si>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</sst>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#,##0.0_ "/>
    <numFmt numFmtId="210" formatCode="_ * #,##0.0_ ;_ * \-#,##0.0_ ;_ * &quot;-&quot;_ ;_ @_ "/>
    <numFmt numFmtId="211" formatCode="_ * #,##0.00_ ;_ * \-#,##0.00_ ;_ * &quot;-&quot;_ ;_ @_ "/>
    <numFmt numFmtId="212" formatCode="_ * #,##0.000_ ;_ * \-#,##0.000_ ;_ * &quot;-&quot;_ ;_ @_ "/>
    <numFmt numFmtId="213" formatCode="_ * #,##0.000_ ;_ * \-#,##0.000_ ;_ * &quot;-&quot;??_ ;_ @_ "/>
    <numFmt numFmtId="214" formatCode="_ * #,##0.0_ ;_ * \-#,##0.0_ ;_ * &quot;-&quot;??_ ;_ @_ "/>
    <numFmt numFmtId="215" formatCode="#,##0.00_ "/>
    <numFmt numFmtId="216" formatCode="#,##0.000_ "/>
    <numFmt numFmtId="217" formatCode="#,##0_ "/>
    <numFmt numFmtId="218" formatCode="0_);[Red]\(0\)"/>
    <numFmt numFmtId="219" formatCode="#,##0;\-#,##0;&quot;-&quot;"/>
    <numFmt numFmtId="220" formatCode="[$-411]g/&quot;標&quot;&quot;準&quot;"/>
    <numFmt numFmtId="221" formatCode="&quot;｣&quot;#,##0;[Red]\-&quot;｣&quot;#,##0"/>
    <numFmt numFmtId="222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1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22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7" fillId="0" borderId="16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209" fontId="7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5" fontId="0" fillId="0" borderId="13" xfId="0" applyNumberFormat="1" applyFont="1" applyFill="1" applyBorder="1" applyAlignment="1" applyProtection="1">
      <alignment horizontal="right" vertical="center"/>
      <protection hidden="1"/>
    </xf>
    <xf numFmtId="205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 hidden="1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>
      <alignment horizontal="right" vertical="center"/>
    </xf>
    <xf numFmtId="210" fontId="0" fillId="0" borderId="14" xfId="0" applyNumberFormat="1" applyFont="1" applyFill="1" applyBorder="1" applyAlignment="1">
      <alignment horizontal="right" vertical="center"/>
    </xf>
    <xf numFmtId="205" fontId="0" fillId="0" borderId="19" xfId="0" applyNumberFormat="1" applyFont="1" applyFill="1" applyBorder="1" applyAlignment="1">
      <alignment horizontal="right" vertical="center"/>
    </xf>
    <xf numFmtId="214" fontId="7" fillId="0" borderId="13" xfId="0" applyNumberFormat="1" applyFont="1" applyFill="1" applyBorder="1" applyAlignment="1">
      <alignment horizontal="right" vertical="center"/>
    </xf>
    <xf numFmtId="214" fontId="0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93"/>
  <sheetViews>
    <sheetView tabSelected="1"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64" sqref="S64"/>
    </sheetView>
  </sheetViews>
  <sheetFormatPr defaultColWidth="10.75390625" defaultRowHeight="12.75"/>
  <cols>
    <col min="1" max="1" width="12.00390625" style="32" bestFit="1" customWidth="1"/>
    <col min="2" max="2" width="10.25390625" style="32" customWidth="1"/>
    <col min="3" max="6" width="9.875" style="32" bestFit="1" customWidth="1"/>
    <col min="7" max="11" width="6.00390625" style="32" bestFit="1" customWidth="1"/>
    <col min="12" max="12" width="5.75390625" style="32" bestFit="1" customWidth="1"/>
    <col min="13" max="13" width="7.00390625" style="32" bestFit="1" customWidth="1"/>
    <col min="14" max="14" width="6.00390625" style="32" bestFit="1" customWidth="1"/>
    <col min="15" max="16" width="7.00390625" style="32" bestFit="1" customWidth="1"/>
    <col min="17" max="17" width="9.875" style="32" bestFit="1" customWidth="1"/>
    <col min="18" max="18" width="8.75390625" style="32" bestFit="1" customWidth="1"/>
    <col min="19" max="22" width="9.875" style="32" bestFit="1" customWidth="1"/>
    <col min="23" max="23" width="10.25390625" style="32" bestFit="1" customWidth="1"/>
    <col min="24" max="24" width="12.00390625" style="32" bestFit="1" customWidth="1"/>
    <col min="25" max="25" width="9.75390625" style="32" bestFit="1" customWidth="1"/>
    <col min="26" max="16384" width="10.75390625" style="32" customWidth="1"/>
  </cols>
  <sheetData>
    <row r="1" spans="1:25" ht="17.25">
      <c r="A1" s="6" t="s">
        <v>0</v>
      </c>
      <c r="B1" s="6"/>
      <c r="C1" s="62" t="s">
        <v>102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6" ht="13.5">
      <c r="A2" s="7" t="s">
        <v>103</v>
      </c>
      <c r="B2" s="7"/>
      <c r="C2" s="7"/>
      <c r="D2" s="7"/>
      <c r="E2" s="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35" customFormat="1" ht="13.5">
      <c r="A3" s="8"/>
      <c r="B3" s="73" t="s">
        <v>8</v>
      </c>
      <c r="C3" s="74"/>
      <c r="D3" s="75"/>
      <c r="E3" s="15" t="s">
        <v>1</v>
      </c>
      <c r="F3" s="16"/>
      <c r="G3" s="15" t="s">
        <v>2</v>
      </c>
      <c r="H3" s="16"/>
      <c r="I3" s="15" t="s">
        <v>3</v>
      </c>
      <c r="J3" s="16"/>
      <c r="K3" s="15" t="s">
        <v>4</v>
      </c>
      <c r="L3" s="16"/>
      <c r="M3" s="15" t="s">
        <v>5</v>
      </c>
      <c r="N3" s="16"/>
      <c r="O3" s="15" t="s">
        <v>6</v>
      </c>
      <c r="P3" s="16"/>
      <c r="Q3" s="17" t="s">
        <v>7</v>
      </c>
      <c r="R3" s="18"/>
      <c r="S3" s="18"/>
      <c r="T3" s="18"/>
      <c r="U3" s="18"/>
      <c r="V3" s="19"/>
      <c r="W3" s="8"/>
      <c r="X3" s="8"/>
      <c r="Y3" s="8"/>
      <c r="Z3" s="34"/>
    </row>
    <row r="4" spans="1:26" ht="12">
      <c r="A4" s="9"/>
      <c r="B4" s="69"/>
      <c r="C4" s="76"/>
      <c r="D4" s="70"/>
      <c r="E4" s="21" t="s">
        <v>9</v>
      </c>
      <c r="F4" s="22"/>
      <c r="G4" s="69" t="s">
        <v>10</v>
      </c>
      <c r="H4" s="70"/>
      <c r="I4" s="69" t="s">
        <v>10</v>
      </c>
      <c r="J4" s="70"/>
      <c r="K4" s="67" t="s">
        <v>11</v>
      </c>
      <c r="L4" s="68"/>
      <c r="M4" s="21" t="s">
        <v>12</v>
      </c>
      <c r="N4" s="22"/>
      <c r="O4" s="21" t="s">
        <v>13</v>
      </c>
      <c r="P4" s="22"/>
      <c r="Q4" s="20" t="s">
        <v>14</v>
      </c>
      <c r="R4" s="15" t="s">
        <v>15</v>
      </c>
      <c r="S4" s="23"/>
      <c r="T4" s="23"/>
      <c r="U4" s="23"/>
      <c r="V4" s="16"/>
      <c r="W4" s="9" t="s">
        <v>9</v>
      </c>
      <c r="X4" s="9" t="s">
        <v>10</v>
      </c>
      <c r="Y4" s="9"/>
      <c r="Z4" s="36"/>
    </row>
    <row r="5" spans="1:26" ht="12">
      <c r="A5" s="9" t="s">
        <v>16</v>
      </c>
      <c r="B5" s="69"/>
      <c r="C5" s="76"/>
      <c r="D5" s="70"/>
      <c r="E5" s="21" t="s">
        <v>17</v>
      </c>
      <c r="F5" s="22"/>
      <c r="G5" s="69" t="s">
        <v>18</v>
      </c>
      <c r="H5" s="70"/>
      <c r="I5" s="69" t="s">
        <v>19</v>
      </c>
      <c r="J5" s="70"/>
      <c r="K5" s="21" t="s">
        <v>20</v>
      </c>
      <c r="L5" s="22"/>
      <c r="M5" s="63" t="s">
        <v>21</v>
      </c>
      <c r="N5" s="64"/>
      <c r="O5" s="21" t="s">
        <v>22</v>
      </c>
      <c r="P5" s="22"/>
      <c r="Q5" s="20" t="s">
        <v>23</v>
      </c>
      <c r="R5" s="21" t="s">
        <v>12</v>
      </c>
      <c r="S5" s="24"/>
      <c r="T5" s="24"/>
      <c r="U5" s="24"/>
      <c r="V5" s="22"/>
      <c r="W5" s="9"/>
      <c r="X5" s="9" t="s">
        <v>104</v>
      </c>
      <c r="Y5" s="9" t="s">
        <v>24</v>
      </c>
      <c r="Z5" s="36"/>
    </row>
    <row r="6" spans="1:26" ht="12">
      <c r="A6" s="9"/>
      <c r="B6" s="71"/>
      <c r="C6" s="77"/>
      <c r="D6" s="72"/>
      <c r="E6" s="25"/>
      <c r="F6" s="27"/>
      <c r="G6" s="71" t="s">
        <v>25</v>
      </c>
      <c r="H6" s="72"/>
      <c r="I6" s="71" t="s">
        <v>26</v>
      </c>
      <c r="J6" s="72"/>
      <c r="K6" s="28" t="s">
        <v>27</v>
      </c>
      <c r="L6" s="30"/>
      <c r="M6" s="65"/>
      <c r="N6" s="66"/>
      <c r="O6" s="29" t="s">
        <v>28</v>
      </c>
      <c r="P6" s="30"/>
      <c r="Q6" s="20" t="s">
        <v>25</v>
      </c>
      <c r="R6" s="25"/>
      <c r="S6" s="26"/>
      <c r="T6" s="26"/>
      <c r="U6" s="26"/>
      <c r="V6" s="27"/>
      <c r="W6" s="9" t="s">
        <v>29</v>
      </c>
      <c r="X6" s="9" t="s">
        <v>30</v>
      </c>
      <c r="Y6" s="9"/>
      <c r="Z6" s="36"/>
    </row>
    <row r="7" spans="1:26" ht="12">
      <c r="A7" s="10"/>
      <c r="B7" s="10" t="s">
        <v>8</v>
      </c>
      <c r="C7" s="10" t="s">
        <v>31</v>
      </c>
      <c r="D7" s="10" t="s">
        <v>32</v>
      </c>
      <c r="E7" s="10" t="s">
        <v>31</v>
      </c>
      <c r="F7" s="10" t="s">
        <v>32</v>
      </c>
      <c r="G7" s="10" t="s">
        <v>31</v>
      </c>
      <c r="H7" s="10" t="s">
        <v>32</v>
      </c>
      <c r="I7" s="10" t="s">
        <v>31</v>
      </c>
      <c r="J7" s="10" t="s">
        <v>32</v>
      </c>
      <c r="K7" s="10" t="s">
        <v>31</v>
      </c>
      <c r="L7" s="10" t="s">
        <v>32</v>
      </c>
      <c r="M7" s="10" t="s">
        <v>31</v>
      </c>
      <c r="N7" s="10" t="s">
        <v>32</v>
      </c>
      <c r="O7" s="10" t="s">
        <v>31</v>
      </c>
      <c r="P7" s="10" t="s">
        <v>32</v>
      </c>
      <c r="Q7" s="25"/>
      <c r="R7" s="25" t="s">
        <v>8</v>
      </c>
      <c r="S7" s="25" t="s">
        <v>14</v>
      </c>
      <c r="T7" s="25" t="s">
        <v>33</v>
      </c>
      <c r="U7" s="25" t="s">
        <v>34</v>
      </c>
      <c r="V7" s="25" t="s">
        <v>35</v>
      </c>
      <c r="W7" s="10" t="s">
        <v>36</v>
      </c>
      <c r="X7" s="10" t="s">
        <v>36</v>
      </c>
      <c r="Y7" s="10" t="s">
        <v>36</v>
      </c>
      <c r="Z7" s="36"/>
    </row>
    <row r="8" spans="1:26" ht="15.75" customHeight="1">
      <c r="A8" s="47" t="s">
        <v>105</v>
      </c>
      <c r="B8" s="1">
        <v>51783</v>
      </c>
      <c r="C8" s="1">
        <v>26624</v>
      </c>
      <c r="D8" s="1">
        <v>25159</v>
      </c>
      <c r="E8" s="1">
        <v>26044</v>
      </c>
      <c r="F8" s="1">
        <v>24785</v>
      </c>
      <c r="G8" s="1">
        <v>66</v>
      </c>
      <c r="H8" s="1">
        <v>49</v>
      </c>
      <c r="I8" s="1">
        <v>48</v>
      </c>
      <c r="J8" s="1">
        <v>50</v>
      </c>
      <c r="K8" s="1">
        <v>27</v>
      </c>
      <c r="L8" s="1">
        <v>1</v>
      </c>
      <c r="M8" s="1">
        <v>156</v>
      </c>
      <c r="N8" s="1">
        <v>31</v>
      </c>
      <c r="O8" s="1">
        <v>283</v>
      </c>
      <c r="P8" s="1">
        <v>243</v>
      </c>
      <c r="Q8" s="1">
        <v>3092</v>
      </c>
      <c r="R8" s="1">
        <v>10</v>
      </c>
      <c r="S8" s="1">
        <v>10</v>
      </c>
      <c r="T8" s="1">
        <v>0</v>
      </c>
      <c r="U8" s="1">
        <v>0</v>
      </c>
      <c r="V8" s="1">
        <v>0</v>
      </c>
      <c r="W8" s="2">
        <v>98.2</v>
      </c>
      <c r="X8" s="2">
        <v>0.2</v>
      </c>
      <c r="Y8" s="59">
        <v>0.4</v>
      </c>
      <c r="Z8" s="37"/>
    </row>
    <row r="9" spans="1:26" ht="15.75" customHeight="1">
      <c r="A9" s="41" t="s">
        <v>109</v>
      </c>
      <c r="B9" s="42">
        <f>SUM(B11:B12)</f>
        <v>51241</v>
      </c>
      <c r="C9" s="42">
        <f aca="true" t="shared" si="0" ref="C9:V9">SUM(C11:C12)</f>
        <v>26455</v>
      </c>
      <c r="D9" s="42">
        <f t="shared" si="0"/>
        <v>24786</v>
      </c>
      <c r="E9" s="42">
        <f t="shared" si="0"/>
        <v>25976</v>
      </c>
      <c r="F9" s="42">
        <f t="shared" si="0"/>
        <v>24446</v>
      </c>
      <c r="G9" s="42">
        <f t="shared" si="0"/>
        <v>75</v>
      </c>
      <c r="H9" s="42">
        <f t="shared" si="0"/>
        <v>55</v>
      </c>
      <c r="I9" s="42">
        <f t="shared" si="0"/>
        <v>36</v>
      </c>
      <c r="J9" s="42">
        <f t="shared" si="0"/>
        <v>34</v>
      </c>
      <c r="K9" s="42">
        <f t="shared" si="0"/>
        <v>26</v>
      </c>
      <c r="L9" s="42">
        <f t="shared" si="0"/>
        <v>2</v>
      </c>
      <c r="M9" s="42">
        <f t="shared" si="0"/>
        <v>121</v>
      </c>
      <c r="N9" s="42">
        <f t="shared" si="0"/>
        <v>20</v>
      </c>
      <c r="O9" s="42">
        <f t="shared" si="0"/>
        <v>221</v>
      </c>
      <c r="P9" s="42">
        <f t="shared" si="0"/>
        <v>229</v>
      </c>
      <c r="Q9" s="42">
        <f t="shared" si="0"/>
        <v>3043</v>
      </c>
      <c r="R9" s="42">
        <f t="shared" si="0"/>
        <v>4</v>
      </c>
      <c r="S9" s="42">
        <f t="shared" si="0"/>
        <v>4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4">
        <f>(E9+F9)/B9*100</f>
        <v>98.40167053726509</v>
      </c>
      <c r="X9" s="48">
        <f>(G9+H9)/B9*100</f>
        <v>0.25370308932300306</v>
      </c>
      <c r="Y9" s="60">
        <f>(R9+M9+N9)/B9*100</f>
        <v>0.28297652270642654</v>
      </c>
      <c r="Z9" s="37"/>
    </row>
    <row r="10" spans="1:26" ht="15.75" customHeight="1">
      <c r="A10" s="12"/>
      <c r="B10" s="1"/>
      <c r="C10" s="1"/>
      <c r="D10" s="1"/>
      <c r="E10" s="3"/>
      <c r="F10" s="3"/>
      <c r="G10" s="3"/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5"/>
      <c r="Z10" s="52"/>
    </row>
    <row r="11" spans="1:26" ht="15.75" customHeight="1">
      <c r="A11" s="11" t="s">
        <v>37</v>
      </c>
      <c r="B11" s="1">
        <f>SUM(B14,B22:B57)</f>
        <v>49343</v>
      </c>
      <c r="C11" s="1">
        <f>SUM(C14,C22:C57)</f>
        <v>25500</v>
      </c>
      <c r="D11" s="1">
        <f>SUM(D14,D22:D57)</f>
        <v>23843</v>
      </c>
      <c r="E11" s="1">
        <f>SUM(E14,E22:E57)</f>
        <v>25032</v>
      </c>
      <c r="F11" s="1">
        <f aca="true" t="shared" si="1" ref="F11:V11">SUM(F14,F22:F57)</f>
        <v>23509</v>
      </c>
      <c r="G11" s="1">
        <f t="shared" si="1"/>
        <v>74</v>
      </c>
      <c r="H11" s="1">
        <f t="shared" si="1"/>
        <v>54</v>
      </c>
      <c r="I11" s="1">
        <f t="shared" si="1"/>
        <v>36</v>
      </c>
      <c r="J11" s="1">
        <f t="shared" si="1"/>
        <v>34</v>
      </c>
      <c r="K11" s="1">
        <f t="shared" si="1"/>
        <v>24</v>
      </c>
      <c r="L11" s="1">
        <f t="shared" si="1"/>
        <v>1</v>
      </c>
      <c r="M11" s="1">
        <f t="shared" si="1"/>
        <v>118</v>
      </c>
      <c r="N11" s="1">
        <f t="shared" si="1"/>
        <v>20</v>
      </c>
      <c r="O11" s="1">
        <f t="shared" si="1"/>
        <v>216</v>
      </c>
      <c r="P11" s="1">
        <f t="shared" si="1"/>
        <v>225</v>
      </c>
      <c r="Q11" s="1">
        <f t="shared" si="1"/>
        <v>3013</v>
      </c>
      <c r="R11" s="1">
        <f t="shared" si="1"/>
        <v>3</v>
      </c>
      <c r="S11" s="1">
        <f t="shared" si="1"/>
        <v>3</v>
      </c>
      <c r="T11" s="1">
        <f t="shared" si="1"/>
        <v>0</v>
      </c>
      <c r="U11" s="1">
        <f t="shared" si="1"/>
        <v>0</v>
      </c>
      <c r="V11" s="1">
        <f t="shared" si="1"/>
        <v>0</v>
      </c>
      <c r="W11" s="55">
        <f>(E11+F11)/B11*100</f>
        <v>98.37464280647711</v>
      </c>
      <c r="X11" s="49">
        <f>(G11+H11)/B11*100</f>
        <v>0.25940862939018705</v>
      </c>
      <c r="Y11" s="61">
        <f>(R11+M11+N11)/B11*100</f>
        <v>0.28575481831262795</v>
      </c>
      <c r="Z11" s="37"/>
    </row>
    <row r="12" spans="1:26" ht="15.75" customHeight="1">
      <c r="A12" s="11" t="s">
        <v>38</v>
      </c>
      <c r="B12" s="1">
        <f aca="true" t="shared" si="2" ref="B12:V12">SUM(B59,B63,B68,B73,B81,B85)</f>
        <v>1898</v>
      </c>
      <c r="C12" s="46">
        <f>SUM(C59,C63,C68,C73,C81,C85)</f>
        <v>955</v>
      </c>
      <c r="D12" s="1">
        <f t="shared" si="2"/>
        <v>943</v>
      </c>
      <c r="E12" s="1">
        <f t="shared" si="2"/>
        <v>944</v>
      </c>
      <c r="F12" s="1">
        <f t="shared" si="2"/>
        <v>937</v>
      </c>
      <c r="G12" s="1">
        <f t="shared" si="2"/>
        <v>1</v>
      </c>
      <c r="H12" s="1">
        <f t="shared" si="2"/>
        <v>1</v>
      </c>
      <c r="I12" s="1">
        <f t="shared" si="2"/>
        <v>0</v>
      </c>
      <c r="J12" s="1">
        <f t="shared" si="2"/>
        <v>0</v>
      </c>
      <c r="K12" s="1">
        <f t="shared" si="2"/>
        <v>2</v>
      </c>
      <c r="L12" s="1">
        <f t="shared" si="2"/>
        <v>1</v>
      </c>
      <c r="M12" s="1">
        <f t="shared" si="2"/>
        <v>3</v>
      </c>
      <c r="N12" s="1">
        <f t="shared" si="2"/>
        <v>0</v>
      </c>
      <c r="O12" s="1">
        <f t="shared" si="2"/>
        <v>5</v>
      </c>
      <c r="P12" s="1">
        <f t="shared" si="2"/>
        <v>4</v>
      </c>
      <c r="Q12" s="1">
        <f t="shared" si="2"/>
        <v>30</v>
      </c>
      <c r="R12" s="1">
        <f t="shared" si="2"/>
        <v>1</v>
      </c>
      <c r="S12" s="1">
        <f t="shared" si="2"/>
        <v>1</v>
      </c>
      <c r="T12" s="1">
        <f t="shared" si="2"/>
        <v>0</v>
      </c>
      <c r="U12" s="1">
        <f t="shared" si="2"/>
        <v>0</v>
      </c>
      <c r="V12" s="1">
        <f t="shared" si="2"/>
        <v>0</v>
      </c>
      <c r="W12" s="55">
        <f>(E12+F12)/B12*100</f>
        <v>99.10432033719705</v>
      </c>
      <c r="X12" s="49">
        <f>(G12+H12)/B12*100</f>
        <v>0.10537407797681769</v>
      </c>
      <c r="Y12" s="61">
        <f>(R12+M12+N12)/B12*100</f>
        <v>0.21074815595363539</v>
      </c>
      <c r="Z12" s="37"/>
    </row>
    <row r="13" spans="1:26" ht="15.75" customHeight="1">
      <c r="A13" s="12"/>
      <c r="B13" s="1"/>
      <c r="C13" s="1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6"/>
      <c r="X13" s="56"/>
      <c r="Y13" s="50"/>
      <c r="Z13" s="52"/>
    </row>
    <row r="14" spans="1:26" ht="15.75" customHeight="1">
      <c r="A14" s="11" t="s">
        <v>39</v>
      </c>
      <c r="B14" s="1">
        <f aca="true" t="shared" si="3" ref="B14:V14">SUM(B15:B20)</f>
        <v>8019</v>
      </c>
      <c r="C14" s="1">
        <f t="shared" si="3"/>
        <v>4215</v>
      </c>
      <c r="D14" s="1">
        <f t="shared" si="3"/>
        <v>3804</v>
      </c>
      <c r="E14" s="1">
        <f t="shared" si="3"/>
        <v>4146</v>
      </c>
      <c r="F14" s="1">
        <f t="shared" si="3"/>
        <v>3767</v>
      </c>
      <c r="G14" s="1">
        <f t="shared" si="3"/>
        <v>12</v>
      </c>
      <c r="H14" s="1">
        <f t="shared" si="3"/>
        <v>6</v>
      </c>
      <c r="I14" s="1">
        <f t="shared" si="3"/>
        <v>5</v>
      </c>
      <c r="J14" s="1">
        <f t="shared" si="3"/>
        <v>0</v>
      </c>
      <c r="K14" s="1">
        <f t="shared" si="3"/>
        <v>6</v>
      </c>
      <c r="L14" s="1">
        <f t="shared" si="3"/>
        <v>0</v>
      </c>
      <c r="M14" s="1">
        <f t="shared" si="3"/>
        <v>18</v>
      </c>
      <c r="N14" s="1">
        <f t="shared" si="3"/>
        <v>1</v>
      </c>
      <c r="O14" s="1">
        <f t="shared" si="3"/>
        <v>28</v>
      </c>
      <c r="P14" s="1">
        <f t="shared" si="3"/>
        <v>30</v>
      </c>
      <c r="Q14" s="1">
        <f t="shared" si="3"/>
        <v>264</v>
      </c>
      <c r="R14" s="1">
        <f t="shared" si="3"/>
        <v>1</v>
      </c>
      <c r="S14" s="1">
        <f t="shared" si="3"/>
        <v>1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55">
        <f aca="true" t="shared" si="4" ref="W14:W20">(E14+F14)/B14*100</f>
        <v>98.67813941888016</v>
      </c>
      <c r="X14" s="49">
        <f aca="true" t="shared" si="5" ref="X14:X20">(G14+H14)/B14*100</f>
        <v>0.22446689113355783</v>
      </c>
      <c r="Y14" s="61">
        <f aca="true" t="shared" si="6" ref="Y14:Y20">(R14+M14+N14)/B14*100</f>
        <v>0.24940765681506424</v>
      </c>
      <c r="Z14" s="37"/>
    </row>
    <row r="15" spans="1:26" ht="15.75" customHeight="1">
      <c r="A15" s="13" t="s">
        <v>40</v>
      </c>
      <c r="B15" s="1">
        <f aca="true" t="shared" si="7" ref="B15:B20">SUM(C15:D15)</f>
        <v>1334</v>
      </c>
      <c r="C15" s="1">
        <v>713</v>
      </c>
      <c r="D15" s="1">
        <v>621</v>
      </c>
      <c r="E15" s="1">
        <v>705</v>
      </c>
      <c r="F15" s="1">
        <v>615</v>
      </c>
      <c r="G15" s="1">
        <v>0</v>
      </c>
      <c r="H15" s="46">
        <v>0</v>
      </c>
      <c r="I15" s="1">
        <v>1</v>
      </c>
      <c r="J15" s="1">
        <v>0</v>
      </c>
      <c r="K15" s="1">
        <v>3</v>
      </c>
      <c r="L15" s="1">
        <v>0</v>
      </c>
      <c r="M15" s="1">
        <v>2</v>
      </c>
      <c r="N15" s="1">
        <v>0</v>
      </c>
      <c r="O15" s="1">
        <v>2</v>
      </c>
      <c r="P15" s="1">
        <v>6</v>
      </c>
      <c r="Q15" s="78">
        <v>31</v>
      </c>
      <c r="R15" s="1">
        <f aca="true" t="shared" si="8" ref="R15:R20">SUM(S15:V15)</f>
        <v>0</v>
      </c>
      <c r="S15" s="1">
        <v>0</v>
      </c>
      <c r="T15" s="1">
        <v>0</v>
      </c>
      <c r="U15" s="1">
        <v>0</v>
      </c>
      <c r="V15" s="1">
        <v>0</v>
      </c>
      <c r="W15" s="55">
        <f t="shared" si="4"/>
        <v>98.95052473763118</v>
      </c>
      <c r="X15" s="1">
        <v>0</v>
      </c>
      <c r="Y15" s="61">
        <f t="shared" si="6"/>
        <v>0.14992503748125938</v>
      </c>
      <c r="Z15" s="37"/>
    </row>
    <row r="16" spans="1:26" ht="15.75" customHeight="1">
      <c r="A16" s="13" t="s">
        <v>41</v>
      </c>
      <c r="B16" s="1">
        <f t="shared" si="7"/>
        <v>1582</v>
      </c>
      <c r="C16" s="1">
        <v>827</v>
      </c>
      <c r="D16" s="1">
        <v>755</v>
      </c>
      <c r="E16" s="1">
        <v>810</v>
      </c>
      <c r="F16" s="1">
        <v>750</v>
      </c>
      <c r="G16" s="1">
        <v>5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4</v>
      </c>
      <c r="N16" s="1">
        <v>1</v>
      </c>
      <c r="O16" s="1">
        <v>7</v>
      </c>
      <c r="P16" s="1">
        <v>4</v>
      </c>
      <c r="Q16" s="78">
        <v>49</v>
      </c>
      <c r="R16" s="1">
        <f t="shared" si="8"/>
        <v>0</v>
      </c>
      <c r="S16" s="1">
        <v>0</v>
      </c>
      <c r="T16" s="1">
        <v>0</v>
      </c>
      <c r="U16" s="1">
        <v>0</v>
      </c>
      <c r="V16" s="1">
        <v>0</v>
      </c>
      <c r="W16" s="55">
        <f t="shared" si="4"/>
        <v>98.60935524652339</v>
      </c>
      <c r="X16" s="49">
        <f t="shared" si="5"/>
        <v>0.31605562579013907</v>
      </c>
      <c r="Y16" s="61">
        <f t="shared" si="6"/>
        <v>0.31605562579013907</v>
      </c>
      <c r="Z16" s="37"/>
    </row>
    <row r="17" spans="1:26" ht="15.75" customHeight="1">
      <c r="A17" s="13" t="s">
        <v>42</v>
      </c>
      <c r="B17" s="1">
        <f t="shared" si="7"/>
        <v>1078</v>
      </c>
      <c r="C17" s="1">
        <v>567</v>
      </c>
      <c r="D17" s="1">
        <v>511</v>
      </c>
      <c r="E17" s="1">
        <v>561</v>
      </c>
      <c r="F17" s="1">
        <v>508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3</v>
      </c>
      <c r="N17" s="1">
        <v>0</v>
      </c>
      <c r="O17" s="1">
        <v>0</v>
      </c>
      <c r="P17" s="1">
        <v>3</v>
      </c>
      <c r="Q17" s="78">
        <v>38</v>
      </c>
      <c r="R17" s="1">
        <f t="shared" si="8"/>
        <v>1</v>
      </c>
      <c r="S17" s="1">
        <v>1</v>
      </c>
      <c r="T17" s="1">
        <v>0</v>
      </c>
      <c r="U17" s="1">
        <v>0</v>
      </c>
      <c r="V17" s="1">
        <v>0</v>
      </c>
      <c r="W17" s="55">
        <f t="shared" si="4"/>
        <v>99.16512059369202</v>
      </c>
      <c r="X17" s="1">
        <v>0</v>
      </c>
      <c r="Y17" s="61">
        <f t="shared" si="6"/>
        <v>0.3710575139146568</v>
      </c>
      <c r="Z17" s="37"/>
    </row>
    <row r="18" spans="1:26" ht="15.75" customHeight="1">
      <c r="A18" s="13" t="s">
        <v>43</v>
      </c>
      <c r="B18" s="1">
        <f t="shared" si="7"/>
        <v>1368</v>
      </c>
      <c r="C18" s="1">
        <v>733</v>
      </c>
      <c r="D18" s="1">
        <v>635</v>
      </c>
      <c r="E18" s="1">
        <v>712</v>
      </c>
      <c r="F18" s="1">
        <v>619</v>
      </c>
      <c r="G18" s="1">
        <v>2</v>
      </c>
      <c r="H18" s="1">
        <v>5</v>
      </c>
      <c r="I18" s="1">
        <v>1</v>
      </c>
      <c r="J18" s="1">
        <v>0</v>
      </c>
      <c r="K18" s="1">
        <v>0</v>
      </c>
      <c r="L18" s="1">
        <v>0</v>
      </c>
      <c r="M18" s="1">
        <v>7</v>
      </c>
      <c r="N18" s="1">
        <v>0</v>
      </c>
      <c r="O18" s="1">
        <v>11</v>
      </c>
      <c r="P18" s="1">
        <v>11</v>
      </c>
      <c r="Q18" s="78">
        <v>28</v>
      </c>
      <c r="R18" s="1">
        <f t="shared" si="8"/>
        <v>0</v>
      </c>
      <c r="S18" s="1">
        <v>0</v>
      </c>
      <c r="T18" s="1">
        <v>0</v>
      </c>
      <c r="U18" s="1">
        <v>0</v>
      </c>
      <c r="V18" s="1">
        <v>0</v>
      </c>
      <c r="W18" s="55">
        <f t="shared" si="4"/>
        <v>97.2953216374269</v>
      </c>
      <c r="X18" s="49">
        <f t="shared" si="5"/>
        <v>0.5116959064327485</v>
      </c>
      <c r="Y18" s="61">
        <f t="shared" si="6"/>
        <v>0.5116959064327485</v>
      </c>
      <c r="Z18" s="37"/>
    </row>
    <row r="19" spans="1:26" ht="15.75" customHeight="1">
      <c r="A19" s="13" t="s">
        <v>44</v>
      </c>
      <c r="B19" s="1">
        <f t="shared" si="7"/>
        <v>1221</v>
      </c>
      <c r="C19" s="1">
        <v>625</v>
      </c>
      <c r="D19" s="1">
        <v>596</v>
      </c>
      <c r="E19" s="1">
        <v>622</v>
      </c>
      <c r="F19" s="1">
        <v>594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2</v>
      </c>
      <c r="P19" s="1">
        <v>2</v>
      </c>
      <c r="Q19" s="78">
        <v>33</v>
      </c>
      <c r="R19" s="1">
        <f t="shared" si="8"/>
        <v>0</v>
      </c>
      <c r="S19" s="1">
        <v>0</v>
      </c>
      <c r="T19" s="1">
        <v>0</v>
      </c>
      <c r="U19" s="1">
        <v>0</v>
      </c>
      <c r="V19" s="1">
        <v>0</v>
      </c>
      <c r="W19" s="55">
        <f t="shared" si="4"/>
        <v>99.59049959049959</v>
      </c>
      <c r="X19" s="1">
        <v>0</v>
      </c>
      <c r="Y19" s="53">
        <v>0</v>
      </c>
      <c r="Z19" s="37"/>
    </row>
    <row r="20" spans="1:26" ht="15.75" customHeight="1">
      <c r="A20" s="13" t="s">
        <v>45</v>
      </c>
      <c r="B20" s="1">
        <f t="shared" si="7"/>
        <v>1436</v>
      </c>
      <c r="C20" s="1">
        <v>750</v>
      </c>
      <c r="D20" s="1">
        <v>686</v>
      </c>
      <c r="E20" s="1">
        <v>736</v>
      </c>
      <c r="F20" s="1">
        <v>681</v>
      </c>
      <c r="G20" s="1">
        <v>5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2</v>
      </c>
      <c r="N20" s="1">
        <v>0</v>
      </c>
      <c r="O20" s="1">
        <v>6</v>
      </c>
      <c r="P20" s="1">
        <v>4</v>
      </c>
      <c r="Q20" s="78">
        <v>85</v>
      </c>
      <c r="R20" s="1">
        <f t="shared" si="8"/>
        <v>0</v>
      </c>
      <c r="S20" s="1">
        <v>0</v>
      </c>
      <c r="T20" s="1">
        <v>0</v>
      </c>
      <c r="U20" s="1">
        <v>0</v>
      </c>
      <c r="V20" s="1">
        <v>0</v>
      </c>
      <c r="W20" s="55">
        <f t="shared" si="4"/>
        <v>98.67688022284122</v>
      </c>
      <c r="X20" s="49">
        <f t="shared" si="5"/>
        <v>0.4178272980501393</v>
      </c>
      <c r="Y20" s="61">
        <f t="shared" si="6"/>
        <v>0.1392757660167131</v>
      </c>
      <c r="Z20" s="37"/>
    </row>
    <row r="21" spans="1:26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57"/>
      <c r="X21" s="57"/>
      <c r="Y21" s="51"/>
      <c r="Z21" s="37"/>
    </row>
    <row r="22" spans="1:26" ht="15.75" customHeight="1">
      <c r="A22" s="11" t="s">
        <v>46</v>
      </c>
      <c r="B22" s="1">
        <f>SUM(C22:D22)</f>
        <v>595</v>
      </c>
      <c r="C22" s="1">
        <v>323</v>
      </c>
      <c r="D22" s="1">
        <v>272</v>
      </c>
      <c r="E22" s="1">
        <v>319</v>
      </c>
      <c r="F22" s="1">
        <v>268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2</v>
      </c>
      <c r="N22" s="1">
        <v>3</v>
      </c>
      <c r="O22" s="1">
        <v>1</v>
      </c>
      <c r="P22" s="1">
        <v>1</v>
      </c>
      <c r="Q22" s="78">
        <v>55</v>
      </c>
      <c r="R22" s="1">
        <f aca="true" t="shared" si="9" ref="R22:R57">SUM(S22:V22)</f>
        <v>0</v>
      </c>
      <c r="S22" s="1">
        <v>0</v>
      </c>
      <c r="T22" s="1">
        <v>0</v>
      </c>
      <c r="U22" s="1">
        <v>0</v>
      </c>
      <c r="V22" s="1">
        <v>0</v>
      </c>
      <c r="W22" s="55">
        <f aca="true" t="shared" si="10" ref="W22:W56">(E22+F22)/B22*100</f>
        <v>98.65546218487395</v>
      </c>
      <c r="X22" s="1">
        <v>0</v>
      </c>
      <c r="Y22" s="61">
        <f aca="true" t="shared" si="11" ref="Y22:Y57">(R22+M22+N22)/B22*100</f>
        <v>0.8403361344537815</v>
      </c>
      <c r="Z22" s="37"/>
    </row>
    <row r="23" spans="1:26" ht="15.75" customHeight="1">
      <c r="A23" s="11" t="s">
        <v>47</v>
      </c>
      <c r="B23" s="1">
        <f aca="true" t="shared" si="12" ref="B23:B56">SUM(C23:D23)</f>
        <v>3069</v>
      </c>
      <c r="C23" s="1">
        <v>1567</v>
      </c>
      <c r="D23" s="1">
        <v>1502</v>
      </c>
      <c r="E23" s="1">
        <v>1534</v>
      </c>
      <c r="F23" s="1">
        <v>1480</v>
      </c>
      <c r="G23" s="1">
        <v>9</v>
      </c>
      <c r="H23" s="1">
        <v>4</v>
      </c>
      <c r="I23" s="1">
        <v>3</v>
      </c>
      <c r="J23" s="1">
        <v>2</v>
      </c>
      <c r="K23" s="1">
        <v>0</v>
      </c>
      <c r="L23" s="1">
        <v>0</v>
      </c>
      <c r="M23" s="1">
        <v>6</v>
      </c>
      <c r="N23" s="1">
        <v>0</v>
      </c>
      <c r="O23" s="1">
        <v>15</v>
      </c>
      <c r="P23" s="1">
        <v>16</v>
      </c>
      <c r="Q23" s="78">
        <v>392</v>
      </c>
      <c r="R23" s="1">
        <f t="shared" si="9"/>
        <v>0</v>
      </c>
      <c r="S23" s="1">
        <v>0</v>
      </c>
      <c r="T23" s="1">
        <v>0</v>
      </c>
      <c r="U23" s="1">
        <v>0</v>
      </c>
      <c r="V23" s="1">
        <v>0</v>
      </c>
      <c r="W23" s="55">
        <f t="shared" si="10"/>
        <v>98.2078853046595</v>
      </c>
      <c r="X23" s="49">
        <f aca="true" t="shared" si="13" ref="X23:X56">(G23+H23)/B23*100</f>
        <v>0.4235907461713913</v>
      </c>
      <c r="Y23" s="61">
        <f t="shared" si="11"/>
        <v>0.19550342130987292</v>
      </c>
      <c r="Z23" s="37"/>
    </row>
    <row r="24" spans="1:26" ht="15.75" customHeight="1">
      <c r="A24" s="11" t="s">
        <v>48</v>
      </c>
      <c r="B24" s="1">
        <f t="shared" si="12"/>
        <v>4633</v>
      </c>
      <c r="C24" s="1">
        <v>2441</v>
      </c>
      <c r="D24" s="1">
        <v>2192</v>
      </c>
      <c r="E24" s="1">
        <v>2410</v>
      </c>
      <c r="F24" s="1">
        <v>2178</v>
      </c>
      <c r="G24" s="1">
        <v>2</v>
      </c>
      <c r="H24" s="1">
        <v>3</v>
      </c>
      <c r="I24" s="1">
        <v>0</v>
      </c>
      <c r="J24" s="1">
        <v>0</v>
      </c>
      <c r="K24" s="1">
        <v>2</v>
      </c>
      <c r="L24" s="1">
        <v>0</v>
      </c>
      <c r="M24" s="1">
        <v>8</v>
      </c>
      <c r="N24" s="1">
        <v>1</v>
      </c>
      <c r="O24" s="1">
        <v>19</v>
      </c>
      <c r="P24" s="1">
        <v>10</v>
      </c>
      <c r="Q24" s="78">
        <v>250</v>
      </c>
      <c r="R24" s="1">
        <f t="shared" si="9"/>
        <v>0</v>
      </c>
      <c r="S24" s="1">
        <v>0</v>
      </c>
      <c r="T24" s="1">
        <v>0</v>
      </c>
      <c r="U24" s="1">
        <v>0</v>
      </c>
      <c r="V24" s="1">
        <v>0</v>
      </c>
      <c r="W24" s="55">
        <f t="shared" si="10"/>
        <v>99.02870710123031</v>
      </c>
      <c r="X24" s="49">
        <f t="shared" si="13"/>
        <v>0.10792143319663286</v>
      </c>
      <c r="Y24" s="61">
        <f t="shared" si="11"/>
        <v>0.19425857975393912</v>
      </c>
      <c r="Z24" s="37"/>
    </row>
    <row r="25" spans="1:26" ht="15.75" customHeight="1">
      <c r="A25" s="11" t="s">
        <v>49</v>
      </c>
      <c r="B25" s="1">
        <f t="shared" si="12"/>
        <v>397</v>
      </c>
      <c r="C25" s="1">
        <v>203</v>
      </c>
      <c r="D25" s="1">
        <v>194</v>
      </c>
      <c r="E25" s="1">
        <v>196</v>
      </c>
      <c r="F25" s="1">
        <v>194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4</v>
      </c>
      <c r="N25" s="1">
        <v>0</v>
      </c>
      <c r="O25" s="1">
        <v>2</v>
      </c>
      <c r="P25" s="1">
        <v>0</v>
      </c>
      <c r="Q25" s="78">
        <v>8</v>
      </c>
      <c r="R25" s="1">
        <f t="shared" si="9"/>
        <v>0</v>
      </c>
      <c r="S25" s="1">
        <v>0</v>
      </c>
      <c r="T25" s="1">
        <v>0</v>
      </c>
      <c r="U25" s="1">
        <v>0</v>
      </c>
      <c r="V25" s="1">
        <v>0</v>
      </c>
      <c r="W25" s="55">
        <f t="shared" si="10"/>
        <v>98.2367758186398</v>
      </c>
      <c r="X25" s="1">
        <v>0</v>
      </c>
      <c r="Y25" s="61">
        <f t="shared" si="11"/>
        <v>1.0075566750629723</v>
      </c>
      <c r="Z25" s="37"/>
    </row>
    <row r="26" spans="1:26" ht="15.75" customHeight="1">
      <c r="A26" s="11" t="s">
        <v>50</v>
      </c>
      <c r="B26" s="1">
        <f t="shared" si="12"/>
        <v>1167</v>
      </c>
      <c r="C26" s="1">
        <v>580</v>
      </c>
      <c r="D26" s="1">
        <v>587</v>
      </c>
      <c r="E26" s="1">
        <v>574</v>
      </c>
      <c r="F26" s="1">
        <v>573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0</v>
      </c>
      <c r="M26" s="1">
        <v>1</v>
      </c>
      <c r="N26" s="1">
        <v>2</v>
      </c>
      <c r="O26" s="1">
        <v>5</v>
      </c>
      <c r="P26" s="1">
        <v>10</v>
      </c>
      <c r="Q26" s="78">
        <v>15</v>
      </c>
      <c r="R26" s="1">
        <f t="shared" si="9"/>
        <v>1</v>
      </c>
      <c r="S26" s="1">
        <v>1</v>
      </c>
      <c r="T26" s="1">
        <v>0</v>
      </c>
      <c r="U26" s="1">
        <v>0</v>
      </c>
      <c r="V26" s="1">
        <v>0</v>
      </c>
      <c r="W26" s="55">
        <f t="shared" si="10"/>
        <v>98.28620394173093</v>
      </c>
      <c r="X26" s="49">
        <f t="shared" si="13"/>
        <v>0.08568980291345331</v>
      </c>
      <c r="Y26" s="61">
        <f t="shared" si="11"/>
        <v>0.34275921165381323</v>
      </c>
      <c r="Z26" s="37"/>
    </row>
    <row r="27" spans="1:26" ht="15.75" customHeight="1">
      <c r="A27" s="11" t="s">
        <v>51</v>
      </c>
      <c r="B27" s="1">
        <f t="shared" si="12"/>
        <v>3798</v>
      </c>
      <c r="C27" s="1">
        <v>1934</v>
      </c>
      <c r="D27" s="1">
        <v>1864</v>
      </c>
      <c r="E27" s="1">
        <v>1896</v>
      </c>
      <c r="F27" s="1">
        <v>1834</v>
      </c>
      <c r="G27" s="1">
        <v>9</v>
      </c>
      <c r="H27" s="1">
        <v>5</v>
      </c>
      <c r="I27" s="1">
        <v>9</v>
      </c>
      <c r="J27" s="1">
        <v>4</v>
      </c>
      <c r="K27" s="1">
        <v>0</v>
      </c>
      <c r="L27" s="1">
        <v>1</v>
      </c>
      <c r="M27" s="1">
        <v>9</v>
      </c>
      <c r="N27" s="1">
        <v>2</v>
      </c>
      <c r="O27" s="1">
        <v>11</v>
      </c>
      <c r="P27" s="1">
        <v>18</v>
      </c>
      <c r="Q27" s="78">
        <v>383</v>
      </c>
      <c r="R27" s="1">
        <f t="shared" si="9"/>
        <v>0</v>
      </c>
      <c r="S27" s="1">
        <v>0</v>
      </c>
      <c r="T27" s="1">
        <v>0</v>
      </c>
      <c r="U27" s="1">
        <v>0</v>
      </c>
      <c r="V27" s="1">
        <v>0</v>
      </c>
      <c r="W27" s="55">
        <f t="shared" si="10"/>
        <v>98.2095839915745</v>
      </c>
      <c r="X27" s="49">
        <f t="shared" si="13"/>
        <v>0.3686150605581885</v>
      </c>
      <c r="Y27" s="61">
        <f t="shared" si="11"/>
        <v>0.2896261190100053</v>
      </c>
      <c r="Z27" s="37"/>
    </row>
    <row r="28" spans="1:26" ht="15.75" customHeight="1">
      <c r="A28" s="11" t="s">
        <v>52</v>
      </c>
      <c r="B28" s="1">
        <f t="shared" si="12"/>
        <v>1364</v>
      </c>
      <c r="C28" s="1">
        <v>707</v>
      </c>
      <c r="D28" s="1">
        <v>657</v>
      </c>
      <c r="E28" s="1">
        <v>685</v>
      </c>
      <c r="F28" s="1">
        <v>636</v>
      </c>
      <c r="G28" s="1">
        <v>4</v>
      </c>
      <c r="H28" s="1">
        <v>1</v>
      </c>
      <c r="I28" s="1">
        <v>3</v>
      </c>
      <c r="J28" s="1">
        <v>3</v>
      </c>
      <c r="K28" s="1">
        <v>1</v>
      </c>
      <c r="L28" s="1">
        <v>0</v>
      </c>
      <c r="M28" s="1">
        <v>6</v>
      </c>
      <c r="N28" s="1">
        <v>5</v>
      </c>
      <c r="O28" s="1">
        <v>8</v>
      </c>
      <c r="P28" s="1">
        <v>12</v>
      </c>
      <c r="Q28" s="78">
        <v>211</v>
      </c>
      <c r="R28" s="1">
        <f t="shared" si="9"/>
        <v>0</v>
      </c>
      <c r="S28" s="1">
        <v>0</v>
      </c>
      <c r="T28" s="1">
        <v>0</v>
      </c>
      <c r="U28" s="1">
        <v>0</v>
      </c>
      <c r="V28" s="1">
        <v>0</v>
      </c>
      <c r="W28" s="55">
        <f t="shared" si="10"/>
        <v>96.8475073313783</v>
      </c>
      <c r="X28" s="49">
        <f t="shared" si="13"/>
        <v>0.36656891495601174</v>
      </c>
      <c r="Y28" s="61">
        <f t="shared" si="11"/>
        <v>0.8064516129032258</v>
      </c>
      <c r="Z28" s="37"/>
    </row>
    <row r="29" spans="1:26" ht="15.75" customHeight="1">
      <c r="A29" s="11" t="s">
        <v>53</v>
      </c>
      <c r="B29" s="1">
        <f t="shared" si="12"/>
        <v>827</v>
      </c>
      <c r="C29" s="1">
        <v>435</v>
      </c>
      <c r="D29" s="1">
        <v>392</v>
      </c>
      <c r="E29" s="1">
        <v>427</v>
      </c>
      <c r="F29" s="1">
        <v>386</v>
      </c>
      <c r="G29" s="1">
        <v>2</v>
      </c>
      <c r="H29" s="1">
        <v>0</v>
      </c>
      <c r="I29" s="1">
        <v>0</v>
      </c>
      <c r="J29" s="1">
        <v>2</v>
      </c>
      <c r="K29" s="1">
        <v>0</v>
      </c>
      <c r="L29" s="1">
        <v>0</v>
      </c>
      <c r="M29" s="1">
        <v>0</v>
      </c>
      <c r="N29" s="1">
        <v>0</v>
      </c>
      <c r="O29" s="1">
        <v>6</v>
      </c>
      <c r="P29" s="1">
        <v>4</v>
      </c>
      <c r="Q29" s="78">
        <v>17</v>
      </c>
      <c r="R29" s="1">
        <f t="shared" si="9"/>
        <v>0</v>
      </c>
      <c r="S29" s="1">
        <v>0</v>
      </c>
      <c r="T29" s="1">
        <v>0</v>
      </c>
      <c r="U29" s="1">
        <v>0</v>
      </c>
      <c r="V29" s="1">
        <v>0</v>
      </c>
      <c r="W29" s="55">
        <f t="shared" si="10"/>
        <v>98.30713422007256</v>
      </c>
      <c r="X29" s="49">
        <f t="shared" si="13"/>
        <v>0.24183796856106407</v>
      </c>
      <c r="Y29" s="53">
        <v>0</v>
      </c>
      <c r="Z29" s="37"/>
    </row>
    <row r="30" spans="1:26" ht="15.75" customHeight="1">
      <c r="A30" s="11" t="s">
        <v>54</v>
      </c>
      <c r="B30" s="1">
        <f t="shared" si="12"/>
        <v>1081</v>
      </c>
      <c r="C30" s="1">
        <v>577</v>
      </c>
      <c r="D30" s="1">
        <v>504</v>
      </c>
      <c r="E30" s="1">
        <v>565</v>
      </c>
      <c r="F30" s="1">
        <v>492</v>
      </c>
      <c r="G30" s="1">
        <v>0</v>
      </c>
      <c r="H30" s="1">
        <v>0</v>
      </c>
      <c r="I30" s="1">
        <v>0</v>
      </c>
      <c r="J30" s="1">
        <v>1</v>
      </c>
      <c r="K30" s="1">
        <v>1</v>
      </c>
      <c r="L30" s="1">
        <v>0</v>
      </c>
      <c r="M30" s="1">
        <v>2</v>
      </c>
      <c r="N30" s="1">
        <v>0</v>
      </c>
      <c r="O30" s="1">
        <v>9</v>
      </c>
      <c r="P30" s="1">
        <v>11</v>
      </c>
      <c r="Q30" s="78">
        <v>16</v>
      </c>
      <c r="R30" s="1">
        <f t="shared" si="9"/>
        <v>0</v>
      </c>
      <c r="S30" s="1">
        <v>0</v>
      </c>
      <c r="T30" s="1">
        <v>0</v>
      </c>
      <c r="U30" s="1">
        <v>0</v>
      </c>
      <c r="V30" s="1">
        <v>0</v>
      </c>
      <c r="W30" s="55">
        <f t="shared" si="10"/>
        <v>97.77983348751155</v>
      </c>
      <c r="X30" s="1">
        <v>0</v>
      </c>
      <c r="Y30" s="61">
        <f t="shared" si="11"/>
        <v>0.18501387604070307</v>
      </c>
      <c r="Z30" s="37"/>
    </row>
    <row r="31" spans="1:26" ht="15.75" customHeight="1">
      <c r="A31" s="11" t="s">
        <v>55</v>
      </c>
      <c r="B31" s="1">
        <f t="shared" si="12"/>
        <v>1433</v>
      </c>
      <c r="C31" s="1">
        <v>749</v>
      </c>
      <c r="D31" s="1">
        <v>684</v>
      </c>
      <c r="E31" s="1">
        <v>735</v>
      </c>
      <c r="F31" s="1">
        <v>682</v>
      </c>
      <c r="G31" s="1">
        <v>2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5</v>
      </c>
      <c r="N31" s="1">
        <v>1</v>
      </c>
      <c r="O31" s="1">
        <v>6</v>
      </c>
      <c r="P31" s="1">
        <v>1</v>
      </c>
      <c r="Q31" s="78">
        <v>33</v>
      </c>
      <c r="R31" s="1">
        <f t="shared" si="9"/>
        <v>0</v>
      </c>
      <c r="S31" s="1">
        <v>0</v>
      </c>
      <c r="T31" s="1">
        <v>0</v>
      </c>
      <c r="U31" s="1">
        <v>0</v>
      </c>
      <c r="V31" s="1">
        <v>0</v>
      </c>
      <c r="W31" s="55">
        <f t="shared" si="10"/>
        <v>98.8834612700628</v>
      </c>
      <c r="X31" s="49">
        <f t="shared" si="13"/>
        <v>0.13956734124214934</v>
      </c>
      <c r="Y31" s="61">
        <f t="shared" si="11"/>
        <v>0.41870202372644805</v>
      </c>
      <c r="Z31" s="37"/>
    </row>
    <row r="32" spans="1:26" ht="15.75" customHeight="1">
      <c r="A32" s="11" t="s">
        <v>56</v>
      </c>
      <c r="B32" s="1">
        <f t="shared" si="12"/>
        <v>548</v>
      </c>
      <c r="C32" s="1">
        <v>292</v>
      </c>
      <c r="D32" s="1">
        <v>256</v>
      </c>
      <c r="E32" s="1">
        <v>280</v>
      </c>
      <c r="F32" s="1">
        <v>250</v>
      </c>
      <c r="G32" s="1">
        <v>0</v>
      </c>
      <c r="H32" s="1">
        <v>2</v>
      </c>
      <c r="I32" s="1">
        <v>0</v>
      </c>
      <c r="J32" s="1">
        <v>0</v>
      </c>
      <c r="K32" s="1">
        <v>4</v>
      </c>
      <c r="L32" s="1">
        <v>0</v>
      </c>
      <c r="M32" s="1">
        <v>0</v>
      </c>
      <c r="N32" s="1">
        <v>0</v>
      </c>
      <c r="O32" s="1">
        <v>8</v>
      </c>
      <c r="P32" s="1">
        <v>4</v>
      </c>
      <c r="Q32" s="78">
        <v>7</v>
      </c>
      <c r="R32" s="1">
        <f t="shared" si="9"/>
        <v>0</v>
      </c>
      <c r="S32" s="1">
        <v>0</v>
      </c>
      <c r="T32" s="1">
        <v>0</v>
      </c>
      <c r="U32" s="1">
        <v>0</v>
      </c>
      <c r="V32" s="1">
        <v>0</v>
      </c>
      <c r="W32" s="55">
        <f t="shared" si="10"/>
        <v>96.71532846715328</v>
      </c>
      <c r="X32" s="49">
        <f t="shared" si="13"/>
        <v>0.36496350364963503</v>
      </c>
      <c r="Y32" s="53">
        <v>0</v>
      </c>
      <c r="Z32" s="37"/>
    </row>
    <row r="33" spans="1:26" ht="15.75" customHeight="1">
      <c r="A33" s="11" t="s">
        <v>57</v>
      </c>
      <c r="B33" s="1">
        <f t="shared" si="12"/>
        <v>670</v>
      </c>
      <c r="C33" s="1">
        <v>372</v>
      </c>
      <c r="D33" s="1">
        <v>298</v>
      </c>
      <c r="E33" s="1">
        <v>369</v>
      </c>
      <c r="F33" s="1">
        <v>296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3</v>
      </c>
      <c r="P33" s="1">
        <v>1</v>
      </c>
      <c r="Q33" s="78">
        <v>8</v>
      </c>
      <c r="R33" s="1">
        <f t="shared" si="9"/>
        <v>0</v>
      </c>
      <c r="S33" s="1">
        <v>0</v>
      </c>
      <c r="T33" s="1">
        <v>0</v>
      </c>
      <c r="U33" s="1">
        <v>0</v>
      </c>
      <c r="V33" s="1">
        <v>0</v>
      </c>
      <c r="W33" s="55">
        <f t="shared" si="10"/>
        <v>99.25373134328358</v>
      </c>
      <c r="X33" s="49">
        <f>(G33+H33)/B33*100</f>
        <v>0.1492537313432836</v>
      </c>
      <c r="Y33" s="53">
        <v>0</v>
      </c>
      <c r="Z33" s="37"/>
    </row>
    <row r="34" spans="1:26" ht="15.75" customHeight="1">
      <c r="A34" s="11" t="s">
        <v>58</v>
      </c>
      <c r="B34" s="1">
        <f t="shared" si="12"/>
        <v>1357</v>
      </c>
      <c r="C34" s="1">
        <v>702</v>
      </c>
      <c r="D34" s="1">
        <v>655</v>
      </c>
      <c r="E34" s="1">
        <v>697</v>
      </c>
      <c r="F34" s="1">
        <v>649</v>
      </c>
      <c r="G34" s="1">
        <v>0</v>
      </c>
      <c r="H34" s="1">
        <v>0</v>
      </c>
      <c r="I34" s="1">
        <v>2</v>
      </c>
      <c r="J34" s="1">
        <v>1</v>
      </c>
      <c r="K34" s="1">
        <v>0</v>
      </c>
      <c r="L34" s="1">
        <v>0</v>
      </c>
      <c r="M34" s="1">
        <v>0</v>
      </c>
      <c r="N34" s="1">
        <v>1</v>
      </c>
      <c r="O34" s="1">
        <v>3</v>
      </c>
      <c r="P34" s="1">
        <v>4</v>
      </c>
      <c r="Q34" s="78">
        <v>63</v>
      </c>
      <c r="R34" s="1">
        <f t="shared" si="9"/>
        <v>0</v>
      </c>
      <c r="S34" s="1">
        <v>0</v>
      </c>
      <c r="T34" s="1">
        <v>0</v>
      </c>
      <c r="U34" s="1">
        <v>0</v>
      </c>
      <c r="V34" s="1">
        <v>0</v>
      </c>
      <c r="W34" s="55">
        <f t="shared" si="10"/>
        <v>99.18938835666913</v>
      </c>
      <c r="X34" s="1">
        <v>0</v>
      </c>
      <c r="Y34" s="61">
        <f t="shared" si="11"/>
        <v>0.07369196757553427</v>
      </c>
      <c r="Z34" s="37"/>
    </row>
    <row r="35" spans="1:26" ht="15.75" customHeight="1">
      <c r="A35" s="11" t="s">
        <v>59</v>
      </c>
      <c r="B35" s="1">
        <f t="shared" si="12"/>
        <v>3267</v>
      </c>
      <c r="C35" s="1">
        <v>1658</v>
      </c>
      <c r="D35" s="1">
        <v>1609</v>
      </c>
      <c r="E35" s="1">
        <v>1626</v>
      </c>
      <c r="F35" s="1">
        <v>1576</v>
      </c>
      <c r="G35" s="1">
        <v>6</v>
      </c>
      <c r="H35" s="1">
        <v>9</v>
      </c>
      <c r="I35" s="1">
        <v>4</v>
      </c>
      <c r="J35" s="1">
        <v>2</v>
      </c>
      <c r="K35" s="1">
        <v>0</v>
      </c>
      <c r="L35" s="1">
        <v>0</v>
      </c>
      <c r="M35" s="1">
        <v>12</v>
      </c>
      <c r="N35" s="1">
        <v>0</v>
      </c>
      <c r="O35" s="1">
        <v>10</v>
      </c>
      <c r="P35" s="1">
        <v>22</v>
      </c>
      <c r="Q35" s="78">
        <v>350</v>
      </c>
      <c r="R35" s="1">
        <f t="shared" si="9"/>
        <v>0</v>
      </c>
      <c r="S35" s="1">
        <v>0</v>
      </c>
      <c r="T35" s="1">
        <v>0</v>
      </c>
      <c r="U35" s="1">
        <v>0</v>
      </c>
      <c r="V35" s="1">
        <v>0</v>
      </c>
      <c r="W35" s="55">
        <f t="shared" si="10"/>
        <v>98.01040710131619</v>
      </c>
      <c r="X35" s="49">
        <f t="shared" si="13"/>
        <v>0.4591368227731864</v>
      </c>
      <c r="Y35" s="61">
        <f t="shared" si="11"/>
        <v>0.3673094582185491</v>
      </c>
      <c r="Z35" s="37"/>
    </row>
    <row r="36" spans="1:26" ht="15.75" customHeight="1">
      <c r="A36" s="11" t="s">
        <v>60</v>
      </c>
      <c r="B36" s="1">
        <f t="shared" si="12"/>
        <v>139</v>
      </c>
      <c r="C36" s="1">
        <v>71</v>
      </c>
      <c r="D36" s="1">
        <v>68</v>
      </c>
      <c r="E36" s="1">
        <v>68</v>
      </c>
      <c r="F36" s="1">
        <v>67</v>
      </c>
      <c r="G36" s="1">
        <v>0</v>
      </c>
      <c r="H36" s="1">
        <v>1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0</v>
      </c>
      <c r="O36" s="1">
        <v>1</v>
      </c>
      <c r="P36" s="1">
        <v>0</v>
      </c>
      <c r="Q36" s="78">
        <v>2</v>
      </c>
      <c r="R36" s="1">
        <f t="shared" si="9"/>
        <v>0</v>
      </c>
      <c r="S36" s="1">
        <v>0</v>
      </c>
      <c r="T36" s="1">
        <v>0</v>
      </c>
      <c r="U36" s="1">
        <v>0</v>
      </c>
      <c r="V36" s="1">
        <v>0</v>
      </c>
      <c r="W36" s="55">
        <f t="shared" si="10"/>
        <v>97.12230215827337</v>
      </c>
      <c r="X36" s="49">
        <f t="shared" si="13"/>
        <v>0.7194244604316548</v>
      </c>
      <c r="Y36" s="61">
        <f t="shared" si="11"/>
        <v>0.7194244604316548</v>
      </c>
      <c r="Z36" s="37"/>
    </row>
    <row r="37" spans="1:26" ht="15.75" customHeight="1">
      <c r="A37" s="11" t="s">
        <v>61</v>
      </c>
      <c r="B37" s="1">
        <f t="shared" si="12"/>
        <v>2527</v>
      </c>
      <c r="C37" s="1">
        <v>1258</v>
      </c>
      <c r="D37" s="1">
        <v>1269</v>
      </c>
      <c r="E37" s="1">
        <v>1221</v>
      </c>
      <c r="F37" s="1">
        <v>1249</v>
      </c>
      <c r="G37" s="1">
        <v>1</v>
      </c>
      <c r="H37" s="1">
        <v>1</v>
      </c>
      <c r="I37" s="1">
        <v>0</v>
      </c>
      <c r="J37" s="1">
        <v>1</v>
      </c>
      <c r="K37" s="1">
        <v>4</v>
      </c>
      <c r="L37" s="1">
        <v>0</v>
      </c>
      <c r="M37" s="1">
        <v>10</v>
      </c>
      <c r="N37" s="1">
        <v>1</v>
      </c>
      <c r="O37" s="1">
        <v>22</v>
      </c>
      <c r="P37" s="1">
        <v>17</v>
      </c>
      <c r="Q37" s="78">
        <v>23</v>
      </c>
      <c r="R37" s="1">
        <f t="shared" si="9"/>
        <v>0</v>
      </c>
      <c r="S37" s="1">
        <v>0</v>
      </c>
      <c r="T37" s="1">
        <v>0</v>
      </c>
      <c r="U37" s="1">
        <v>0</v>
      </c>
      <c r="V37" s="1">
        <v>0</v>
      </c>
      <c r="W37" s="55">
        <f t="shared" si="10"/>
        <v>97.74436090225564</v>
      </c>
      <c r="X37" s="49">
        <f t="shared" si="13"/>
        <v>0.07914523149980214</v>
      </c>
      <c r="Y37" s="61">
        <f t="shared" si="11"/>
        <v>0.4352987732489117</v>
      </c>
      <c r="Z37" s="37"/>
    </row>
    <row r="38" spans="1:26" ht="15.75" customHeight="1">
      <c r="A38" s="11" t="s">
        <v>62</v>
      </c>
      <c r="B38" s="1">
        <f t="shared" si="12"/>
        <v>1257</v>
      </c>
      <c r="C38" s="1">
        <v>643</v>
      </c>
      <c r="D38" s="1">
        <v>614</v>
      </c>
      <c r="E38" s="1">
        <v>636</v>
      </c>
      <c r="F38" s="1">
        <v>604</v>
      </c>
      <c r="G38" s="1">
        <v>6</v>
      </c>
      <c r="H38" s="1">
        <v>6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4</v>
      </c>
      <c r="Q38" s="78">
        <v>142</v>
      </c>
      <c r="R38" s="1">
        <f t="shared" si="9"/>
        <v>0</v>
      </c>
      <c r="S38" s="1">
        <v>0</v>
      </c>
      <c r="T38" s="1">
        <v>0</v>
      </c>
      <c r="U38" s="1">
        <v>0</v>
      </c>
      <c r="V38" s="1">
        <v>0</v>
      </c>
      <c r="W38" s="55">
        <f t="shared" si="10"/>
        <v>98.64757358790771</v>
      </c>
      <c r="X38" s="49">
        <f t="shared" si="13"/>
        <v>0.9546539379474941</v>
      </c>
      <c r="Y38" s="61">
        <f t="shared" si="11"/>
        <v>0.07955449482895784</v>
      </c>
      <c r="Z38" s="37"/>
    </row>
    <row r="39" spans="1:26" ht="15.75" customHeight="1">
      <c r="A39" s="11" t="s">
        <v>63</v>
      </c>
      <c r="B39" s="1">
        <f t="shared" si="12"/>
        <v>1651</v>
      </c>
      <c r="C39" s="1">
        <v>879</v>
      </c>
      <c r="D39" s="1">
        <v>772</v>
      </c>
      <c r="E39" s="46">
        <v>859</v>
      </c>
      <c r="F39" s="1">
        <v>757</v>
      </c>
      <c r="G39" s="1">
        <v>8</v>
      </c>
      <c r="H39" s="1">
        <v>2</v>
      </c>
      <c r="I39" s="1">
        <v>2</v>
      </c>
      <c r="J39" s="1">
        <v>2</v>
      </c>
      <c r="K39" s="1">
        <v>0</v>
      </c>
      <c r="L39" s="1">
        <v>0</v>
      </c>
      <c r="M39" s="1">
        <v>2</v>
      </c>
      <c r="N39" s="1">
        <v>1</v>
      </c>
      <c r="O39" s="1">
        <v>8</v>
      </c>
      <c r="P39" s="1">
        <v>10</v>
      </c>
      <c r="Q39" s="78">
        <v>52</v>
      </c>
      <c r="R39" s="1">
        <f t="shared" si="9"/>
        <v>0</v>
      </c>
      <c r="S39" s="1">
        <v>0</v>
      </c>
      <c r="T39" s="1">
        <v>0</v>
      </c>
      <c r="U39" s="1">
        <v>0</v>
      </c>
      <c r="V39" s="1">
        <v>0</v>
      </c>
      <c r="W39" s="55">
        <f t="shared" si="10"/>
        <v>97.88007268322228</v>
      </c>
      <c r="X39" s="49">
        <f t="shared" si="13"/>
        <v>0.6056935190793459</v>
      </c>
      <c r="Y39" s="61">
        <f t="shared" si="11"/>
        <v>0.18170805572380377</v>
      </c>
      <c r="Z39" s="37"/>
    </row>
    <row r="40" spans="1:26" ht="15.75" customHeight="1">
      <c r="A40" s="11" t="s">
        <v>64</v>
      </c>
      <c r="B40" s="1">
        <f t="shared" si="12"/>
        <v>1082</v>
      </c>
      <c r="C40" s="1">
        <v>541</v>
      </c>
      <c r="D40" s="1">
        <v>541</v>
      </c>
      <c r="E40" s="1">
        <v>536</v>
      </c>
      <c r="F40" s="1">
        <v>534</v>
      </c>
      <c r="G40" s="1">
        <v>1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</v>
      </c>
      <c r="N40" s="1">
        <v>0</v>
      </c>
      <c r="O40" s="1">
        <v>3</v>
      </c>
      <c r="P40" s="1">
        <v>5</v>
      </c>
      <c r="Q40" s="78">
        <v>193</v>
      </c>
      <c r="R40" s="1">
        <f t="shared" si="9"/>
        <v>0</v>
      </c>
      <c r="S40" s="1">
        <v>0</v>
      </c>
      <c r="T40" s="1">
        <v>0</v>
      </c>
      <c r="U40" s="1">
        <v>0</v>
      </c>
      <c r="V40" s="1">
        <v>0</v>
      </c>
      <c r="W40" s="55">
        <f t="shared" si="10"/>
        <v>98.8909426987061</v>
      </c>
      <c r="X40" s="49">
        <f t="shared" si="13"/>
        <v>0.09242144177449169</v>
      </c>
      <c r="Y40" s="61">
        <f t="shared" si="11"/>
        <v>0.09242144177449169</v>
      </c>
      <c r="Z40" s="37"/>
    </row>
    <row r="41" spans="1:26" ht="15.75" customHeight="1">
      <c r="A41" s="11" t="s">
        <v>65</v>
      </c>
      <c r="B41" s="1">
        <f t="shared" si="12"/>
        <v>263</v>
      </c>
      <c r="C41" s="1">
        <v>125</v>
      </c>
      <c r="D41" s="1">
        <v>138</v>
      </c>
      <c r="E41" s="1">
        <v>122</v>
      </c>
      <c r="F41" s="1">
        <v>137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3</v>
      </c>
      <c r="P41" s="1">
        <v>1</v>
      </c>
      <c r="Q41" s="78">
        <v>3</v>
      </c>
      <c r="R41" s="1">
        <f t="shared" si="9"/>
        <v>0</v>
      </c>
      <c r="S41" s="1">
        <v>0</v>
      </c>
      <c r="T41" s="1">
        <v>0</v>
      </c>
      <c r="U41" s="1">
        <v>0</v>
      </c>
      <c r="V41" s="1">
        <v>0</v>
      </c>
      <c r="W41" s="55">
        <f t="shared" si="10"/>
        <v>98.47908745247148</v>
      </c>
      <c r="X41" s="1">
        <v>0</v>
      </c>
      <c r="Y41" s="53">
        <v>0</v>
      </c>
      <c r="Z41" s="37"/>
    </row>
    <row r="42" spans="1:26" ht="15.75" customHeight="1">
      <c r="A42" s="11" t="s">
        <v>106</v>
      </c>
      <c r="B42" s="1">
        <f t="shared" si="12"/>
        <v>904</v>
      </c>
      <c r="C42" s="1">
        <v>427</v>
      </c>
      <c r="D42" s="1">
        <v>477</v>
      </c>
      <c r="E42" s="1">
        <v>420</v>
      </c>
      <c r="F42" s="1">
        <v>470</v>
      </c>
      <c r="G42" s="1">
        <v>2</v>
      </c>
      <c r="H42" s="1">
        <v>1</v>
      </c>
      <c r="I42" s="1">
        <v>0</v>
      </c>
      <c r="J42" s="1">
        <v>2</v>
      </c>
      <c r="K42" s="1">
        <v>0</v>
      </c>
      <c r="L42" s="1">
        <v>0</v>
      </c>
      <c r="M42" s="1">
        <v>3</v>
      </c>
      <c r="N42" s="1">
        <v>0</v>
      </c>
      <c r="O42" s="1">
        <v>2</v>
      </c>
      <c r="P42" s="1">
        <v>4</v>
      </c>
      <c r="Q42" s="78">
        <v>35</v>
      </c>
      <c r="R42" s="1">
        <f t="shared" si="9"/>
        <v>0</v>
      </c>
      <c r="S42" s="1">
        <v>0</v>
      </c>
      <c r="T42" s="1">
        <v>0</v>
      </c>
      <c r="U42" s="1">
        <v>0</v>
      </c>
      <c r="V42" s="1">
        <v>0</v>
      </c>
      <c r="W42" s="55">
        <f t="shared" si="10"/>
        <v>98.45132743362832</v>
      </c>
      <c r="X42" s="49">
        <f t="shared" si="13"/>
        <v>0.33185840707964603</v>
      </c>
      <c r="Y42" s="61">
        <f t="shared" si="11"/>
        <v>0.33185840707964603</v>
      </c>
      <c r="Z42" s="37"/>
    </row>
    <row r="43" spans="1:26" ht="15.75" customHeight="1">
      <c r="A43" s="11" t="s">
        <v>66</v>
      </c>
      <c r="B43" s="1">
        <f t="shared" si="12"/>
        <v>754</v>
      </c>
      <c r="C43" s="1">
        <v>419</v>
      </c>
      <c r="D43" s="1">
        <v>335</v>
      </c>
      <c r="E43" s="1">
        <v>413</v>
      </c>
      <c r="F43" s="1">
        <v>328</v>
      </c>
      <c r="G43" s="1">
        <v>2</v>
      </c>
      <c r="H43" s="1">
        <v>2</v>
      </c>
      <c r="I43" s="1">
        <v>0</v>
      </c>
      <c r="J43" s="1">
        <v>2</v>
      </c>
      <c r="K43" s="1">
        <v>0</v>
      </c>
      <c r="L43" s="1">
        <v>0</v>
      </c>
      <c r="M43" s="1">
        <v>4</v>
      </c>
      <c r="N43" s="1">
        <v>0</v>
      </c>
      <c r="O43" s="1">
        <v>0</v>
      </c>
      <c r="P43" s="1">
        <v>3</v>
      </c>
      <c r="Q43" s="78">
        <v>6</v>
      </c>
      <c r="R43" s="1">
        <f t="shared" si="9"/>
        <v>0</v>
      </c>
      <c r="S43" s="1">
        <v>0</v>
      </c>
      <c r="T43" s="1">
        <v>0</v>
      </c>
      <c r="U43" s="1">
        <v>0</v>
      </c>
      <c r="V43" s="1">
        <v>0</v>
      </c>
      <c r="W43" s="55">
        <f t="shared" si="10"/>
        <v>98.27586206896551</v>
      </c>
      <c r="X43" s="49">
        <f t="shared" si="13"/>
        <v>0.5305039787798408</v>
      </c>
      <c r="Y43" s="61">
        <f t="shared" si="11"/>
        <v>0.5305039787798408</v>
      </c>
      <c r="Z43" s="37"/>
    </row>
    <row r="44" spans="1:26" ht="15.75" customHeight="1">
      <c r="A44" s="11" t="s">
        <v>67</v>
      </c>
      <c r="B44" s="1">
        <f t="shared" si="12"/>
        <v>424</v>
      </c>
      <c r="C44" s="1">
        <v>220</v>
      </c>
      <c r="D44" s="1">
        <v>204</v>
      </c>
      <c r="E44" s="1">
        <v>216</v>
      </c>
      <c r="F44" s="1">
        <v>202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</v>
      </c>
      <c r="N44" s="1">
        <v>0</v>
      </c>
      <c r="O44" s="1">
        <v>2</v>
      </c>
      <c r="P44" s="1">
        <v>2</v>
      </c>
      <c r="Q44" s="78">
        <v>1</v>
      </c>
      <c r="R44" s="1">
        <f t="shared" si="9"/>
        <v>0</v>
      </c>
      <c r="S44" s="1">
        <v>0</v>
      </c>
      <c r="T44" s="1">
        <v>0</v>
      </c>
      <c r="U44" s="1">
        <v>0</v>
      </c>
      <c r="V44" s="1">
        <v>0</v>
      </c>
      <c r="W44" s="55">
        <f t="shared" si="10"/>
        <v>98.58490566037736</v>
      </c>
      <c r="X44" s="1">
        <v>0</v>
      </c>
      <c r="Y44" s="61">
        <f t="shared" si="11"/>
        <v>0.4716981132075472</v>
      </c>
      <c r="Z44" s="37"/>
    </row>
    <row r="45" spans="1:26" ht="15.75" customHeight="1">
      <c r="A45" s="11" t="s">
        <v>68</v>
      </c>
      <c r="B45" s="1">
        <f t="shared" si="12"/>
        <v>1359</v>
      </c>
      <c r="C45" s="1">
        <v>716</v>
      </c>
      <c r="D45" s="1">
        <v>643</v>
      </c>
      <c r="E45" s="1">
        <v>706</v>
      </c>
      <c r="F45" s="1">
        <v>637</v>
      </c>
      <c r="G45" s="1">
        <v>1</v>
      </c>
      <c r="H45" s="1">
        <v>1</v>
      </c>
      <c r="I45" s="1">
        <v>2</v>
      </c>
      <c r="J45" s="1">
        <v>3</v>
      </c>
      <c r="K45" s="1">
        <v>0</v>
      </c>
      <c r="L45" s="1">
        <v>0</v>
      </c>
      <c r="M45" s="1">
        <v>0</v>
      </c>
      <c r="N45" s="1">
        <v>0</v>
      </c>
      <c r="O45" s="1">
        <v>7</v>
      </c>
      <c r="P45" s="1">
        <v>2</v>
      </c>
      <c r="Q45" s="78">
        <v>330</v>
      </c>
      <c r="R45" s="1">
        <f t="shared" si="9"/>
        <v>0</v>
      </c>
      <c r="S45" s="1">
        <v>0</v>
      </c>
      <c r="T45" s="1">
        <v>0</v>
      </c>
      <c r="U45" s="1">
        <v>0</v>
      </c>
      <c r="V45" s="1">
        <v>0</v>
      </c>
      <c r="W45" s="55">
        <f t="shared" si="10"/>
        <v>98.82266372332597</v>
      </c>
      <c r="X45" s="49">
        <f t="shared" si="13"/>
        <v>0.14716703458425312</v>
      </c>
      <c r="Y45" s="53">
        <v>0</v>
      </c>
      <c r="Z45" s="37"/>
    </row>
    <row r="46" spans="1:26" ht="15.75" customHeight="1">
      <c r="A46" s="11" t="s">
        <v>69</v>
      </c>
      <c r="B46" s="1">
        <f t="shared" si="12"/>
        <v>757</v>
      </c>
      <c r="C46" s="1">
        <v>391</v>
      </c>
      <c r="D46" s="1">
        <v>366</v>
      </c>
      <c r="E46" s="1">
        <v>382</v>
      </c>
      <c r="F46" s="1">
        <v>361</v>
      </c>
      <c r="G46" s="1">
        <v>3</v>
      </c>
      <c r="H46" s="1">
        <v>0</v>
      </c>
      <c r="I46" s="1">
        <v>3</v>
      </c>
      <c r="J46" s="1">
        <v>4</v>
      </c>
      <c r="K46" s="1">
        <v>0</v>
      </c>
      <c r="L46" s="1">
        <v>0</v>
      </c>
      <c r="M46" s="1">
        <v>2</v>
      </c>
      <c r="N46" s="1">
        <v>0</v>
      </c>
      <c r="O46" s="1">
        <v>1</v>
      </c>
      <c r="P46" s="1">
        <v>1</v>
      </c>
      <c r="Q46" s="78">
        <v>12</v>
      </c>
      <c r="R46" s="1">
        <f t="shared" si="9"/>
        <v>0</v>
      </c>
      <c r="S46" s="1">
        <v>0</v>
      </c>
      <c r="T46" s="1">
        <v>0</v>
      </c>
      <c r="U46" s="1">
        <v>0</v>
      </c>
      <c r="V46" s="1">
        <v>0</v>
      </c>
      <c r="W46" s="55">
        <f t="shared" si="10"/>
        <v>98.15059445178336</v>
      </c>
      <c r="X46" s="49">
        <f t="shared" si="13"/>
        <v>0.3963011889035667</v>
      </c>
      <c r="Y46" s="61">
        <f t="shared" si="11"/>
        <v>0.26420079260237783</v>
      </c>
      <c r="Z46" s="37"/>
    </row>
    <row r="47" spans="1:26" ht="15.75" customHeight="1">
      <c r="A47" s="11" t="s">
        <v>107</v>
      </c>
      <c r="B47" s="1">
        <f t="shared" si="12"/>
        <v>573</v>
      </c>
      <c r="C47" s="1">
        <v>285</v>
      </c>
      <c r="D47" s="1">
        <v>288</v>
      </c>
      <c r="E47" s="1">
        <v>281</v>
      </c>
      <c r="F47" s="1">
        <v>286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3</v>
      </c>
      <c r="P47" s="1">
        <v>2</v>
      </c>
      <c r="Q47" s="78">
        <v>1</v>
      </c>
      <c r="R47" s="1">
        <f t="shared" si="9"/>
        <v>0</v>
      </c>
      <c r="S47" s="1">
        <v>0</v>
      </c>
      <c r="T47" s="1">
        <v>0</v>
      </c>
      <c r="U47" s="1">
        <v>0</v>
      </c>
      <c r="V47" s="1">
        <v>0</v>
      </c>
      <c r="W47" s="55">
        <f t="shared" si="10"/>
        <v>98.95287958115183</v>
      </c>
      <c r="X47" s="1">
        <v>0</v>
      </c>
      <c r="Y47" s="53">
        <v>0</v>
      </c>
      <c r="Z47" s="37"/>
    </row>
    <row r="48" spans="1:26" ht="15.75" customHeight="1">
      <c r="A48" s="11" t="s">
        <v>70</v>
      </c>
      <c r="B48" s="1">
        <f t="shared" si="12"/>
        <v>781</v>
      </c>
      <c r="C48" s="1">
        <v>403</v>
      </c>
      <c r="D48" s="1">
        <v>378</v>
      </c>
      <c r="E48" s="1">
        <v>386</v>
      </c>
      <c r="F48" s="1">
        <v>360</v>
      </c>
      <c r="G48" s="1">
        <v>2</v>
      </c>
      <c r="H48" s="1">
        <v>3</v>
      </c>
      <c r="I48" s="1">
        <v>0</v>
      </c>
      <c r="J48" s="1">
        <v>1</v>
      </c>
      <c r="K48" s="1">
        <v>0</v>
      </c>
      <c r="L48" s="1">
        <v>0</v>
      </c>
      <c r="M48" s="1">
        <v>2</v>
      </c>
      <c r="N48" s="1">
        <v>1</v>
      </c>
      <c r="O48" s="1">
        <v>13</v>
      </c>
      <c r="P48" s="1">
        <v>13</v>
      </c>
      <c r="Q48" s="78">
        <v>12</v>
      </c>
      <c r="R48" s="1">
        <f t="shared" si="9"/>
        <v>0</v>
      </c>
      <c r="S48" s="1">
        <v>0</v>
      </c>
      <c r="T48" s="1">
        <v>0</v>
      </c>
      <c r="U48" s="1">
        <v>0</v>
      </c>
      <c r="V48" s="1">
        <v>0</v>
      </c>
      <c r="W48" s="55">
        <f t="shared" si="10"/>
        <v>95.51856594110116</v>
      </c>
      <c r="X48" s="49">
        <f t="shared" si="13"/>
        <v>0.6402048655569782</v>
      </c>
      <c r="Y48" s="61">
        <f t="shared" si="11"/>
        <v>0.3841229193341869</v>
      </c>
      <c r="Z48" s="37"/>
    </row>
    <row r="49" spans="1:26" ht="15.75" customHeight="1">
      <c r="A49" s="11" t="s">
        <v>71</v>
      </c>
      <c r="B49" s="1">
        <f t="shared" si="12"/>
        <v>845</v>
      </c>
      <c r="C49" s="1">
        <v>429</v>
      </c>
      <c r="D49" s="1">
        <v>416</v>
      </c>
      <c r="E49" s="1">
        <v>423</v>
      </c>
      <c r="F49" s="1">
        <v>411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4</v>
      </c>
      <c r="P49" s="1">
        <v>4</v>
      </c>
      <c r="Q49" s="78">
        <v>38</v>
      </c>
      <c r="R49" s="1">
        <f t="shared" si="9"/>
        <v>0</v>
      </c>
      <c r="S49" s="1">
        <v>0</v>
      </c>
      <c r="T49" s="1">
        <v>0</v>
      </c>
      <c r="U49" s="1">
        <v>0</v>
      </c>
      <c r="V49" s="1">
        <v>0</v>
      </c>
      <c r="W49" s="55">
        <f t="shared" si="10"/>
        <v>98.69822485207101</v>
      </c>
      <c r="X49" s="49">
        <f t="shared" si="13"/>
        <v>0.2366863905325444</v>
      </c>
      <c r="Y49" s="61">
        <f t="shared" si="11"/>
        <v>0.1183431952662722</v>
      </c>
      <c r="Z49" s="37"/>
    </row>
    <row r="50" spans="1:26" ht="15.75" customHeight="1">
      <c r="A50" s="11" t="s">
        <v>72</v>
      </c>
      <c r="B50" s="1">
        <f t="shared" si="12"/>
        <v>588</v>
      </c>
      <c r="C50" s="1">
        <v>304</v>
      </c>
      <c r="D50" s="1">
        <v>284</v>
      </c>
      <c r="E50" s="1">
        <v>299</v>
      </c>
      <c r="F50" s="1">
        <v>279</v>
      </c>
      <c r="G50" s="1">
        <v>1</v>
      </c>
      <c r="H50" s="1">
        <v>1</v>
      </c>
      <c r="I50" s="1">
        <v>2</v>
      </c>
      <c r="J50" s="1">
        <v>1</v>
      </c>
      <c r="K50" s="1">
        <v>0</v>
      </c>
      <c r="L50" s="1">
        <v>0</v>
      </c>
      <c r="M50" s="1">
        <v>1</v>
      </c>
      <c r="N50" s="1">
        <v>0</v>
      </c>
      <c r="O50" s="1">
        <v>1</v>
      </c>
      <c r="P50" s="1">
        <v>3</v>
      </c>
      <c r="Q50" s="78">
        <v>28</v>
      </c>
      <c r="R50" s="1">
        <f t="shared" si="9"/>
        <v>0</v>
      </c>
      <c r="S50" s="1">
        <v>0</v>
      </c>
      <c r="T50" s="1">
        <v>0</v>
      </c>
      <c r="U50" s="1">
        <v>0</v>
      </c>
      <c r="V50" s="1">
        <v>0</v>
      </c>
      <c r="W50" s="55">
        <f t="shared" si="10"/>
        <v>98.29931972789116</v>
      </c>
      <c r="X50" s="49">
        <f t="shared" si="13"/>
        <v>0.3401360544217687</v>
      </c>
      <c r="Y50" s="61">
        <f t="shared" si="11"/>
        <v>0.17006802721088435</v>
      </c>
      <c r="Z50" s="37"/>
    </row>
    <row r="51" spans="1:26" ht="15.75" customHeight="1">
      <c r="A51" s="11" t="s">
        <v>73</v>
      </c>
      <c r="B51" s="1">
        <f t="shared" si="12"/>
        <v>481</v>
      </c>
      <c r="C51" s="46">
        <v>225</v>
      </c>
      <c r="D51" s="1">
        <v>256</v>
      </c>
      <c r="E51" s="1">
        <v>214</v>
      </c>
      <c r="F51" s="1">
        <v>252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8</v>
      </c>
      <c r="N51" s="1">
        <v>0</v>
      </c>
      <c r="O51" s="1">
        <v>3</v>
      </c>
      <c r="P51" s="1">
        <v>4</v>
      </c>
      <c r="Q51" s="78">
        <v>11</v>
      </c>
      <c r="R51" s="1">
        <f t="shared" si="9"/>
        <v>0</v>
      </c>
      <c r="S51" s="1">
        <v>0</v>
      </c>
      <c r="T51" s="1">
        <v>0</v>
      </c>
      <c r="U51" s="1">
        <v>0</v>
      </c>
      <c r="V51" s="1">
        <v>0</v>
      </c>
      <c r="W51" s="55">
        <f t="shared" si="10"/>
        <v>96.88149688149689</v>
      </c>
      <c r="X51" s="1">
        <v>0</v>
      </c>
      <c r="Y51" s="61">
        <f t="shared" si="11"/>
        <v>1.6632016632016633</v>
      </c>
      <c r="Z51" s="37"/>
    </row>
    <row r="52" spans="1:26" ht="15.75" customHeight="1">
      <c r="A52" s="11" t="s">
        <v>74</v>
      </c>
      <c r="B52" s="1">
        <f t="shared" si="12"/>
        <v>324</v>
      </c>
      <c r="C52" s="1">
        <v>191</v>
      </c>
      <c r="D52" s="1">
        <v>133</v>
      </c>
      <c r="E52" s="1">
        <v>191</v>
      </c>
      <c r="F52" s="1">
        <v>133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78">
        <v>3</v>
      </c>
      <c r="R52" s="1">
        <f t="shared" si="9"/>
        <v>0</v>
      </c>
      <c r="S52" s="1">
        <v>0</v>
      </c>
      <c r="T52" s="1">
        <v>0</v>
      </c>
      <c r="U52" s="1">
        <v>0</v>
      </c>
      <c r="V52" s="1">
        <v>0</v>
      </c>
      <c r="W52" s="55">
        <f t="shared" si="10"/>
        <v>100</v>
      </c>
      <c r="X52" s="1">
        <v>0</v>
      </c>
      <c r="Y52" s="53">
        <v>0</v>
      </c>
      <c r="Z52" s="37"/>
    </row>
    <row r="53" spans="1:26" ht="15.75" customHeight="1">
      <c r="A53" s="11" t="s">
        <v>75</v>
      </c>
      <c r="B53" s="1">
        <f t="shared" si="12"/>
        <v>347</v>
      </c>
      <c r="C53" s="1">
        <v>173</v>
      </c>
      <c r="D53" s="1">
        <v>174</v>
      </c>
      <c r="E53" s="1">
        <v>173</v>
      </c>
      <c r="F53" s="1">
        <v>173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78">
        <v>3</v>
      </c>
      <c r="R53" s="1">
        <f t="shared" si="9"/>
        <v>1</v>
      </c>
      <c r="S53" s="1">
        <v>1</v>
      </c>
      <c r="T53" s="1">
        <v>0</v>
      </c>
      <c r="U53" s="1">
        <v>0</v>
      </c>
      <c r="V53" s="1">
        <v>0</v>
      </c>
      <c r="W53" s="55">
        <f t="shared" si="10"/>
        <v>99.71181556195965</v>
      </c>
      <c r="X53" s="1">
        <v>0</v>
      </c>
      <c r="Y53" s="61">
        <f t="shared" si="11"/>
        <v>0.2881844380403458</v>
      </c>
      <c r="Z53" s="37"/>
    </row>
    <row r="54" spans="1:26" ht="15.75" customHeight="1">
      <c r="A54" s="11" t="s">
        <v>76</v>
      </c>
      <c r="B54" s="1">
        <f t="shared" si="12"/>
        <v>690</v>
      </c>
      <c r="C54" s="1">
        <v>348</v>
      </c>
      <c r="D54" s="1">
        <v>342</v>
      </c>
      <c r="E54" s="1">
        <v>346</v>
      </c>
      <c r="F54" s="1">
        <v>337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2</v>
      </c>
      <c r="P54" s="1">
        <v>4</v>
      </c>
      <c r="Q54" s="78">
        <v>24</v>
      </c>
      <c r="R54" s="1">
        <f t="shared" si="9"/>
        <v>0</v>
      </c>
      <c r="S54" s="1">
        <v>0</v>
      </c>
      <c r="T54" s="1">
        <v>0</v>
      </c>
      <c r="U54" s="1">
        <v>0</v>
      </c>
      <c r="V54" s="1">
        <v>0</v>
      </c>
      <c r="W54" s="55">
        <f t="shared" si="10"/>
        <v>98.98550724637681</v>
      </c>
      <c r="X54" s="1">
        <v>0</v>
      </c>
      <c r="Y54" s="61">
        <f t="shared" si="11"/>
        <v>0.14492753623188406</v>
      </c>
      <c r="Z54" s="37"/>
    </row>
    <row r="55" spans="1:26" ht="15.75" customHeight="1">
      <c r="A55" s="11" t="s">
        <v>77</v>
      </c>
      <c r="B55" s="1">
        <f t="shared" si="12"/>
        <v>560</v>
      </c>
      <c r="C55" s="1">
        <v>285</v>
      </c>
      <c r="D55" s="1">
        <v>275</v>
      </c>
      <c r="E55" s="1">
        <v>277</v>
      </c>
      <c r="F55" s="1">
        <v>273</v>
      </c>
      <c r="G55" s="1">
        <v>0</v>
      </c>
      <c r="H55" s="1">
        <v>1</v>
      </c>
      <c r="I55" s="1">
        <v>0</v>
      </c>
      <c r="J55" s="1">
        <v>0</v>
      </c>
      <c r="K55" s="1">
        <v>1</v>
      </c>
      <c r="L55" s="1">
        <v>0</v>
      </c>
      <c r="M55" s="1">
        <v>4</v>
      </c>
      <c r="N55" s="1">
        <v>0</v>
      </c>
      <c r="O55" s="1">
        <v>3</v>
      </c>
      <c r="P55" s="1">
        <v>1</v>
      </c>
      <c r="Q55" s="78">
        <v>5</v>
      </c>
      <c r="R55" s="1">
        <f t="shared" si="9"/>
        <v>0</v>
      </c>
      <c r="S55" s="1">
        <v>0</v>
      </c>
      <c r="T55" s="1">
        <v>0</v>
      </c>
      <c r="U55" s="1">
        <v>0</v>
      </c>
      <c r="V55" s="1">
        <v>0</v>
      </c>
      <c r="W55" s="55">
        <f t="shared" si="10"/>
        <v>98.21428571428571</v>
      </c>
      <c r="X55" s="49">
        <f t="shared" si="13"/>
        <v>0.17857142857142858</v>
      </c>
      <c r="Y55" s="61">
        <f t="shared" si="11"/>
        <v>0.7142857142857143</v>
      </c>
      <c r="Z55" s="37"/>
    </row>
    <row r="56" spans="1:26" ht="15.75" customHeight="1">
      <c r="A56" s="11" t="s">
        <v>78</v>
      </c>
      <c r="B56" s="1">
        <f t="shared" si="12"/>
        <v>347</v>
      </c>
      <c r="C56" s="1">
        <v>173</v>
      </c>
      <c r="D56" s="1">
        <v>174</v>
      </c>
      <c r="E56" s="1">
        <v>172</v>
      </c>
      <c r="F56" s="1">
        <v>172</v>
      </c>
      <c r="G56" s="1">
        <v>0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78">
        <v>4</v>
      </c>
      <c r="R56" s="1">
        <f t="shared" si="9"/>
        <v>0</v>
      </c>
      <c r="S56" s="1">
        <v>0</v>
      </c>
      <c r="T56" s="1">
        <v>0</v>
      </c>
      <c r="U56" s="1">
        <v>0</v>
      </c>
      <c r="V56" s="1">
        <v>0</v>
      </c>
      <c r="W56" s="55">
        <f t="shared" si="10"/>
        <v>99.13544668587896</v>
      </c>
      <c r="X56" s="49">
        <f t="shared" si="13"/>
        <v>0.5763688760806917</v>
      </c>
      <c r="Y56" s="53">
        <v>0</v>
      </c>
      <c r="Z56" s="37"/>
    </row>
    <row r="57" spans="1:26" ht="15.75" customHeight="1">
      <c r="A57" s="45" t="s">
        <v>108</v>
      </c>
      <c r="B57" s="1">
        <f>SUM(C57:D57)</f>
        <v>465</v>
      </c>
      <c r="C57" s="1">
        <v>239</v>
      </c>
      <c r="D57" s="1">
        <v>226</v>
      </c>
      <c r="E57" s="1">
        <v>232</v>
      </c>
      <c r="F57" s="1">
        <v>226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3</v>
      </c>
      <c r="N57" s="1">
        <v>0</v>
      </c>
      <c r="O57" s="1">
        <v>3</v>
      </c>
      <c r="P57" s="1">
        <v>0</v>
      </c>
      <c r="Q57" s="78">
        <v>13</v>
      </c>
      <c r="R57" s="1">
        <f t="shared" si="9"/>
        <v>0</v>
      </c>
      <c r="S57" s="1">
        <v>0</v>
      </c>
      <c r="T57" s="1">
        <v>0</v>
      </c>
      <c r="U57" s="1">
        <v>0</v>
      </c>
      <c r="V57" s="1">
        <v>0</v>
      </c>
      <c r="W57" s="55">
        <f>(E57+F57)/B57*100</f>
        <v>98.49462365591398</v>
      </c>
      <c r="X57" s="1">
        <v>0</v>
      </c>
      <c r="Y57" s="61">
        <f t="shared" si="11"/>
        <v>0.6451612903225806</v>
      </c>
      <c r="Z57" s="37"/>
    </row>
    <row r="58" spans="1:26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7"/>
      <c r="X58" s="57"/>
      <c r="Y58" s="51"/>
      <c r="Z58" s="37"/>
    </row>
    <row r="59" spans="1:26" ht="15.75" customHeight="1">
      <c r="A59" s="41" t="s">
        <v>79</v>
      </c>
      <c r="B59" s="42">
        <f>SUM(B60:B61)</f>
        <v>306</v>
      </c>
      <c r="C59" s="42">
        <f>SUM(C60:C61)</f>
        <v>149</v>
      </c>
      <c r="D59" s="42">
        <f>SUM(D60:D61)</f>
        <v>157</v>
      </c>
      <c r="E59" s="42">
        <f>SUM(E60:E61)</f>
        <v>146</v>
      </c>
      <c r="F59" s="42">
        <f aca="true" t="shared" si="14" ref="F59:V59">SUM(F60:F61)</f>
        <v>156</v>
      </c>
      <c r="G59" s="42">
        <f t="shared" si="14"/>
        <v>0</v>
      </c>
      <c r="H59" s="42">
        <f t="shared" si="14"/>
        <v>1</v>
      </c>
      <c r="I59" s="42">
        <f t="shared" si="14"/>
        <v>0</v>
      </c>
      <c r="J59" s="42">
        <f t="shared" si="14"/>
        <v>0</v>
      </c>
      <c r="K59" s="42">
        <f>SUM(K60:K61)</f>
        <v>0</v>
      </c>
      <c r="L59" s="42">
        <f t="shared" si="14"/>
        <v>0</v>
      </c>
      <c r="M59" s="42">
        <f t="shared" si="14"/>
        <v>0</v>
      </c>
      <c r="N59" s="42">
        <f t="shared" si="14"/>
        <v>0</v>
      </c>
      <c r="O59" s="42">
        <f t="shared" si="14"/>
        <v>3</v>
      </c>
      <c r="P59" s="42">
        <f t="shared" si="14"/>
        <v>0</v>
      </c>
      <c r="Q59" s="42">
        <f t="shared" si="14"/>
        <v>7</v>
      </c>
      <c r="R59" s="42">
        <f t="shared" si="14"/>
        <v>0</v>
      </c>
      <c r="S59" s="42">
        <f t="shared" si="14"/>
        <v>0</v>
      </c>
      <c r="T59" s="42">
        <f t="shared" si="14"/>
        <v>0</v>
      </c>
      <c r="U59" s="42">
        <f t="shared" si="14"/>
        <v>0</v>
      </c>
      <c r="V59" s="42">
        <f t="shared" si="14"/>
        <v>0</v>
      </c>
      <c r="W59" s="44">
        <f>(E59+F59)/B59*100</f>
        <v>98.69281045751634</v>
      </c>
      <c r="X59" s="48">
        <f>(G59+H59)/B59*100</f>
        <v>0.32679738562091504</v>
      </c>
      <c r="Y59" s="53">
        <v>0</v>
      </c>
      <c r="Z59" s="37"/>
    </row>
    <row r="60" spans="1:26" ht="15.75" customHeight="1">
      <c r="A60" s="11" t="s">
        <v>80</v>
      </c>
      <c r="B60" s="1">
        <f>SUM(C60:D60)</f>
        <v>156</v>
      </c>
      <c r="C60" s="1">
        <v>72</v>
      </c>
      <c r="D60" s="1">
        <v>84</v>
      </c>
      <c r="E60" s="1">
        <v>70</v>
      </c>
      <c r="F60" s="1">
        <v>84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2</v>
      </c>
      <c r="P60" s="1">
        <v>0</v>
      </c>
      <c r="Q60" s="1">
        <v>3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55">
        <f>(E60+F60)/B60*100</f>
        <v>98.71794871794873</v>
      </c>
      <c r="X60" s="1">
        <v>0</v>
      </c>
      <c r="Y60" s="53">
        <v>0</v>
      </c>
      <c r="Z60" s="37"/>
    </row>
    <row r="61" spans="1:26" ht="15.75" customHeight="1">
      <c r="A61" s="11" t="s">
        <v>81</v>
      </c>
      <c r="B61" s="1">
        <f>SUM(C61:D61)</f>
        <v>150</v>
      </c>
      <c r="C61" s="1">
        <v>77</v>
      </c>
      <c r="D61" s="1">
        <v>73</v>
      </c>
      <c r="E61" s="1">
        <v>76</v>
      </c>
      <c r="F61" s="1">
        <v>72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1</v>
      </c>
      <c r="P61" s="1">
        <v>0</v>
      </c>
      <c r="Q61" s="1">
        <v>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55">
        <f>(E61+F61)/B61*100</f>
        <v>98.66666666666667</v>
      </c>
      <c r="X61" s="49">
        <f>(G61+H61)/B61*100</f>
        <v>0.6666666666666667</v>
      </c>
      <c r="Y61" s="53">
        <v>0</v>
      </c>
      <c r="Z61" s="37"/>
    </row>
    <row r="62" spans="1:26" ht="15.7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7"/>
      <c r="X62" s="57"/>
      <c r="Y62" s="51"/>
      <c r="Z62" s="37"/>
    </row>
    <row r="63" spans="1:26" ht="15.75" customHeight="1">
      <c r="A63" s="41" t="s">
        <v>82</v>
      </c>
      <c r="B63" s="42">
        <f>SUM(B64:B66)</f>
        <v>368</v>
      </c>
      <c r="C63" s="42">
        <f aca="true" t="shared" si="15" ref="C63:V63">SUM(C64:C66)</f>
        <v>189</v>
      </c>
      <c r="D63" s="42">
        <f t="shared" si="15"/>
        <v>179</v>
      </c>
      <c r="E63" s="42">
        <f t="shared" si="15"/>
        <v>188</v>
      </c>
      <c r="F63" s="42">
        <f t="shared" si="15"/>
        <v>178</v>
      </c>
      <c r="G63" s="42">
        <f t="shared" si="15"/>
        <v>0</v>
      </c>
      <c r="H63" s="42">
        <f t="shared" si="15"/>
        <v>0</v>
      </c>
      <c r="I63" s="42">
        <f t="shared" si="15"/>
        <v>0</v>
      </c>
      <c r="J63" s="42">
        <f t="shared" si="15"/>
        <v>0</v>
      </c>
      <c r="K63" s="42">
        <f t="shared" si="15"/>
        <v>0</v>
      </c>
      <c r="L63" s="42">
        <f t="shared" si="15"/>
        <v>0</v>
      </c>
      <c r="M63" s="42">
        <f t="shared" si="15"/>
        <v>0</v>
      </c>
      <c r="N63" s="42">
        <f t="shared" si="15"/>
        <v>0</v>
      </c>
      <c r="O63" s="42">
        <f t="shared" si="15"/>
        <v>1</v>
      </c>
      <c r="P63" s="42">
        <f t="shared" si="15"/>
        <v>1</v>
      </c>
      <c r="Q63" s="42">
        <f t="shared" si="15"/>
        <v>8</v>
      </c>
      <c r="R63" s="42">
        <f t="shared" si="15"/>
        <v>0</v>
      </c>
      <c r="S63" s="42">
        <f t="shared" si="15"/>
        <v>0</v>
      </c>
      <c r="T63" s="42">
        <f t="shared" si="15"/>
        <v>0</v>
      </c>
      <c r="U63" s="42">
        <f t="shared" si="15"/>
        <v>0</v>
      </c>
      <c r="V63" s="42">
        <f t="shared" si="15"/>
        <v>0</v>
      </c>
      <c r="W63" s="44">
        <f>(E63+F63)/B63*100</f>
        <v>99.45652173913044</v>
      </c>
      <c r="X63" s="1">
        <v>0</v>
      </c>
      <c r="Y63" s="53">
        <v>0</v>
      </c>
      <c r="Z63" s="37"/>
    </row>
    <row r="64" spans="1:26" ht="15.75" customHeight="1">
      <c r="A64" s="11" t="s">
        <v>83</v>
      </c>
      <c r="B64" s="1">
        <f>SUM(C64:D64)</f>
        <v>66</v>
      </c>
      <c r="C64" s="1">
        <v>37</v>
      </c>
      <c r="D64" s="1">
        <v>29</v>
      </c>
      <c r="E64" s="1">
        <v>37</v>
      </c>
      <c r="F64" s="1">
        <v>29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55">
        <f>(E64+F64)/B64*100</f>
        <v>100</v>
      </c>
      <c r="X64" s="1">
        <v>0</v>
      </c>
      <c r="Y64" s="53">
        <v>0</v>
      </c>
      <c r="Z64" s="37"/>
    </row>
    <row r="65" spans="1:26" ht="15.75" customHeight="1">
      <c r="A65" s="11" t="s">
        <v>84</v>
      </c>
      <c r="B65" s="1">
        <f>SUM(C65:D65)</f>
        <v>148</v>
      </c>
      <c r="C65" s="1">
        <v>74</v>
      </c>
      <c r="D65" s="1">
        <v>74</v>
      </c>
      <c r="E65" s="1">
        <v>73</v>
      </c>
      <c r="F65" s="1">
        <v>74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55">
        <f>(E65+F65)/B65*100</f>
        <v>99.32432432432432</v>
      </c>
      <c r="X65" s="1">
        <v>0</v>
      </c>
      <c r="Y65" s="53">
        <v>0</v>
      </c>
      <c r="Z65" s="37"/>
    </row>
    <row r="66" spans="1:26" ht="15.75" customHeight="1">
      <c r="A66" s="11" t="s">
        <v>85</v>
      </c>
      <c r="B66" s="1">
        <f>SUM(C66:D66)</f>
        <v>154</v>
      </c>
      <c r="C66" s="1">
        <v>78</v>
      </c>
      <c r="D66" s="1">
        <v>76</v>
      </c>
      <c r="E66" s="1">
        <v>78</v>
      </c>
      <c r="F66" s="1">
        <v>75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4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55">
        <f>(E66+F66)/B66*100</f>
        <v>99.35064935064936</v>
      </c>
      <c r="X66" s="1">
        <v>0</v>
      </c>
      <c r="Y66" s="53">
        <v>0</v>
      </c>
      <c r="Z66" s="37"/>
    </row>
    <row r="67" spans="1:26" ht="15.7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7"/>
      <c r="X67" s="57"/>
      <c r="Y67" s="51"/>
      <c r="Z67" s="37"/>
    </row>
    <row r="68" spans="1:26" ht="15.75" customHeight="1">
      <c r="A68" s="41" t="s">
        <v>86</v>
      </c>
      <c r="B68" s="42">
        <f aca="true" t="shared" si="16" ref="B68:V68">SUM(B69:B71)</f>
        <v>462</v>
      </c>
      <c r="C68" s="42">
        <f t="shared" si="16"/>
        <v>232</v>
      </c>
      <c r="D68" s="42">
        <f t="shared" si="16"/>
        <v>230</v>
      </c>
      <c r="E68" s="42">
        <f t="shared" si="16"/>
        <v>225</v>
      </c>
      <c r="F68" s="42">
        <f t="shared" si="16"/>
        <v>227</v>
      </c>
      <c r="G68" s="42">
        <f t="shared" si="16"/>
        <v>1</v>
      </c>
      <c r="H68" s="42">
        <f t="shared" si="16"/>
        <v>0</v>
      </c>
      <c r="I68" s="42">
        <f t="shared" si="16"/>
        <v>0</v>
      </c>
      <c r="J68" s="42">
        <f t="shared" si="16"/>
        <v>0</v>
      </c>
      <c r="K68" s="42">
        <f t="shared" si="16"/>
        <v>2</v>
      </c>
      <c r="L68" s="42">
        <f t="shared" si="16"/>
        <v>0</v>
      </c>
      <c r="M68" s="42">
        <f t="shared" si="16"/>
        <v>3</v>
      </c>
      <c r="N68" s="42">
        <f t="shared" si="16"/>
        <v>0</v>
      </c>
      <c r="O68" s="42">
        <f t="shared" si="16"/>
        <v>1</v>
      </c>
      <c r="P68" s="42">
        <f t="shared" si="16"/>
        <v>3</v>
      </c>
      <c r="Q68" s="42">
        <f t="shared" si="16"/>
        <v>6</v>
      </c>
      <c r="R68" s="42">
        <f t="shared" si="16"/>
        <v>0</v>
      </c>
      <c r="S68" s="42">
        <f t="shared" si="16"/>
        <v>0</v>
      </c>
      <c r="T68" s="42">
        <f t="shared" si="16"/>
        <v>0</v>
      </c>
      <c r="U68" s="42">
        <f t="shared" si="16"/>
        <v>0</v>
      </c>
      <c r="V68" s="42">
        <f t="shared" si="16"/>
        <v>0</v>
      </c>
      <c r="W68" s="44">
        <f>(E68+F68)/B68*100</f>
        <v>97.83549783549783</v>
      </c>
      <c r="X68" s="48">
        <f>(G68+H68)/B68*100</f>
        <v>0.21645021645021645</v>
      </c>
      <c r="Y68" s="60">
        <f>(R68+M68+N68)/B68*100</f>
        <v>0.6493506493506493</v>
      </c>
      <c r="Z68" s="37"/>
    </row>
    <row r="69" spans="1:26" ht="15.75" customHeight="1">
      <c r="A69" s="11" t="s">
        <v>87</v>
      </c>
      <c r="B69" s="1">
        <f>SUM(C69:D69)</f>
        <v>137</v>
      </c>
      <c r="C69" s="1">
        <v>64</v>
      </c>
      <c r="D69" s="1">
        <v>73</v>
      </c>
      <c r="E69" s="1">
        <v>61</v>
      </c>
      <c r="F69" s="1">
        <v>72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2</v>
      </c>
      <c r="N69" s="1">
        <v>0</v>
      </c>
      <c r="O69" s="1">
        <v>0</v>
      </c>
      <c r="P69" s="1">
        <v>1</v>
      </c>
      <c r="Q69" s="1">
        <v>1</v>
      </c>
      <c r="R69" s="1">
        <f>SUM(S69:V69)</f>
        <v>0</v>
      </c>
      <c r="S69" s="1">
        <v>0</v>
      </c>
      <c r="T69" s="1">
        <v>0</v>
      </c>
      <c r="U69" s="1">
        <v>0</v>
      </c>
      <c r="V69" s="1">
        <v>0</v>
      </c>
      <c r="W69" s="55">
        <f>(E69+F69)/B69*100</f>
        <v>97.08029197080292</v>
      </c>
      <c r="X69" s="1">
        <v>0</v>
      </c>
      <c r="Y69" s="61">
        <f>(R69+M69+N69)/B69*100</f>
        <v>1.4598540145985401</v>
      </c>
      <c r="Z69" s="37"/>
    </row>
    <row r="70" spans="1:26" ht="15.75" customHeight="1">
      <c r="A70" s="11" t="s">
        <v>88</v>
      </c>
      <c r="B70" s="1">
        <f>SUM(C70:D70)</f>
        <v>74</v>
      </c>
      <c r="C70" s="1">
        <v>32</v>
      </c>
      <c r="D70" s="1">
        <v>42</v>
      </c>
      <c r="E70" s="1">
        <v>32</v>
      </c>
      <c r="F70" s="1">
        <v>42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1</v>
      </c>
      <c r="R70" s="1">
        <f>SUM(S70:V70)</f>
        <v>0</v>
      </c>
      <c r="S70" s="1">
        <v>0</v>
      </c>
      <c r="T70" s="1">
        <v>0</v>
      </c>
      <c r="U70" s="1">
        <v>0</v>
      </c>
      <c r="V70" s="1">
        <v>0</v>
      </c>
      <c r="W70" s="55">
        <f>(E70+F70)/B70*100</f>
        <v>100</v>
      </c>
      <c r="X70" s="1">
        <v>0</v>
      </c>
      <c r="Y70" s="53">
        <v>0</v>
      </c>
      <c r="Z70" s="37"/>
    </row>
    <row r="71" spans="1:26" ht="15.75" customHeight="1">
      <c r="A71" s="11" t="s">
        <v>89</v>
      </c>
      <c r="B71" s="1">
        <f>SUM(C71:D71)</f>
        <v>251</v>
      </c>
      <c r="C71" s="1">
        <v>136</v>
      </c>
      <c r="D71" s="1">
        <v>115</v>
      </c>
      <c r="E71" s="1">
        <v>132</v>
      </c>
      <c r="F71" s="1">
        <v>113</v>
      </c>
      <c r="G71" s="1">
        <v>1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1</v>
      </c>
      <c r="N71" s="1">
        <v>0</v>
      </c>
      <c r="O71" s="1">
        <v>1</v>
      </c>
      <c r="P71" s="1">
        <v>2</v>
      </c>
      <c r="Q71" s="1">
        <v>4</v>
      </c>
      <c r="R71" s="1">
        <f>SUM(S71:V71)</f>
        <v>0</v>
      </c>
      <c r="S71" s="1">
        <v>0</v>
      </c>
      <c r="T71" s="1">
        <v>0</v>
      </c>
      <c r="U71" s="1">
        <v>0</v>
      </c>
      <c r="V71" s="1">
        <v>0</v>
      </c>
      <c r="W71" s="55">
        <f>(E71+F71)/B71*100</f>
        <v>97.60956175298804</v>
      </c>
      <c r="X71" s="49">
        <f>(G71+H71)/B71*100</f>
        <v>0.398406374501992</v>
      </c>
      <c r="Y71" s="61">
        <f>(R71+M71+N71)/B71*100</f>
        <v>0.398406374501992</v>
      </c>
      <c r="Z71" s="37"/>
    </row>
    <row r="72" spans="1:26" ht="15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7"/>
      <c r="X72" s="57"/>
      <c r="Y72" s="51"/>
      <c r="Z72" s="37"/>
    </row>
    <row r="73" spans="1:26" ht="15.75" customHeight="1">
      <c r="A73" s="41" t="s">
        <v>90</v>
      </c>
      <c r="B73" s="42">
        <f>SUM(B74:B79)</f>
        <v>551</v>
      </c>
      <c r="C73" s="42">
        <f aca="true" t="shared" si="17" ref="C73:V73">SUM(C74:C79)</f>
        <v>283</v>
      </c>
      <c r="D73" s="42">
        <f t="shared" si="17"/>
        <v>268</v>
      </c>
      <c r="E73" s="42">
        <f t="shared" si="17"/>
        <v>283</v>
      </c>
      <c r="F73" s="42">
        <f t="shared" si="17"/>
        <v>267</v>
      </c>
      <c r="G73" s="42">
        <f t="shared" si="17"/>
        <v>0</v>
      </c>
      <c r="H73" s="42">
        <f t="shared" si="17"/>
        <v>0</v>
      </c>
      <c r="I73" s="42">
        <f t="shared" si="17"/>
        <v>0</v>
      </c>
      <c r="J73" s="42">
        <f t="shared" si="17"/>
        <v>0</v>
      </c>
      <c r="K73" s="42">
        <f t="shared" si="17"/>
        <v>0</v>
      </c>
      <c r="L73" s="42">
        <f t="shared" si="17"/>
        <v>1</v>
      </c>
      <c r="M73" s="42">
        <f t="shared" si="17"/>
        <v>0</v>
      </c>
      <c r="N73" s="42">
        <f t="shared" si="17"/>
        <v>0</v>
      </c>
      <c r="O73" s="42">
        <f t="shared" si="17"/>
        <v>0</v>
      </c>
      <c r="P73" s="42">
        <f t="shared" si="17"/>
        <v>0</v>
      </c>
      <c r="Q73" s="42">
        <f t="shared" si="17"/>
        <v>4</v>
      </c>
      <c r="R73" s="42">
        <f t="shared" si="17"/>
        <v>1</v>
      </c>
      <c r="S73" s="42">
        <f t="shared" si="17"/>
        <v>1</v>
      </c>
      <c r="T73" s="42">
        <f t="shared" si="17"/>
        <v>0</v>
      </c>
      <c r="U73" s="42">
        <f t="shared" si="17"/>
        <v>0</v>
      </c>
      <c r="V73" s="42">
        <f t="shared" si="17"/>
        <v>0</v>
      </c>
      <c r="W73" s="44">
        <f>(E73+F73)/B73*100</f>
        <v>99.8185117967332</v>
      </c>
      <c r="X73" s="1">
        <v>0</v>
      </c>
      <c r="Y73" s="60">
        <f>(R73+M73+N73)/B73*100</f>
        <v>0.18148820326678766</v>
      </c>
      <c r="Z73" s="37"/>
    </row>
    <row r="74" spans="1:26" ht="15.75" customHeight="1">
      <c r="A74" s="11" t="s">
        <v>91</v>
      </c>
      <c r="B74" s="1">
        <f aca="true" t="shared" si="18" ref="B74:B79">SUM(C74:D74)</f>
        <v>113</v>
      </c>
      <c r="C74" s="1">
        <v>64</v>
      </c>
      <c r="D74" s="1">
        <v>49</v>
      </c>
      <c r="E74" s="1">
        <v>64</v>
      </c>
      <c r="F74" s="1">
        <v>49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f aca="true" t="shared" si="19" ref="R74:R79">SUM(S74:V74)</f>
        <v>0</v>
      </c>
      <c r="S74" s="1">
        <v>0</v>
      </c>
      <c r="T74" s="1">
        <v>0</v>
      </c>
      <c r="U74" s="1">
        <v>0</v>
      </c>
      <c r="V74" s="1">
        <v>0</v>
      </c>
      <c r="W74" s="55">
        <f aca="true" t="shared" si="20" ref="W74:W79">(E74+F74)/B74*100</f>
        <v>100</v>
      </c>
      <c r="X74" s="1">
        <v>0</v>
      </c>
      <c r="Y74" s="53">
        <v>0</v>
      </c>
      <c r="Z74" s="37"/>
    </row>
    <row r="75" spans="1:26" ht="15.75" customHeight="1">
      <c r="A75" s="11" t="s">
        <v>92</v>
      </c>
      <c r="B75" s="1">
        <f t="shared" si="18"/>
        <v>61</v>
      </c>
      <c r="C75" s="1">
        <v>26</v>
      </c>
      <c r="D75" s="1">
        <v>35</v>
      </c>
      <c r="E75" s="1">
        <v>26</v>
      </c>
      <c r="F75" s="1">
        <v>34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f t="shared" si="19"/>
        <v>0</v>
      </c>
      <c r="S75" s="1">
        <v>0</v>
      </c>
      <c r="T75" s="1">
        <v>0</v>
      </c>
      <c r="U75" s="1">
        <v>0</v>
      </c>
      <c r="V75" s="1">
        <v>0</v>
      </c>
      <c r="W75" s="55">
        <f t="shared" si="20"/>
        <v>98.36065573770492</v>
      </c>
      <c r="X75" s="1">
        <v>0</v>
      </c>
      <c r="Y75" s="53">
        <v>0</v>
      </c>
      <c r="Z75" s="37"/>
    </row>
    <row r="76" spans="1:26" ht="15.75" customHeight="1">
      <c r="A76" s="11" t="s">
        <v>93</v>
      </c>
      <c r="B76" s="1">
        <f t="shared" si="18"/>
        <v>132</v>
      </c>
      <c r="C76" s="1">
        <v>67</v>
      </c>
      <c r="D76" s="1">
        <v>65</v>
      </c>
      <c r="E76" s="1">
        <v>67</v>
      </c>
      <c r="F76" s="1">
        <v>65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f t="shared" si="19"/>
        <v>0</v>
      </c>
      <c r="S76" s="1">
        <v>0</v>
      </c>
      <c r="T76" s="1">
        <v>0</v>
      </c>
      <c r="U76" s="1">
        <v>0</v>
      </c>
      <c r="V76" s="1">
        <v>0</v>
      </c>
      <c r="W76" s="55">
        <f t="shared" si="20"/>
        <v>100</v>
      </c>
      <c r="X76" s="1">
        <v>0</v>
      </c>
      <c r="Y76" s="53">
        <v>0</v>
      </c>
      <c r="Z76" s="37"/>
    </row>
    <row r="77" spans="1:26" ht="15.75" customHeight="1">
      <c r="A77" s="11" t="s">
        <v>94</v>
      </c>
      <c r="B77" s="1">
        <f t="shared" si="18"/>
        <v>101</v>
      </c>
      <c r="C77" s="1">
        <v>52</v>
      </c>
      <c r="D77" s="1">
        <v>49</v>
      </c>
      <c r="E77" s="1">
        <v>52</v>
      </c>
      <c r="F77" s="1">
        <v>49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f t="shared" si="19"/>
        <v>0</v>
      </c>
      <c r="S77" s="1">
        <v>0</v>
      </c>
      <c r="T77" s="1">
        <v>0</v>
      </c>
      <c r="U77" s="1">
        <v>0</v>
      </c>
      <c r="V77" s="1">
        <v>0</v>
      </c>
      <c r="W77" s="55">
        <f t="shared" si="20"/>
        <v>100</v>
      </c>
      <c r="X77" s="1">
        <v>0</v>
      </c>
      <c r="Y77" s="53">
        <v>0</v>
      </c>
      <c r="Z77" s="37"/>
    </row>
    <row r="78" spans="1:26" ht="15.75" customHeight="1">
      <c r="A78" s="11" t="s">
        <v>95</v>
      </c>
      <c r="B78" s="1">
        <f t="shared" si="18"/>
        <v>71</v>
      </c>
      <c r="C78" s="1">
        <v>36</v>
      </c>
      <c r="D78" s="1">
        <v>35</v>
      </c>
      <c r="E78" s="1">
        <v>36</v>
      </c>
      <c r="F78" s="1">
        <v>35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</v>
      </c>
      <c r="R78" s="1">
        <f t="shared" si="19"/>
        <v>0</v>
      </c>
      <c r="S78" s="1">
        <v>0</v>
      </c>
      <c r="T78" s="1">
        <v>0</v>
      </c>
      <c r="U78" s="1">
        <v>0</v>
      </c>
      <c r="V78" s="1">
        <v>0</v>
      </c>
      <c r="W78" s="55">
        <f t="shared" si="20"/>
        <v>100</v>
      </c>
      <c r="X78" s="1">
        <v>0</v>
      </c>
      <c r="Y78" s="53">
        <v>0</v>
      </c>
      <c r="Z78" s="37"/>
    </row>
    <row r="79" spans="1:26" ht="15.75" customHeight="1">
      <c r="A79" s="11" t="s">
        <v>96</v>
      </c>
      <c r="B79" s="1">
        <f t="shared" si="18"/>
        <v>73</v>
      </c>
      <c r="C79" s="1">
        <v>38</v>
      </c>
      <c r="D79" s="1">
        <v>35</v>
      </c>
      <c r="E79" s="1">
        <v>38</v>
      </c>
      <c r="F79" s="1">
        <v>35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3</v>
      </c>
      <c r="R79" s="1">
        <f t="shared" si="19"/>
        <v>1</v>
      </c>
      <c r="S79" s="1">
        <v>1</v>
      </c>
      <c r="T79" s="1">
        <v>0</v>
      </c>
      <c r="U79" s="1">
        <v>0</v>
      </c>
      <c r="V79" s="1">
        <v>0</v>
      </c>
      <c r="W79" s="55">
        <f t="shared" si="20"/>
        <v>100</v>
      </c>
      <c r="X79" s="1">
        <v>0</v>
      </c>
      <c r="Y79" s="61">
        <f>(R79+M79+N79)/B79*100</f>
        <v>1.36986301369863</v>
      </c>
      <c r="Z79" s="37"/>
    </row>
    <row r="80" spans="1:26" ht="15.75" customHeight="1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7"/>
      <c r="X80" s="57"/>
      <c r="Y80" s="51"/>
      <c r="Z80" s="37"/>
    </row>
    <row r="81" spans="1:26" ht="15.75" customHeight="1">
      <c r="A81" s="41" t="s">
        <v>97</v>
      </c>
      <c r="B81" s="42">
        <f>SUM(B82:B83)</f>
        <v>144</v>
      </c>
      <c r="C81" s="42">
        <f>SUM(C82:C83)</f>
        <v>72</v>
      </c>
      <c r="D81" s="42">
        <f aca="true" t="shared" si="21" ref="D81:V81">SUM(D82:D83)</f>
        <v>72</v>
      </c>
      <c r="E81" s="42">
        <f t="shared" si="21"/>
        <v>72</v>
      </c>
      <c r="F81" s="42">
        <f t="shared" si="21"/>
        <v>72</v>
      </c>
      <c r="G81" s="42">
        <f t="shared" si="21"/>
        <v>0</v>
      </c>
      <c r="H81" s="42">
        <f t="shared" si="21"/>
        <v>0</v>
      </c>
      <c r="I81" s="42">
        <f t="shared" si="21"/>
        <v>0</v>
      </c>
      <c r="J81" s="42">
        <f t="shared" si="21"/>
        <v>0</v>
      </c>
      <c r="K81" s="42">
        <f t="shared" si="21"/>
        <v>0</v>
      </c>
      <c r="L81" s="42">
        <f t="shared" si="21"/>
        <v>0</v>
      </c>
      <c r="M81" s="42">
        <f t="shared" si="21"/>
        <v>0</v>
      </c>
      <c r="N81" s="42">
        <f t="shared" si="21"/>
        <v>0</v>
      </c>
      <c r="O81" s="42">
        <f t="shared" si="21"/>
        <v>0</v>
      </c>
      <c r="P81" s="42">
        <f t="shared" si="21"/>
        <v>0</v>
      </c>
      <c r="Q81" s="42">
        <f t="shared" si="21"/>
        <v>2</v>
      </c>
      <c r="R81" s="42">
        <f t="shared" si="21"/>
        <v>0</v>
      </c>
      <c r="S81" s="42">
        <f t="shared" si="21"/>
        <v>0</v>
      </c>
      <c r="T81" s="42">
        <f t="shared" si="21"/>
        <v>0</v>
      </c>
      <c r="U81" s="42">
        <f t="shared" si="21"/>
        <v>0</v>
      </c>
      <c r="V81" s="42">
        <f t="shared" si="21"/>
        <v>0</v>
      </c>
      <c r="W81" s="44">
        <f>(E81+F81)/B81*100</f>
        <v>100</v>
      </c>
      <c r="X81" s="1">
        <v>0</v>
      </c>
      <c r="Y81" s="53">
        <v>0</v>
      </c>
      <c r="Z81" s="37"/>
    </row>
    <row r="82" spans="1:26" ht="15.75" customHeight="1">
      <c r="A82" s="11" t="s">
        <v>98</v>
      </c>
      <c r="B82" s="1">
        <f>SUM(C82:D82)</f>
        <v>82</v>
      </c>
      <c r="C82" s="1">
        <v>38</v>
      </c>
      <c r="D82" s="1">
        <v>44</v>
      </c>
      <c r="E82" s="1">
        <v>38</v>
      </c>
      <c r="F82" s="1">
        <v>44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</v>
      </c>
      <c r="R82" s="1">
        <f>SUM(S82:V82)</f>
        <v>0</v>
      </c>
      <c r="S82" s="1">
        <v>0</v>
      </c>
      <c r="T82" s="1">
        <v>0</v>
      </c>
      <c r="U82" s="1">
        <v>0</v>
      </c>
      <c r="V82" s="1">
        <v>0</v>
      </c>
      <c r="W82" s="55">
        <f>(E82+F82)/B82*100</f>
        <v>100</v>
      </c>
      <c r="X82" s="1">
        <v>0</v>
      </c>
      <c r="Y82" s="53">
        <v>0</v>
      </c>
      <c r="Z82" s="37"/>
    </row>
    <row r="83" spans="1:26" ht="15.75" customHeight="1">
      <c r="A83" s="11" t="s">
        <v>99</v>
      </c>
      <c r="B83" s="1">
        <f>SUM(C83:D83)</f>
        <v>62</v>
      </c>
      <c r="C83" s="1">
        <v>34</v>
      </c>
      <c r="D83" s="1">
        <v>28</v>
      </c>
      <c r="E83" s="1">
        <v>34</v>
      </c>
      <c r="F83" s="1">
        <v>28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/>
      <c r="P83" s="1">
        <v>0</v>
      </c>
      <c r="Q83" s="1">
        <v>1</v>
      </c>
      <c r="R83" s="1">
        <f>SUM(S83:V83)</f>
        <v>0</v>
      </c>
      <c r="S83" s="1">
        <v>0</v>
      </c>
      <c r="T83" s="1">
        <v>0</v>
      </c>
      <c r="U83" s="1">
        <v>0</v>
      </c>
      <c r="V83" s="1">
        <v>0</v>
      </c>
      <c r="W83" s="55">
        <f>(E83+F83)/B83*100</f>
        <v>100</v>
      </c>
      <c r="X83" s="1">
        <v>0</v>
      </c>
      <c r="Y83" s="53">
        <v>0</v>
      </c>
      <c r="Z83" s="37"/>
    </row>
    <row r="84" spans="1:26" ht="15.75" customHeight="1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7"/>
      <c r="X84" s="57"/>
      <c r="Y84" s="51"/>
      <c r="Z84" s="37"/>
    </row>
    <row r="85" spans="1:26" ht="15.75" customHeight="1">
      <c r="A85" s="41" t="s">
        <v>100</v>
      </c>
      <c r="B85" s="42">
        <f>SUM(B86)</f>
        <v>67</v>
      </c>
      <c r="C85" s="42">
        <f aca="true" t="shared" si="22" ref="C85:V85">SUM(C86)</f>
        <v>30</v>
      </c>
      <c r="D85" s="42">
        <f t="shared" si="22"/>
        <v>37</v>
      </c>
      <c r="E85" s="42">
        <f t="shared" si="22"/>
        <v>30</v>
      </c>
      <c r="F85" s="42">
        <f t="shared" si="22"/>
        <v>37</v>
      </c>
      <c r="G85" s="42">
        <f t="shared" si="22"/>
        <v>0</v>
      </c>
      <c r="H85" s="42">
        <f t="shared" si="22"/>
        <v>0</v>
      </c>
      <c r="I85" s="42">
        <f t="shared" si="22"/>
        <v>0</v>
      </c>
      <c r="J85" s="42">
        <f t="shared" si="22"/>
        <v>0</v>
      </c>
      <c r="K85" s="42">
        <f t="shared" si="22"/>
        <v>0</v>
      </c>
      <c r="L85" s="42">
        <f t="shared" si="22"/>
        <v>0</v>
      </c>
      <c r="M85" s="42">
        <f t="shared" si="22"/>
        <v>0</v>
      </c>
      <c r="N85" s="42">
        <f t="shared" si="22"/>
        <v>0</v>
      </c>
      <c r="O85" s="42">
        <f t="shared" si="22"/>
        <v>0</v>
      </c>
      <c r="P85" s="42">
        <f t="shared" si="22"/>
        <v>0</v>
      </c>
      <c r="Q85" s="42">
        <f t="shared" si="22"/>
        <v>3</v>
      </c>
      <c r="R85" s="42">
        <f t="shared" si="22"/>
        <v>0</v>
      </c>
      <c r="S85" s="42">
        <f t="shared" si="22"/>
        <v>0</v>
      </c>
      <c r="T85" s="42">
        <f t="shared" si="22"/>
        <v>0</v>
      </c>
      <c r="U85" s="42">
        <f t="shared" si="22"/>
        <v>0</v>
      </c>
      <c r="V85" s="42">
        <f t="shared" si="22"/>
        <v>0</v>
      </c>
      <c r="W85" s="44">
        <f>(E85+F85)/B85*100</f>
        <v>100</v>
      </c>
      <c r="X85" s="1">
        <v>0</v>
      </c>
      <c r="Y85" s="53">
        <v>0</v>
      </c>
      <c r="Z85" s="37"/>
    </row>
    <row r="86" spans="1:26" ht="15.75" customHeight="1">
      <c r="A86" s="14" t="s">
        <v>101</v>
      </c>
      <c r="B86" s="43">
        <f>SUM(C86:D86)</f>
        <v>67</v>
      </c>
      <c r="C86" s="38">
        <v>30</v>
      </c>
      <c r="D86" s="38">
        <v>37</v>
      </c>
      <c r="E86" s="38">
        <v>30</v>
      </c>
      <c r="F86" s="38">
        <v>37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3</v>
      </c>
      <c r="R86" s="38">
        <f>SUM(S86:V86)</f>
        <v>0</v>
      </c>
      <c r="S86" s="38">
        <v>0</v>
      </c>
      <c r="T86" s="38">
        <v>0</v>
      </c>
      <c r="U86" s="38">
        <v>0</v>
      </c>
      <c r="V86" s="38">
        <v>0</v>
      </c>
      <c r="W86" s="58">
        <f>(E86+F86)/B86*100</f>
        <v>100</v>
      </c>
      <c r="X86" s="38">
        <v>0</v>
      </c>
      <c r="Y86" s="54">
        <v>0</v>
      </c>
      <c r="Z86" s="37"/>
    </row>
    <row r="87" spans="1:26" ht="12">
      <c r="A87" s="39"/>
      <c r="B87" s="39"/>
      <c r="C87" s="39"/>
      <c r="D87" s="39"/>
      <c r="E87" s="40"/>
      <c r="F87" s="31"/>
      <c r="G87" s="31"/>
      <c r="H87" s="3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37"/>
    </row>
    <row r="88" spans="6:8" ht="12">
      <c r="F88" s="31"/>
      <c r="G88" s="31"/>
      <c r="H88" s="31"/>
    </row>
    <row r="89" spans="6:8" ht="12">
      <c r="F89" s="31"/>
      <c r="G89" s="31"/>
      <c r="H89" s="31"/>
    </row>
    <row r="90" spans="6:8" ht="12">
      <c r="F90" s="31"/>
      <c r="G90" s="31"/>
      <c r="H90" s="31"/>
    </row>
    <row r="91" spans="6:8" ht="12">
      <c r="F91" s="31"/>
      <c r="G91" s="31"/>
      <c r="H91" s="31"/>
    </row>
    <row r="92" spans="6:8" ht="12">
      <c r="F92" s="31"/>
      <c r="G92" s="31"/>
      <c r="H92" s="31"/>
    </row>
    <row r="93" spans="6:8" ht="12">
      <c r="F93" s="31"/>
      <c r="G93" s="31"/>
      <c r="H93" s="31"/>
    </row>
  </sheetData>
  <sheetProtection/>
  <mergeCells count="10">
    <mergeCell ref="C1:Y1"/>
    <mergeCell ref="M5:N6"/>
    <mergeCell ref="K4:L4"/>
    <mergeCell ref="G4:H4"/>
    <mergeCell ref="G5:H5"/>
    <mergeCell ref="G6:H6"/>
    <mergeCell ref="I4:J4"/>
    <mergeCell ref="I5:J5"/>
    <mergeCell ref="I6:J6"/>
    <mergeCell ref="B3:D6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2012-12-04T09:01:43Z</cp:lastPrinted>
  <dcterms:created xsi:type="dcterms:W3CDTF">2009-12-21T08:27:11Z</dcterms:created>
  <dcterms:modified xsi:type="dcterms:W3CDTF">2014-02-14T05:21:07Z</dcterms:modified>
  <cp:category/>
  <cp:version/>
  <cp:contentType/>
  <cp:contentStatus/>
</cp:coreProperties>
</file>