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52" sheetId="1" r:id="rId1"/>
  </sheets>
  <definedNames>
    <definedName name="_xlnm.Print_Area" localSheetId="0">'52'!$A$1:$AA$86</definedName>
    <definedName name="_xlnm.Print_Titles" localSheetId="0">'52'!$1:$7</definedName>
  </definedNames>
  <calcPr fullCalcOnLoad="1"/>
</workbook>
</file>

<file path=xl/sharedStrings.xml><?xml version="1.0" encoding="utf-8"?>
<sst xmlns="http://schemas.openxmlformats.org/spreadsheetml/2006/main" count="134" uniqueCount="110">
  <si>
    <t>卒後：高等学校</t>
  </si>
  <si>
    <t>1．計（公立＋私立）</t>
  </si>
  <si>
    <t>Ａ</t>
  </si>
  <si>
    <t>Ｂ</t>
  </si>
  <si>
    <t>Ｃ</t>
  </si>
  <si>
    <t>Ｄ</t>
  </si>
  <si>
    <t>Ｅ</t>
  </si>
  <si>
    <t>Ｆ</t>
  </si>
  <si>
    <t>Ｇ</t>
  </si>
  <si>
    <t>Ｈ</t>
  </si>
  <si>
    <t>再掲</t>
  </si>
  <si>
    <t>計</t>
  </si>
  <si>
    <t>大学等</t>
  </si>
  <si>
    <t>専修学校</t>
  </si>
  <si>
    <t>公共職業能力</t>
  </si>
  <si>
    <t>就職者</t>
  </si>
  <si>
    <t>死亡</t>
  </si>
  <si>
    <t>Ａ，Ｂ，Ｃ及びＤのうち</t>
  </si>
  <si>
    <t>区　　分</t>
  </si>
  <si>
    <t>進学者</t>
  </si>
  <si>
    <t>（専門課程）</t>
  </si>
  <si>
    <t>（一般課程）</t>
  </si>
  <si>
    <t>開発施設等</t>
  </si>
  <si>
    <t>（左記Ａ～Ｄを除く）</t>
  </si>
  <si>
    <t>左記以外の者</t>
  </si>
  <si>
    <t>不詳</t>
  </si>
  <si>
    <t>(専門課程)</t>
  </si>
  <si>
    <t>就職率</t>
  </si>
  <si>
    <t>等入学者</t>
  </si>
  <si>
    <t>入学者</t>
  </si>
  <si>
    <t>進学率</t>
  </si>
  <si>
    <t>男</t>
  </si>
  <si>
    <t>女</t>
  </si>
  <si>
    <t>Ａのうち</t>
  </si>
  <si>
    <t>Ｂのうち</t>
  </si>
  <si>
    <t>Ｃのうち</t>
  </si>
  <si>
    <t>Ｄのうち</t>
  </si>
  <si>
    <t>（％）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</si>
  <si>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</si>
  <si>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</si>
  <si>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</si>
  <si>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</si>
  <si>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</si>
  <si>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</si>
  <si>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</si>
  <si>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</si>
  <si>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</si>
  <si>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</si>
  <si>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</si>
  <si>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</si>
  <si>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</si>
  <si>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</si>
  <si>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</si>
  <si>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</si>
  <si>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</si>
  <si>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</si>
  <si>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</si>
  <si>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</si>
  <si>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</si>
  <si>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</si>
  <si>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</si>
  <si>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</si>
  <si>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</si>
  <si>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</si>
  <si>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</si>
  <si>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</si>
  <si>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</si>
  <si>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</si>
  <si>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</si>
  <si>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</si>
  <si>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</si>
  <si>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</si>
  <si>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</si>
  <si>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</si>
  <si>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</si>
  <si>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</si>
  <si>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</si>
  <si>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</si>
  <si>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</si>
  <si>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</si>
  <si>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</si>
  <si>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</si>
  <si>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</si>
  <si>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</si>
  <si>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</si>
  <si>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</si>
  <si>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</si>
  <si>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</si>
  <si>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</si>
  <si>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</si>
  <si>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</si>
  <si>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</si>
  <si>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</si>
  <si>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</si>
  <si>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</si>
  <si>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</si>
  <si>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</si>
  <si>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</si>
  <si>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</si>
  <si>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</si>
  <si>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</si>
  <si>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</si>
  <si>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</si>
  <si>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</si>
  <si>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一時的な仕事に就いた者</t>
  </si>
  <si>
    <t>52.市町村別進路別卒業者数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</si>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</sst>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  <numFmt numFmtId="207" formatCode="_ * #,##0.0_ ;_ * \-#,##0.0_ ;_ * &quot;-&quot;_ ;_ @_ "/>
    <numFmt numFmtId="208" formatCode="_ * #,##0.00_ ;_ * \-#,##0.00_ ;_ * &quot;-&quot;_ ;_ @_ "/>
    <numFmt numFmtId="209" formatCode="_ * #,##0.000_ ;_ * \-#,##0.000_ ;_ * &quot;-&quot;_ ;_ @_ "/>
    <numFmt numFmtId="210" formatCode="0.0%"/>
    <numFmt numFmtId="211" formatCode="0.00_ "/>
    <numFmt numFmtId="212" formatCode="0.00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205" fontId="0" fillId="0" borderId="1" xfId="0" applyNumberFormat="1" applyFont="1" applyFill="1" applyBorder="1" applyAlignment="1" applyProtection="1">
      <alignment horizontal="right" vertical="center"/>
      <protection hidden="1"/>
    </xf>
    <xf numFmtId="41" fontId="8" fillId="0" borderId="0" xfId="0" applyNumberFormat="1" applyFont="1" applyFill="1" applyBorder="1" applyAlignment="1">
      <alignment horizontal="right" vertical="center"/>
    </xf>
    <xf numFmtId="205" fontId="8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205" fontId="0" fillId="0" borderId="12" xfId="0" applyNumberFormat="1" applyFont="1" applyFill="1" applyBorder="1" applyAlignment="1">
      <alignment horizontal="right" vertical="center"/>
    </xf>
    <xf numFmtId="205" fontId="0" fillId="0" borderId="13" xfId="0" applyNumberFormat="1" applyFont="1" applyFill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205" fontId="8" fillId="0" borderId="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B93"/>
  <sheetViews>
    <sheetView tabSelected="1" workbookViewId="0" topLeftCell="A4">
      <pane xSplit="1" ySplit="4" topLeftCell="J35" activePane="bottomRight" state="frozen"/>
      <selection pane="topLeft" activeCell="A4" sqref="A4"/>
      <selection pane="topRight" activeCell="B4" sqref="B4"/>
      <selection pane="bottomLeft" activeCell="A8" sqref="A8"/>
      <selection pane="bottomRight" activeCell="A48" sqref="A48"/>
    </sheetView>
  </sheetViews>
  <sheetFormatPr defaultColWidth="10.75390625" defaultRowHeight="12.75"/>
  <cols>
    <col min="1" max="1" width="11.875" style="1" bestFit="1" customWidth="1"/>
    <col min="2" max="6" width="9.875" style="1" bestFit="1" customWidth="1"/>
    <col min="7" max="10" width="8.75390625" style="1" customWidth="1"/>
    <col min="11" max="11" width="7.00390625" style="1" bestFit="1" customWidth="1"/>
    <col min="12" max="12" width="6.00390625" style="1" bestFit="1" customWidth="1"/>
    <col min="13" max="14" width="8.75390625" style="1" customWidth="1"/>
    <col min="15" max="16" width="7.00390625" style="1" bestFit="1" customWidth="1"/>
    <col min="17" max="18" width="8.75390625" style="1" customWidth="1"/>
    <col min="19" max="20" width="5.75390625" style="1" bestFit="1" customWidth="1"/>
    <col min="21" max="24" width="9.75390625" style="1" bestFit="1" customWidth="1"/>
    <col min="25" max="25" width="9.125" style="1" bestFit="1" customWidth="1"/>
    <col min="26" max="26" width="11.875" style="1" bestFit="1" customWidth="1"/>
    <col min="27" max="27" width="9.125" style="1" bestFit="1" customWidth="1"/>
    <col min="28" max="16384" width="10.75390625" style="1" customWidth="1"/>
  </cols>
  <sheetData>
    <row r="1" spans="1:27" ht="17.25">
      <c r="A1" s="7" t="s">
        <v>0</v>
      </c>
      <c r="B1" s="7"/>
      <c r="C1" s="17" t="s">
        <v>105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13.5">
      <c r="A2" s="53" t="s">
        <v>1</v>
      </c>
      <c r="B2" s="53"/>
      <c r="C2" s="53"/>
      <c r="D2" s="44"/>
      <c r="E2" s="44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24" customFormat="1" ht="13.5">
      <c r="A3" s="8"/>
      <c r="B3" s="64" t="s">
        <v>11</v>
      </c>
      <c r="C3" s="65"/>
      <c r="D3" s="66"/>
      <c r="E3" s="19" t="s">
        <v>2</v>
      </c>
      <c r="F3" s="20"/>
      <c r="G3" s="19" t="s">
        <v>3</v>
      </c>
      <c r="H3" s="20"/>
      <c r="I3" s="19" t="s">
        <v>4</v>
      </c>
      <c r="J3" s="20"/>
      <c r="K3" s="19" t="s">
        <v>5</v>
      </c>
      <c r="L3" s="20"/>
      <c r="M3" s="19" t="s">
        <v>6</v>
      </c>
      <c r="N3" s="20"/>
      <c r="O3" s="19" t="s">
        <v>7</v>
      </c>
      <c r="P3" s="20"/>
      <c r="Q3" s="19" t="s">
        <v>8</v>
      </c>
      <c r="R3" s="20"/>
      <c r="S3" s="8" t="s">
        <v>9</v>
      </c>
      <c r="T3" s="21" t="s">
        <v>10</v>
      </c>
      <c r="U3" s="21"/>
      <c r="V3" s="21"/>
      <c r="W3" s="21"/>
      <c r="X3" s="22"/>
      <c r="Y3" s="8"/>
      <c r="Z3" s="8"/>
      <c r="AA3" s="8"/>
      <c r="AB3" s="23"/>
    </row>
    <row r="4" spans="1:28" ht="12">
      <c r="A4" s="9"/>
      <c r="B4" s="67"/>
      <c r="C4" s="68"/>
      <c r="D4" s="69"/>
      <c r="E4" s="25" t="s">
        <v>12</v>
      </c>
      <c r="F4" s="26"/>
      <c r="G4" s="25" t="s">
        <v>13</v>
      </c>
      <c r="H4" s="26"/>
      <c r="I4" s="25" t="s">
        <v>13</v>
      </c>
      <c r="J4" s="26"/>
      <c r="K4" s="62" t="s">
        <v>14</v>
      </c>
      <c r="L4" s="63"/>
      <c r="M4" s="25" t="s">
        <v>15</v>
      </c>
      <c r="N4" s="26"/>
      <c r="O4" s="58" t="s">
        <v>104</v>
      </c>
      <c r="P4" s="59"/>
      <c r="Q4" s="45"/>
      <c r="R4" s="26"/>
      <c r="S4" s="9"/>
      <c r="T4" s="19" t="s">
        <v>17</v>
      </c>
      <c r="U4" s="27"/>
      <c r="V4" s="27"/>
      <c r="W4" s="27"/>
      <c r="X4" s="20"/>
      <c r="Y4" s="9" t="s">
        <v>12</v>
      </c>
      <c r="Z4" s="9" t="s">
        <v>13</v>
      </c>
      <c r="AA4" s="9"/>
      <c r="AB4" s="50"/>
    </row>
    <row r="5" spans="1:28" ht="12">
      <c r="A5" s="9" t="s">
        <v>18</v>
      </c>
      <c r="B5" s="67"/>
      <c r="C5" s="68"/>
      <c r="D5" s="69"/>
      <c r="E5" s="25" t="s">
        <v>19</v>
      </c>
      <c r="F5" s="26"/>
      <c r="G5" s="25" t="s">
        <v>20</v>
      </c>
      <c r="H5" s="26"/>
      <c r="I5" s="25" t="s">
        <v>21</v>
      </c>
      <c r="J5" s="26"/>
      <c r="K5" s="25" t="s">
        <v>22</v>
      </c>
      <c r="L5" s="26"/>
      <c r="M5" s="54" t="s">
        <v>23</v>
      </c>
      <c r="N5" s="55"/>
      <c r="O5" s="58"/>
      <c r="P5" s="59"/>
      <c r="Q5" s="25" t="s">
        <v>24</v>
      </c>
      <c r="R5" s="26"/>
      <c r="S5" s="9" t="s">
        <v>16</v>
      </c>
      <c r="T5" s="25" t="s">
        <v>15</v>
      </c>
      <c r="U5" s="28"/>
      <c r="V5" s="28"/>
      <c r="W5" s="28"/>
      <c r="X5" s="26"/>
      <c r="Y5" s="9"/>
      <c r="Z5" s="9" t="s">
        <v>26</v>
      </c>
      <c r="AA5" s="9" t="s">
        <v>27</v>
      </c>
      <c r="AB5" s="50"/>
    </row>
    <row r="6" spans="1:28" ht="12">
      <c r="A6" s="9"/>
      <c r="B6" s="70"/>
      <c r="C6" s="71"/>
      <c r="D6" s="72"/>
      <c r="E6" s="29"/>
      <c r="F6" s="31"/>
      <c r="G6" s="46" t="s">
        <v>19</v>
      </c>
      <c r="H6" s="47"/>
      <c r="I6" s="46" t="s">
        <v>28</v>
      </c>
      <c r="J6" s="47"/>
      <c r="K6" s="46" t="s">
        <v>29</v>
      </c>
      <c r="L6" s="48"/>
      <c r="M6" s="56"/>
      <c r="N6" s="57"/>
      <c r="O6" s="60"/>
      <c r="P6" s="61"/>
      <c r="Q6" s="47"/>
      <c r="R6" s="48"/>
      <c r="S6" s="9" t="s">
        <v>25</v>
      </c>
      <c r="T6" s="29"/>
      <c r="U6" s="30"/>
      <c r="V6" s="30"/>
      <c r="W6" s="30"/>
      <c r="X6" s="31"/>
      <c r="Y6" s="9" t="s">
        <v>30</v>
      </c>
      <c r="Z6" s="9" t="s">
        <v>30</v>
      </c>
      <c r="AA6" s="9"/>
      <c r="AB6" s="50"/>
    </row>
    <row r="7" spans="1:28" ht="12">
      <c r="A7" s="10"/>
      <c r="B7" s="10" t="s">
        <v>11</v>
      </c>
      <c r="C7" s="10" t="s">
        <v>31</v>
      </c>
      <c r="D7" s="10" t="s">
        <v>32</v>
      </c>
      <c r="E7" s="10" t="s">
        <v>31</v>
      </c>
      <c r="F7" s="10" t="s">
        <v>32</v>
      </c>
      <c r="G7" s="10" t="s">
        <v>31</v>
      </c>
      <c r="H7" s="10" t="s">
        <v>32</v>
      </c>
      <c r="I7" s="10" t="s">
        <v>31</v>
      </c>
      <c r="J7" s="10" t="s">
        <v>32</v>
      </c>
      <c r="K7" s="10" t="s">
        <v>31</v>
      </c>
      <c r="L7" s="10" t="s">
        <v>32</v>
      </c>
      <c r="M7" s="10" t="s">
        <v>31</v>
      </c>
      <c r="N7" s="10" t="s">
        <v>32</v>
      </c>
      <c r="O7" s="10" t="s">
        <v>31</v>
      </c>
      <c r="P7" s="10" t="s">
        <v>32</v>
      </c>
      <c r="Q7" s="10" t="s">
        <v>31</v>
      </c>
      <c r="R7" s="10" t="s">
        <v>32</v>
      </c>
      <c r="S7" s="10"/>
      <c r="T7" s="29" t="s">
        <v>11</v>
      </c>
      <c r="U7" s="29" t="s">
        <v>33</v>
      </c>
      <c r="V7" s="29" t="s">
        <v>34</v>
      </c>
      <c r="W7" s="29" t="s">
        <v>35</v>
      </c>
      <c r="X7" s="29" t="s">
        <v>36</v>
      </c>
      <c r="Y7" s="10" t="s">
        <v>37</v>
      </c>
      <c r="Z7" s="10" t="s">
        <v>37</v>
      </c>
      <c r="AA7" s="10" t="s">
        <v>37</v>
      </c>
      <c r="AB7" s="50"/>
    </row>
    <row r="8" spans="1:28" ht="18.75" customHeight="1">
      <c r="A8" s="11" t="s">
        <v>106</v>
      </c>
      <c r="B8" s="2">
        <v>45990</v>
      </c>
      <c r="C8" s="2">
        <v>23305</v>
      </c>
      <c r="D8" s="2">
        <v>22685</v>
      </c>
      <c r="E8" s="2">
        <v>12675</v>
      </c>
      <c r="F8" s="2">
        <v>12525</v>
      </c>
      <c r="G8" s="2">
        <v>3011</v>
      </c>
      <c r="H8" s="2">
        <v>4692</v>
      </c>
      <c r="I8" s="2">
        <v>2697</v>
      </c>
      <c r="J8" s="2">
        <v>1322</v>
      </c>
      <c r="K8" s="2">
        <v>128</v>
      </c>
      <c r="L8" s="2">
        <v>8</v>
      </c>
      <c r="M8" s="2">
        <v>3080</v>
      </c>
      <c r="N8" s="2">
        <v>2205</v>
      </c>
      <c r="O8" s="2">
        <v>357</v>
      </c>
      <c r="P8" s="2">
        <v>708</v>
      </c>
      <c r="Q8" s="2">
        <v>1354</v>
      </c>
      <c r="R8" s="2">
        <v>1221</v>
      </c>
      <c r="S8" s="2">
        <v>7</v>
      </c>
      <c r="T8" s="2">
        <v>11</v>
      </c>
      <c r="U8" s="2">
        <v>2</v>
      </c>
      <c r="V8" s="2">
        <v>4</v>
      </c>
      <c r="W8" s="2">
        <v>5</v>
      </c>
      <c r="X8" s="2">
        <v>0</v>
      </c>
      <c r="Y8" s="3">
        <v>54.8</v>
      </c>
      <c r="Z8" s="3">
        <v>16.7</v>
      </c>
      <c r="AA8" s="4">
        <v>11.5</v>
      </c>
      <c r="AB8" s="16"/>
    </row>
    <row r="9" spans="1:28" ht="18.75" customHeight="1">
      <c r="A9" s="12" t="s">
        <v>107</v>
      </c>
      <c r="B9" s="2">
        <f>SUM(B11:B12)</f>
        <v>46565</v>
      </c>
      <c r="C9" s="2">
        <f aca="true" t="shared" si="0" ref="C9:X9">SUM(C11:C12)</f>
        <v>23630</v>
      </c>
      <c r="D9" s="2">
        <f t="shared" si="0"/>
        <v>22935</v>
      </c>
      <c r="E9" s="2">
        <f t="shared" si="0"/>
        <v>12851</v>
      </c>
      <c r="F9" s="2">
        <f t="shared" si="0"/>
        <v>12508</v>
      </c>
      <c r="G9" s="2">
        <f t="shared" si="0"/>
        <v>3246</v>
      </c>
      <c r="H9" s="2">
        <f t="shared" si="0"/>
        <v>5101</v>
      </c>
      <c r="I9" s="2">
        <f t="shared" si="0"/>
        <v>2295</v>
      </c>
      <c r="J9" s="2">
        <f t="shared" si="0"/>
        <v>1139</v>
      </c>
      <c r="K9" s="2">
        <f t="shared" si="0"/>
        <v>120</v>
      </c>
      <c r="L9" s="2">
        <f t="shared" si="0"/>
        <v>12</v>
      </c>
      <c r="M9" s="2">
        <f t="shared" si="0"/>
        <v>3316</v>
      </c>
      <c r="N9" s="2">
        <f t="shared" si="0"/>
        <v>2425</v>
      </c>
      <c r="O9" s="2">
        <f t="shared" si="0"/>
        <v>294</v>
      </c>
      <c r="P9" s="2">
        <f t="shared" si="0"/>
        <v>622</v>
      </c>
      <c r="Q9" s="2">
        <f t="shared" si="0"/>
        <v>1502</v>
      </c>
      <c r="R9" s="2">
        <f t="shared" si="0"/>
        <v>1125</v>
      </c>
      <c r="S9" s="2">
        <f t="shared" si="0"/>
        <v>9</v>
      </c>
      <c r="T9" s="2">
        <f t="shared" si="0"/>
        <v>11</v>
      </c>
      <c r="U9" s="2">
        <f t="shared" si="0"/>
        <v>1</v>
      </c>
      <c r="V9" s="2">
        <f t="shared" si="0"/>
        <v>6</v>
      </c>
      <c r="W9" s="2">
        <f t="shared" si="0"/>
        <v>4</v>
      </c>
      <c r="X9" s="2">
        <f t="shared" si="0"/>
        <v>0</v>
      </c>
      <c r="Y9" s="3">
        <f>(SUM(E9,F9)/$B$9)*100</f>
        <v>54.45935788682487</v>
      </c>
      <c r="Z9" s="3">
        <f>(SUM(G9,H9)/$B$9)*100</f>
        <v>17.9254805111135</v>
      </c>
      <c r="AA9" s="4">
        <f>((SUM(M9,N9)+T9)/$B$9)*100</f>
        <v>12.35262536239665</v>
      </c>
      <c r="AB9" s="16"/>
    </row>
    <row r="10" spans="1:28" ht="18.75" customHeight="1">
      <c r="A10" s="13"/>
      <c r="B10" s="2"/>
      <c r="C10" s="2"/>
      <c r="D10" s="2"/>
      <c r="E10" s="5"/>
      <c r="F10" s="5"/>
      <c r="G10" s="5"/>
      <c r="H10" s="2"/>
      <c r="I10" s="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"/>
      <c r="Z10" s="6"/>
      <c r="AA10" s="37"/>
      <c r="AB10" s="51"/>
    </row>
    <row r="11" spans="1:28" ht="18.75" customHeight="1">
      <c r="A11" s="12" t="s">
        <v>38</v>
      </c>
      <c r="B11" s="2">
        <f>SUM(B14,B22:B56)</f>
        <v>45222</v>
      </c>
      <c r="C11" s="2">
        <f>SUM(C14,C22:C56)</f>
        <v>22869</v>
      </c>
      <c r="D11" s="2">
        <f aca="true" t="shared" si="1" ref="D11:X11">SUM(D14,D22:D56)</f>
        <v>22353</v>
      </c>
      <c r="E11" s="2">
        <f t="shared" si="1"/>
        <v>12559</v>
      </c>
      <c r="F11" s="2">
        <f t="shared" si="1"/>
        <v>12336</v>
      </c>
      <c r="G11" s="2">
        <f t="shared" si="1"/>
        <v>3075</v>
      </c>
      <c r="H11" s="2">
        <f t="shared" si="1"/>
        <v>4911</v>
      </c>
      <c r="I11" s="2">
        <f t="shared" si="1"/>
        <v>2281</v>
      </c>
      <c r="J11" s="2">
        <f t="shared" si="1"/>
        <v>1131</v>
      </c>
      <c r="K11" s="2">
        <f t="shared" si="1"/>
        <v>113</v>
      </c>
      <c r="L11" s="2">
        <f t="shared" si="1"/>
        <v>9</v>
      </c>
      <c r="M11" s="2">
        <f t="shared" si="1"/>
        <v>3103</v>
      </c>
      <c r="N11" s="2">
        <f t="shared" si="1"/>
        <v>2276</v>
      </c>
      <c r="O11" s="2">
        <f t="shared" si="1"/>
        <v>285</v>
      </c>
      <c r="P11" s="2">
        <f t="shared" si="1"/>
        <v>591</v>
      </c>
      <c r="Q11" s="2">
        <f t="shared" si="1"/>
        <v>1447</v>
      </c>
      <c r="R11" s="2">
        <f t="shared" si="1"/>
        <v>1096</v>
      </c>
      <c r="S11" s="2">
        <f t="shared" si="1"/>
        <v>9</v>
      </c>
      <c r="T11" s="2">
        <f t="shared" si="1"/>
        <v>11</v>
      </c>
      <c r="U11" s="2">
        <f t="shared" si="1"/>
        <v>1</v>
      </c>
      <c r="V11" s="2">
        <f t="shared" si="1"/>
        <v>6</v>
      </c>
      <c r="W11" s="2">
        <f t="shared" si="1"/>
        <v>4</v>
      </c>
      <c r="X11" s="2">
        <f t="shared" si="1"/>
        <v>0</v>
      </c>
      <c r="Y11" s="3">
        <f>(SUM(E11,F11)/$B11)*100</f>
        <v>55.05063906947946</v>
      </c>
      <c r="Z11" s="3">
        <f>(SUM(G11,H11)/$B11)*100</f>
        <v>17.659546238556455</v>
      </c>
      <c r="AA11" s="4">
        <f>((SUM(M11,N11)+T11)/$B11)*100</f>
        <v>11.91897748883287</v>
      </c>
      <c r="AB11" s="16"/>
    </row>
    <row r="12" spans="1:28" ht="18.75" customHeight="1">
      <c r="A12" s="12" t="s">
        <v>39</v>
      </c>
      <c r="B12" s="2">
        <f aca="true" t="shared" si="2" ref="B12:X12">SUM(B58,B62,B67,B73,B81,B85)</f>
        <v>1343</v>
      </c>
      <c r="C12" s="2">
        <f t="shared" si="2"/>
        <v>761</v>
      </c>
      <c r="D12" s="2">
        <f t="shared" si="2"/>
        <v>582</v>
      </c>
      <c r="E12" s="2">
        <f t="shared" si="2"/>
        <v>292</v>
      </c>
      <c r="F12" s="2">
        <f t="shared" si="2"/>
        <v>172</v>
      </c>
      <c r="G12" s="2">
        <f t="shared" si="2"/>
        <v>171</v>
      </c>
      <c r="H12" s="2">
        <f t="shared" si="2"/>
        <v>190</v>
      </c>
      <c r="I12" s="2">
        <f t="shared" si="2"/>
        <v>14</v>
      </c>
      <c r="J12" s="2">
        <f t="shared" si="2"/>
        <v>8</v>
      </c>
      <c r="K12" s="2">
        <f t="shared" si="2"/>
        <v>7</v>
      </c>
      <c r="L12" s="2">
        <f t="shared" si="2"/>
        <v>3</v>
      </c>
      <c r="M12" s="2">
        <f t="shared" si="2"/>
        <v>213</v>
      </c>
      <c r="N12" s="2">
        <f t="shared" si="2"/>
        <v>149</v>
      </c>
      <c r="O12" s="2">
        <f t="shared" si="2"/>
        <v>9</v>
      </c>
      <c r="P12" s="2">
        <f t="shared" si="2"/>
        <v>31</v>
      </c>
      <c r="Q12" s="2">
        <f t="shared" si="2"/>
        <v>55</v>
      </c>
      <c r="R12" s="2">
        <f t="shared" si="2"/>
        <v>29</v>
      </c>
      <c r="S12" s="2">
        <f t="shared" si="2"/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3">
        <f>(SUM(E12,F12)/$B12)*100</f>
        <v>34.54951600893522</v>
      </c>
      <c r="Z12" s="3">
        <f>(SUM(G12,H12)/$B12)*100</f>
        <v>26.8801191362621</v>
      </c>
      <c r="AA12" s="4">
        <f>((SUM(M12,N12)+T12)/$B12)*100</f>
        <v>26.95457930007446</v>
      </c>
      <c r="AB12" s="16"/>
    </row>
    <row r="13" spans="1:28" ht="18.75" customHeight="1">
      <c r="A13" s="12"/>
      <c r="B13" s="2"/>
      <c r="C13" s="2"/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  <c r="Z13" s="6"/>
      <c r="AA13" s="37"/>
      <c r="AB13" s="51"/>
    </row>
    <row r="14" spans="1:28" ht="18.75" customHeight="1">
      <c r="A14" s="12" t="s">
        <v>40</v>
      </c>
      <c r="B14" s="2">
        <f>SUM(B15:B20)</f>
        <v>8472</v>
      </c>
      <c r="C14" s="2">
        <f aca="true" t="shared" si="3" ref="C14:X14">SUM(C15:C20)</f>
        <v>4181</v>
      </c>
      <c r="D14" s="2">
        <f t="shared" si="3"/>
        <v>4291</v>
      </c>
      <c r="E14" s="2">
        <f t="shared" si="3"/>
        <v>2376</v>
      </c>
      <c r="F14" s="2">
        <f>SUM(F15:F20)</f>
        <v>2672</v>
      </c>
      <c r="G14" s="2">
        <f t="shared" si="3"/>
        <v>433</v>
      </c>
      <c r="H14" s="2">
        <f t="shared" si="3"/>
        <v>803</v>
      </c>
      <c r="I14" s="2">
        <f t="shared" si="3"/>
        <v>737</v>
      </c>
      <c r="J14" s="2">
        <f t="shared" si="3"/>
        <v>328</v>
      </c>
      <c r="K14" s="2">
        <f t="shared" si="3"/>
        <v>17</v>
      </c>
      <c r="L14" s="2">
        <f t="shared" si="3"/>
        <v>1</v>
      </c>
      <c r="M14" s="2">
        <f t="shared" si="3"/>
        <v>401</v>
      </c>
      <c r="N14" s="2">
        <f t="shared" si="3"/>
        <v>219</v>
      </c>
      <c r="O14" s="2">
        <f t="shared" si="3"/>
        <v>50</v>
      </c>
      <c r="P14" s="2">
        <f t="shared" si="3"/>
        <v>63</v>
      </c>
      <c r="Q14" s="2">
        <f t="shared" si="3"/>
        <v>165</v>
      </c>
      <c r="R14" s="2">
        <f t="shared" si="3"/>
        <v>203</v>
      </c>
      <c r="S14" s="2">
        <f t="shared" si="3"/>
        <v>4</v>
      </c>
      <c r="T14" s="2">
        <f t="shared" si="3"/>
        <v>0</v>
      </c>
      <c r="U14" s="2">
        <f t="shared" si="3"/>
        <v>0</v>
      </c>
      <c r="V14" s="2">
        <f t="shared" si="3"/>
        <v>0</v>
      </c>
      <c r="W14" s="2">
        <f t="shared" si="3"/>
        <v>0</v>
      </c>
      <c r="X14" s="2">
        <f t="shared" si="3"/>
        <v>0</v>
      </c>
      <c r="Y14" s="3">
        <f>(SUM(E14,F14)/$B14)*100</f>
        <v>59.584513692162425</v>
      </c>
      <c r="Z14" s="3">
        <f>(SUM(G14,H14)/$B14)*100</f>
        <v>14.589235127478753</v>
      </c>
      <c r="AA14" s="4">
        <f>((SUM(M14,N14)+T14)/$B14)*100</f>
        <v>7.3182247403210585</v>
      </c>
      <c r="AB14" s="16"/>
    </row>
    <row r="15" spans="1:28" ht="18.75" customHeight="1">
      <c r="A15" s="14" t="s">
        <v>41</v>
      </c>
      <c r="B15" s="2">
        <v>1864</v>
      </c>
      <c r="C15" s="2">
        <v>989</v>
      </c>
      <c r="D15" s="2">
        <v>875</v>
      </c>
      <c r="E15" s="2">
        <v>475</v>
      </c>
      <c r="F15" s="2">
        <v>419</v>
      </c>
      <c r="G15" s="2">
        <v>80</v>
      </c>
      <c r="H15" s="2">
        <v>163</v>
      </c>
      <c r="I15" s="2">
        <v>168</v>
      </c>
      <c r="J15" s="2">
        <v>89</v>
      </c>
      <c r="K15" s="2">
        <v>5</v>
      </c>
      <c r="L15" s="2">
        <v>0</v>
      </c>
      <c r="M15" s="2">
        <v>202</v>
      </c>
      <c r="N15" s="2">
        <v>121</v>
      </c>
      <c r="O15" s="2">
        <v>22</v>
      </c>
      <c r="P15" s="2">
        <v>22</v>
      </c>
      <c r="Q15" s="2">
        <v>37</v>
      </c>
      <c r="R15" s="2">
        <v>61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3">
        <v>47.9613733905579</v>
      </c>
      <c r="Z15" s="3">
        <v>13.0364806866952</v>
      </c>
      <c r="AA15" s="4">
        <v>17.3283261802575</v>
      </c>
      <c r="AB15" s="16"/>
    </row>
    <row r="16" spans="1:28" ht="18.75" customHeight="1">
      <c r="A16" s="14" t="s">
        <v>42</v>
      </c>
      <c r="B16" s="2">
        <v>522</v>
      </c>
      <c r="C16" s="2">
        <v>211</v>
      </c>
      <c r="D16" s="2">
        <v>311</v>
      </c>
      <c r="E16" s="2">
        <v>110</v>
      </c>
      <c r="F16" s="2">
        <v>132</v>
      </c>
      <c r="G16" s="2">
        <v>63</v>
      </c>
      <c r="H16" s="2">
        <v>113</v>
      </c>
      <c r="I16" s="2">
        <v>7</v>
      </c>
      <c r="J16" s="2">
        <v>2</v>
      </c>
      <c r="K16" s="2">
        <v>0</v>
      </c>
      <c r="L16" s="2">
        <v>0</v>
      </c>
      <c r="M16" s="2">
        <v>11</v>
      </c>
      <c r="N16" s="2">
        <v>23</v>
      </c>
      <c r="O16" s="2">
        <v>18</v>
      </c>
      <c r="P16" s="2">
        <v>34</v>
      </c>
      <c r="Q16" s="2">
        <v>2</v>
      </c>
      <c r="R16" s="2">
        <v>7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3">
        <v>46.3601532567049</v>
      </c>
      <c r="Z16" s="3">
        <v>33.7164750957854</v>
      </c>
      <c r="AA16" s="4">
        <v>6.51340996168582</v>
      </c>
      <c r="AB16" s="16"/>
    </row>
    <row r="17" spans="1:28" ht="18.75" customHeight="1">
      <c r="A17" s="14" t="s">
        <v>43</v>
      </c>
      <c r="B17" s="2">
        <v>2355</v>
      </c>
      <c r="C17" s="2">
        <v>1157</v>
      </c>
      <c r="D17" s="2">
        <v>1198</v>
      </c>
      <c r="E17" s="2">
        <v>711</v>
      </c>
      <c r="F17" s="2">
        <v>830</v>
      </c>
      <c r="G17" s="2">
        <v>102</v>
      </c>
      <c r="H17" s="2">
        <v>201</v>
      </c>
      <c r="I17" s="2">
        <v>192</v>
      </c>
      <c r="J17" s="2">
        <v>93</v>
      </c>
      <c r="K17" s="2">
        <v>2</v>
      </c>
      <c r="L17" s="2">
        <v>0</v>
      </c>
      <c r="M17" s="2">
        <v>118</v>
      </c>
      <c r="N17" s="2">
        <v>33</v>
      </c>
      <c r="O17" s="2">
        <v>2</v>
      </c>
      <c r="P17" s="2">
        <v>0</v>
      </c>
      <c r="Q17" s="2">
        <v>28</v>
      </c>
      <c r="R17" s="2">
        <v>39</v>
      </c>
      <c r="S17" s="2">
        <v>4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3">
        <v>65.4352441613588</v>
      </c>
      <c r="Z17" s="3">
        <v>12.8662420382165</v>
      </c>
      <c r="AA17" s="4">
        <v>6.41188959660297</v>
      </c>
      <c r="AB17" s="16"/>
    </row>
    <row r="18" spans="1:28" ht="18.75" customHeight="1">
      <c r="A18" s="14" t="s">
        <v>44</v>
      </c>
      <c r="B18" s="2">
        <v>873</v>
      </c>
      <c r="C18" s="2">
        <v>433</v>
      </c>
      <c r="D18" s="2">
        <v>440</v>
      </c>
      <c r="E18" s="2">
        <v>185</v>
      </c>
      <c r="F18" s="2">
        <v>193</v>
      </c>
      <c r="G18" s="2">
        <v>129</v>
      </c>
      <c r="H18" s="2">
        <v>156</v>
      </c>
      <c r="I18" s="2">
        <v>26</v>
      </c>
      <c r="J18" s="2">
        <v>14</v>
      </c>
      <c r="K18" s="2">
        <v>8</v>
      </c>
      <c r="L18" s="2">
        <v>0</v>
      </c>
      <c r="M18" s="2">
        <v>51</v>
      </c>
      <c r="N18" s="2">
        <v>32</v>
      </c>
      <c r="O18" s="2">
        <v>7</v>
      </c>
      <c r="P18" s="2">
        <v>5</v>
      </c>
      <c r="Q18" s="2">
        <v>27</v>
      </c>
      <c r="R18" s="2">
        <v>40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3">
        <v>43.2989690721649</v>
      </c>
      <c r="Z18" s="3">
        <v>32.6460481099656</v>
      </c>
      <c r="AA18" s="4">
        <v>9.50744558991981</v>
      </c>
      <c r="AB18" s="16"/>
    </row>
    <row r="19" spans="1:28" ht="18.75" customHeight="1">
      <c r="A19" s="14" t="s">
        <v>45</v>
      </c>
      <c r="B19" s="2">
        <v>308</v>
      </c>
      <c r="C19" s="2">
        <v>126</v>
      </c>
      <c r="D19" s="2">
        <v>182</v>
      </c>
      <c r="E19" s="2">
        <v>69</v>
      </c>
      <c r="F19" s="2">
        <v>87</v>
      </c>
      <c r="G19" s="2">
        <v>23</v>
      </c>
      <c r="H19" s="2">
        <v>63</v>
      </c>
      <c r="I19" s="2">
        <v>9</v>
      </c>
      <c r="J19" s="2">
        <v>11</v>
      </c>
      <c r="K19" s="2">
        <v>1</v>
      </c>
      <c r="L19" s="2">
        <v>1</v>
      </c>
      <c r="M19" s="2">
        <v>12</v>
      </c>
      <c r="N19" s="2">
        <v>6</v>
      </c>
      <c r="O19" s="2">
        <v>1</v>
      </c>
      <c r="P19" s="2">
        <v>2</v>
      </c>
      <c r="Q19" s="2">
        <v>11</v>
      </c>
      <c r="R19" s="2">
        <v>12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3">
        <v>50.6493506493506</v>
      </c>
      <c r="Z19" s="3">
        <v>27.9220779220779</v>
      </c>
      <c r="AA19" s="4">
        <v>5.84415584415584</v>
      </c>
      <c r="AB19" s="16"/>
    </row>
    <row r="20" spans="1:28" ht="18.75" customHeight="1">
      <c r="A20" s="14" t="s">
        <v>46</v>
      </c>
      <c r="B20" s="2">
        <v>2550</v>
      </c>
      <c r="C20" s="2">
        <v>1265</v>
      </c>
      <c r="D20" s="2">
        <v>1285</v>
      </c>
      <c r="E20" s="2">
        <v>826</v>
      </c>
      <c r="F20" s="2">
        <v>1011</v>
      </c>
      <c r="G20" s="2">
        <v>36</v>
      </c>
      <c r="H20" s="2">
        <v>107</v>
      </c>
      <c r="I20" s="2">
        <v>335</v>
      </c>
      <c r="J20" s="2">
        <v>119</v>
      </c>
      <c r="K20" s="2">
        <v>1</v>
      </c>
      <c r="L20" s="2">
        <v>0</v>
      </c>
      <c r="M20" s="2">
        <v>7</v>
      </c>
      <c r="N20" s="2">
        <v>4</v>
      </c>
      <c r="O20" s="2">
        <v>0</v>
      </c>
      <c r="P20" s="2">
        <v>0</v>
      </c>
      <c r="Q20" s="2">
        <v>60</v>
      </c>
      <c r="R20" s="2">
        <v>44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3">
        <v>72.0392156862745</v>
      </c>
      <c r="Z20" s="3">
        <v>5.6078431372549</v>
      </c>
      <c r="AA20" s="4">
        <v>0.4313725490196</v>
      </c>
      <c r="AB20" s="16"/>
    </row>
    <row r="21" spans="1:28" ht="18.75" customHeight="1">
      <c r="A21" s="1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  <c r="AA21" s="4"/>
      <c r="AB21" s="16"/>
    </row>
    <row r="22" spans="1:28" ht="18.75" customHeight="1">
      <c r="A22" s="12" t="s">
        <v>47</v>
      </c>
      <c r="B22" s="2">
        <v>838</v>
      </c>
      <c r="C22" s="2">
        <v>367</v>
      </c>
      <c r="D22" s="2">
        <v>471</v>
      </c>
      <c r="E22" s="2">
        <v>216</v>
      </c>
      <c r="F22" s="2">
        <v>221</v>
      </c>
      <c r="G22" s="2">
        <v>12</v>
      </c>
      <c r="H22" s="2">
        <v>70</v>
      </c>
      <c r="I22" s="2">
        <v>40</v>
      </c>
      <c r="J22" s="2">
        <v>71</v>
      </c>
      <c r="K22" s="2">
        <v>0</v>
      </c>
      <c r="L22" s="2">
        <v>0</v>
      </c>
      <c r="M22" s="2">
        <v>85</v>
      </c>
      <c r="N22" s="2">
        <v>91</v>
      </c>
      <c r="O22" s="2">
        <v>1</v>
      </c>
      <c r="P22" s="2">
        <v>4</v>
      </c>
      <c r="Q22" s="2">
        <v>13</v>
      </c>
      <c r="R22" s="2">
        <v>14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3">
        <v>52.1479713603818</v>
      </c>
      <c r="Z22" s="3">
        <v>9.78520286396181</v>
      </c>
      <c r="AA22" s="4">
        <v>21.0023866348448</v>
      </c>
      <c r="AB22" s="16"/>
    </row>
    <row r="23" spans="1:28" ht="18.75" customHeight="1">
      <c r="A23" s="12" t="s">
        <v>48</v>
      </c>
      <c r="B23" s="2">
        <v>3855</v>
      </c>
      <c r="C23" s="2">
        <v>1565</v>
      </c>
      <c r="D23" s="2">
        <v>2290</v>
      </c>
      <c r="E23" s="2">
        <v>899</v>
      </c>
      <c r="F23" s="2">
        <v>1568</v>
      </c>
      <c r="G23" s="2">
        <v>179</v>
      </c>
      <c r="H23" s="2">
        <v>360</v>
      </c>
      <c r="I23" s="2">
        <v>111</v>
      </c>
      <c r="J23" s="2">
        <v>77</v>
      </c>
      <c r="K23" s="2">
        <v>6</v>
      </c>
      <c r="L23" s="2">
        <v>1</v>
      </c>
      <c r="M23" s="2">
        <v>179</v>
      </c>
      <c r="N23" s="2">
        <v>109</v>
      </c>
      <c r="O23" s="2">
        <v>27</v>
      </c>
      <c r="P23" s="2">
        <v>21</v>
      </c>
      <c r="Q23" s="2">
        <v>164</v>
      </c>
      <c r="R23" s="2">
        <v>154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3">
        <v>63.9948119325551</v>
      </c>
      <c r="Z23" s="3">
        <v>13.9818417639429</v>
      </c>
      <c r="AA23" s="4">
        <v>7.47081712062256</v>
      </c>
      <c r="AB23" s="16"/>
    </row>
    <row r="24" spans="1:28" ht="18.75" customHeight="1">
      <c r="A24" s="12" t="s">
        <v>49</v>
      </c>
      <c r="B24" s="2">
        <v>4112</v>
      </c>
      <c r="C24" s="2">
        <v>2268</v>
      </c>
      <c r="D24" s="2">
        <v>1844</v>
      </c>
      <c r="E24" s="2">
        <v>1372</v>
      </c>
      <c r="F24" s="2">
        <v>1048</v>
      </c>
      <c r="G24" s="2">
        <v>338</v>
      </c>
      <c r="H24" s="2">
        <v>403</v>
      </c>
      <c r="I24" s="2">
        <v>293</v>
      </c>
      <c r="J24" s="2">
        <v>118</v>
      </c>
      <c r="K24" s="2">
        <v>9</v>
      </c>
      <c r="L24" s="2">
        <v>1</v>
      </c>
      <c r="M24" s="2">
        <v>167</v>
      </c>
      <c r="N24" s="2">
        <v>141</v>
      </c>
      <c r="O24" s="2">
        <v>28</v>
      </c>
      <c r="P24" s="2">
        <v>59</v>
      </c>
      <c r="Q24" s="2">
        <v>61</v>
      </c>
      <c r="R24" s="2">
        <v>74</v>
      </c>
      <c r="S24" s="2">
        <v>0</v>
      </c>
      <c r="T24" s="2">
        <v>1</v>
      </c>
      <c r="U24" s="2">
        <v>0</v>
      </c>
      <c r="V24" s="2">
        <v>1</v>
      </c>
      <c r="W24" s="2">
        <v>0</v>
      </c>
      <c r="X24" s="2">
        <v>0</v>
      </c>
      <c r="Y24" s="3">
        <v>58.852140077821</v>
      </c>
      <c r="Z24" s="3">
        <v>18.0204280155642</v>
      </c>
      <c r="AA24" s="4">
        <v>7.51459143968871</v>
      </c>
      <c r="AB24" s="16"/>
    </row>
    <row r="25" spans="1:28" ht="18.75" customHeight="1">
      <c r="A25" s="12" t="s">
        <v>50</v>
      </c>
      <c r="B25" s="2">
        <v>621</v>
      </c>
      <c r="C25" s="2">
        <v>309</v>
      </c>
      <c r="D25" s="2">
        <v>312</v>
      </c>
      <c r="E25" s="2">
        <v>137</v>
      </c>
      <c r="F25" s="2">
        <v>144</v>
      </c>
      <c r="G25" s="2">
        <v>57</v>
      </c>
      <c r="H25" s="2">
        <v>68</v>
      </c>
      <c r="I25" s="2">
        <v>16</v>
      </c>
      <c r="J25" s="2">
        <v>6</v>
      </c>
      <c r="K25" s="2">
        <v>1</v>
      </c>
      <c r="L25" s="2">
        <v>0</v>
      </c>
      <c r="M25" s="2">
        <v>86</v>
      </c>
      <c r="N25" s="2">
        <v>72</v>
      </c>
      <c r="O25" s="2">
        <v>1</v>
      </c>
      <c r="P25" s="2">
        <v>6</v>
      </c>
      <c r="Q25" s="2">
        <v>11</v>
      </c>
      <c r="R25" s="2">
        <v>16</v>
      </c>
      <c r="S25" s="2">
        <v>0</v>
      </c>
      <c r="T25" s="2">
        <v>2</v>
      </c>
      <c r="U25" s="2">
        <v>1</v>
      </c>
      <c r="V25" s="2">
        <v>1</v>
      </c>
      <c r="W25" s="2">
        <v>0</v>
      </c>
      <c r="X25" s="2">
        <v>0</v>
      </c>
      <c r="Y25" s="3">
        <v>45.2495974235104</v>
      </c>
      <c r="Z25" s="3">
        <v>20.1288244766505</v>
      </c>
      <c r="AA25" s="4">
        <v>25.7648953301127</v>
      </c>
      <c r="AB25" s="16"/>
    </row>
    <row r="26" spans="1:28" ht="18.75" customHeight="1">
      <c r="A26" s="12" t="s">
        <v>51</v>
      </c>
      <c r="B26" s="2">
        <v>1848</v>
      </c>
      <c r="C26" s="2">
        <v>911</v>
      </c>
      <c r="D26" s="2">
        <v>937</v>
      </c>
      <c r="E26" s="2">
        <v>471</v>
      </c>
      <c r="F26" s="2">
        <v>458</v>
      </c>
      <c r="G26" s="2">
        <v>94</v>
      </c>
      <c r="H26" s="2">
        <v>193</v>
      </c>
      <c r="I26" s="2">
        <v>114</v>
      </c>
      <c r="J26" s="2">
        <v>41</v>
      </c>
      <c r="K26" s="2">
        <v>5</v>
      </c>
      <c r="L26" s="2">
        <v>0</v>
      </c>
      <c r="M26" s="2">
        <v>164</v>
      </c>
      <c r="N26" s="2">
        <v>182</v>
      </c>
      <c r="O26" s="2">
        <v>1</v>
      </c>
      <c r="P26" s="2">
        <v>30</v>
      </c>
      <c r="Q26" s="2">
        <v>62</v>
      </c>
      <c r="R26" s="2">
        <v>33</v>
      </c>
      <c r="S26" s="2">
        <v>0</v>
      </c>
      <c r="T26" s="2">
        <v>4</v>
      </c>
      <c r="U26" s="2">
        <v>0</v>
      </c>
      <c r="V26" s="2">
        <v>0</v>
      </c>
      <c r="W26" s="2">
        <v>4</v>
      </c>
      <c r="X26" s="2">
        <v>0</v>
      </c>
      <c r="Y26" s="3">
        <v>50.2705627705627</v>
      </c>
      <c r="Z26" s="3">
        <v>15.530303030303</v>
      </c>
      <c r="AA26" s="4">
        <v>18.9393939393939</v>
      </c>
      <c r="AB26" s="16"/>
    </row>
    <row r="27" spans="1:28" ht="18.75" customHeight="1">
      <c r="A27" s="12" t="s">
        <v>52</v>
      </c>
      <c r="B27" s="2">
        <v>2623</v>
      </c>
      <c r="C27" s="2">
        <v>1093</v>
      </c>
      <c r="D27" s="2">
        <v>1530</v>
      </c>
      <c r="E27" s="2">
        <v>649</v>
      </c>
      <c r="F27" s="2">
        <v>852</v>
      </c>
      <c r="G27" s="2">
        <v>172</v>
      </c>
      <c r="H27" s="2">
        <v>357</v>
      </c>
      <c r="I27" s="2">
        <v>78</v>
      </c>
      <c r="J27" s="2">
        <v>63</v>
      </c>
      <c r="K27" s="2">
        <v>6</v>
      </c>
      <c r="L27" s="2">
        <v>2</v>
      </c>
      <c r="M27" s="2">
        <v>77</v>
      </c>
      <c r="N27" s="2">
        <v>84</v>
      </c>
      <c r="O27" s="2">
        <v>23</v>
      </c>
      <c r="P27" s="2">
        <v>67</v>
      </c>
      <c r="Q27" s="2">
        <v>88</v>
      </c>
      <c r="R27" s="2">
        <v>105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3">
        <v>57.2245520396492</v>
      </c>
      <c r="Z27" s="3">
        <v>20.1677468547464</v>
      </c>
      <c r="AA27" s="4">
        <v>6.13800991231414</v>
      </c>
      <c r="AB27" s="16"/>
    </row>
    <row r="28" spans="1:28" ht="18.75" customHeight="1">
      <c r="A28" s="12" t="s">
        <v>53</v>
      </c>
      <c r="B28" s="2">
        <v>816</v>
      </c>
      <c r="C28" s="2">
        <v>444</v>
      </c>
      <c r="D28" s="2">
        <v>372</v>
      </c>
      <c r="E28" s="2">
        <v>203</v>
      </c>
      <c r="F28" s="2">
        <v>159</v>
      </c>
      <c r="G28" s="2">
        <v>67</v>
      </c>
      <c r="H28" s="2">
        <v>115</v>
      </c>
      <c r="I28" s="2">
        <v>25</v>
      </c>
      <c r="J28" s="2">
        <v>7</v>
      </c>
      <c r="K28" s="2">
        <v>0</v>
      </c>
      <c r="L28" s="2">
        <v>0</v>
      </c>
      <c r="M28" s="2">
        <v>128</v>
      </c>
      <c r="N28" s="2">
        <v>57</v>
      </c>
      <c r="O28" s="2">
        <v>9</v>
      </c>
      <c r="P28" s="2">
        <v>31</v>
      </c>
      <c r="Q28" s="2">
        <v>12</v>
      </c>
      <c r="R28" s="2">
        <v>3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3">
        <v>44.3627450980392</v>
      </c>
      <c r="Z28" s="3">
        <v>22.3039215686274</v>
      </c>
      <c r="AA28" s="4">
        <v>22.6715686274509</v>
      </c>
      <c r="AB28" s="16"/>
    </row>
    <row r="29" spans="1:28" ht="18.75" customHeight="1">
      <c r="A29" s="12" t="s">
        <v>54</v>
      </c>
      <c r="B29" s="2">
        <v>987</v>
      </c>
      <c r="C29" s="2">
        <v>532</v>
      </c>
      <c r="D29" s="2">
        <v>455</v>
      </c>
      <c r="E29" s="2">
        <v>222</v>
      </c>
      <c r="F29" s="2">
        <v>230</v>
      </c>
      <c r="G29" s="2">
        <v>65</v>
      </c>
      <c r="H29" s="2">
        <v>93</v>
      </c>
      <c r="I29" s="2">
        <v>59</v>
      </c>
      <c r="J29" s="2">
        <v>21</v>
      </c>
      <c r="K29" s="2">
        <v>1</v>
      </c>
      <c r="L29" s="2">
        <v>0</v>
      </c>
      <c r="M29" s="2">
        <v>149</v>
      </c>
      <c r="N29" s="2">
        <v>92</v>
      </c>
      <c r="O29" s="2">
        <v>11</v>
      </c>
      <c r="P29" s="2">
        <v>14</v>
      </c>
      <c r="Q29" s="2">
        <v>25</v>
      </c>
      <c r="R29" s="2">
        <v>5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3">
        <v>45.7953394123606</v>
      </c>
      <c r="Z29" s="3">
        <v>16.0081053698075</v>
      </c>
      <c r="AA29" s="4">
        <v>24.4174265450861</v>
      </c>
      <c r="AB29" s="16"/>
    </row>
    <row r="30" spans="1:28" ht="18.75" customHeight="1">
      <c r="A30" s="12" t="s">
        <v>55</v>
      </c>
      <c r="B30" s="2">
        <v>1260</v>
      </c>
      <c r="C30" s="2">
        <v>665</v>
      </c>
      <c r="D30" s="2">
        <v>595</v>
      </c>
      <c r="E30" s="2">
        <v>314</v>
      </c>
      <c r="F30" s="2">
        <v>327</v>
      </c>
      <c r="G30" s="2">
        <v>90</v>
      </c>
      <c r="H30" s="2">
        <v>125</v>
      </c>
      <c r="I30" s="2">
        <v>17</v>
      </c>
      <c r="J30" s="2">
        <v>13</v>
      </c>
      <c r="K30" s="2">
        <v>15</v>
      </c>
      <c r="L30" s="2">
        <v>1</v>
      </c>
      <c r="M30" s="2">
        <v>121</v>
      </c>
      <c r="N30" s="2">
        <v>74</v>
      </c>
      <c r="O30" s="2">
        <v>4</v>
      </c>
      <c r="P30" s="2">
        <v>13</v>
      </c>
      <c r="Q30" s="2">
        <v>104</v>
      </c>
      <c r="R30" s="2">
        <v>42</v>
      </c>
      <c r="S30" s="2">
        <v>0</v>
      </c>
      <c r="T30" s="2">
        <v>1</v>
      </c>
      <c r="U30" s="2">
        <v>0</v>
      </c>
      <c r="V30" s="2">
        <v>1</v>
      </c>
      <c r="W30" s="2">
        <v>0</v>
      </c>
      <c r="X30" s="2">
        <v>0</v>
      </c>
      <c r="Y30" s="3">
        <v>50.8730158730158</v>
      </c>
      <c r="Z30" s="3">
        <v>17.063492063492</v>
      </c>
      <c r="AA30" s="4">
        <v>15.5555555555555</v>
      </c>
      <c r="AB30" s="16"/>
    </row>
    <row r="31" spans="1:28" ht="18.75" customHeight="1">
      <c r="A31" s="12" t="s">
        <v>56</v>
      </c>
      <c r="B31" s="2">
        <v>1023</v>
      </c>
      <c r="C31" s="2">
        <v>479</v>
      </c>
      <c r="D31" s="2">
        <v>544</v>
      </c>
      <c r="E31" s="2">
        <v>223</v>
      </c>
      <c r="F31" s="2">
        <v>231</v>
      </c>
      <c r="G31" s="2">
        <v>102</v>
      </c>
      <c r="H31" s="2">
        <v>174</v>
      </c>
      <c r="I31" s="2">
        <v>70</v>
      </c>
      <c r="J31" s="2">
        <v>21</v>
      </c>
      <c r="K31" s="2">
        <v>1</v>
      </c>
      <c r="L31" s="2">
        <v>0</v>
      </c>
      <c r="M31" s="2">
        <v>56</v>
      </c>
      <c r="N31" s="2">
        <v>87</v>
      </c>
      <c r="O31" s="2">
        <v>14</v>
      </c>
      <c r="P31" s="2">
        <v>15</v>
      </c>
      <c r="Q31" s="2">
        <v>13</v>
      </c>
      <c r="R31" s="2">
        <v>16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3">
        <v>44.3792766373411</v>
      </c>
      <c r="Z31" s="3">
        <v>26.9794721407624</v>
      </c>
      <c r="AA31" s="4">
        <v>13.9784946236559</v>
      </c>
      <c r="AB31" s="16"/>
    </row>
    <row r="32" spans="1:28" ht="18.75" customHeight="1">
      <c r="A32" s="12" t="s">
        <v>57</v>
      </c>
      <c r="B32" s="2">
        <v>646</v>
      </c>
      <c r="C32" s="2">
        <v>323</v>
      </c>
      <c r="D32" s="2">
        <v>323</v>
      </c>
      <c r="E32" s="2">
        <v>139</v>
      </c>
      <c r="F32" s="2">
        <v>110</v>
      </c>
      <c r="G32" s="2">
        <v>81</v>
      </c>
      <c r="H32" s="2">
        <v>122</v>
      </c>
      <c r="I32" s="2">
        <v>22</v>
      </c>
      <c r="J32" s="2">
        <v>12</v>
      </c>
      <c r="K32" s="2">
        <v>1</v>
      </c>
      <c r="L32" s="2">
        <v>0</v>
      </c>
      <c r="M32" s="2">
        <v>52</v>
      </c>
      <c r="N32" s="2">
        <v>54</v>
      </c>
      <c r="O32" s="2">
        <v>1</v>
      </c>
      <c r="P32" s="2">
        <v>10</v>
      </c>
      <c r="Q32" s="2">
        <v>27</v>
      </c>
      <c r="R32" s="2">
        <v>15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3">
        <v>38.5448916408668</v>
      </c>
      <c r="Z32" s="3">
        <v>31.4241486068111</v>
      </c>
      <c r="AA32" s="4">
        <v>16.4086687306501</v>
      </c>
      <c r="AB32" s="16"/>
    </row>
    <row r="33" spans="1:28" ht="18.75" customHeight="1">
      <c r="A33" s="12" t="s">
        <v>58</v>
      </c>
      <c r="B33" s="2">
        <v>322</v>
      </c>
      <c r="C33" s="2">
        <v>235</v>
      </c>
      <c r="D33" s="2">
        <v>87</v>
      </c>
      <c r="E33" s="2">
        <v>33</v>
      </c>
      <c r="F33" s="2">
        <v>10</v>
      </c>
      <c r="G33" s="2">
        <v>30</v>
      </c>
      <c r="H33" s="2">
        <v>22</v>
      </c>
      <c r="I33" s="2">
        <v>1</v>
      </c>
      <c r="J33" s="2">
        <v>0</v>
      </c>
      <c r="K33" s="2">
        <v>7</v>
      </c>
      <c r="L33" s="2">
        <v>0</v>
      </c>
      <c r="M33" s="2">
        <v>152</v>
      </c>
      <c r="N33" s="2">
        <v>42</v>
      </c>
      <c r="O33" s="2">
        <v>10</v>
      </c>
      <c r="P33" s="2">
        <v>13</v>
      </c>
      <c r="Q33" s="2">
        <v>2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3">
        <v>13.3540372670807</v>
      </c>
      <c r="Z33" s="3">
        <v>16.1490683229813</v>
      </c>
      <c r="AA33" s="4">
        <v>60.2484472049689</v>
      </c>
      <c r="AB33" s="16"/>
    </row>
    <row r="34" spans="1:28" ht="18.75" customHeight="1">
      <c r="A34" s="12" t="s">
        <v>59</v>
      </c>
      <c r="B34" s="2">
        <v>1310</v>
      </c>
      <c r="C34" s="2">
        <v>710</v>
      </c>
      <c r="D34" s="2">
        <v>600</v>
      </c>
      <c r="E34" s="2">
        <v>431</v>
      </c>
      <c r="F34" s="2">
        <v>374</v>
      </c>
      <c r="G34" s="2">
        <v>85</v>
      </c>
      <c r="H34" s="2">
        <v>153</v>
      </c>
      <c r="I34" s="2">
        <v>51</v>
      </c>
      <c r="J34" s="2">
        <v>11</v>
      </c>
      <c r="K34" s="2">
        <v>1</v>
      </c>
      <c r="L34" s="2">
        <v>0</v>
      </c>
      <c r="M34" s="2">
        <v>19</v>
      </c>
      <c r="N34" s="2">
        <v>13</v>
      </c>
      <c r="O34" s="2">
        <v>5</v>
      </c>
      <c r="P34" s="2">
        <v>10</v>
      </c>
      <c r="Q34" s="2">
        <v>118</v>
      </c>
      <c r="R34" s="2">
        <v>39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3">
        <v>61.4503816793893</v>
      </c>
      <c r="Z34" s="3">
        <v>18.1679389312977</v>
      </c>
      <c r="AA34" s="4">
        <v>2.44274809160305</v>
      </c>
      <c r="AB34" s="16"/>
    </row>
    <row r="35" spans="1:28" ht="18.75" customHeight="1">
      <c r="A35" s="12" t="s">
        <v>60</v>
      </c>
      <c r="B35" s="2">
        <v>3914</v>
      </c>
      <c r="C35" s="2">
        <v>2176</v>
      </c>
      <c r="D35" s="2">
        <v>1738</v>
      </c>
      <c r="E35" s="2">
        <v>1482</v>
      </c>
      <c r="F35" s="2">
        <v>1127</v>
      </c>
      <c r="G35" s="2">
        <v>163</v>
      </c>
      <c r="H35" s="2">
        <v>336</v>
      </c>
      <c r="I35" s="2">
        <v>223</v>
      </c>
      <c r="J35" s="2">
        <v>113</v>
      </c>
      <c r="K35" s="2">
        <v>8</v>
      </c>
      <c r="L35" s="2">
        <v>1</v>
      </c>
      <c r="M35" s="2">
        <v>121</v>
      </c>
      <c r="N35" s="2">
        <v>65</v>
      </c>
      <c r="O35" s="2">
        <v>32</v>
      </c>
      <c r="P35" s="2">
        <v>39</v>
      </c>
      <c r="Q35" s="2">
        <v>147</v>
      </c>
      <c r="R35" s="2">
        <v>57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3">
        <v>66.6581502299438</v>
      </c>
      <c r="Z35" s="3">
        <v>12.7491057741441</v>
      </c>
      <c r="AA35" s="4">
        <v>4.75217169136433</v>
      </c>
      <c r="AB35" s="16"/>
    </row>
    <row r="36" spans="1:28" ht="18.75" customHeight="1">
      <c r="A36" s="12" t="s">
        <v>61</v>
      </c>
      <c r="B36" s="2">
        <v>85</v>
      </c>
      <c r="C36" s="2">
        <v>42</v>
      </c>
      <c r="D36" s="2">
        <v>43</v>
      </c>
      <c r="E36" s="2">
        <v>3</v>
      </c>
      <c r="F36" s="2">
        <v>2</v>
      </c>
      <c r="G36" s="2">
        <v>8</v>
      </c>
      <c r="H36" s="2">
        <v>10</v>
      </c>
      <c r="I36" s="2">
        <v>0</v>
      </c>
      <c r="J36" s="2">
        <v>0</v>
      </c>
      <c r="K36" s="2">
        <v>0</v>
      </c>
      <c r="L36" s="2">
        <v>0</v>
      </c>
      <c r="M36" s="2">
        <v>26</v>
      </c>
      <c r="N36" s="2">
        <v>31</v>
      </c>
      <c r="O36" s="2">
        <v>0</v>
      </c>
      <c r="P36" s="2">
        <v>0</v>
      </c>
      <c r="Q36" s="2">
        <v>5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3">
        <v>5.88235294117647</v>
      </c>
      <c r="Z36" s="3">
        <v>21.1764705882352</v>
      </c>
      <c r="AA36" s="4">
        <v>67.0588235294117</v>
      </c>
      <c r="AB36" s="16"/>
    </row>
    <row r="37" spans="1:28" ht="18.75" customHeight="1">
      <c r="A37" s="12" t="s">
        <v>62</v>
      </c>
      <c r="B37" s="2">
        <v>1423</v>
      </c>
      <c r="C37" s="2">
        <v>776</v>
      </c>
      <c r="D37" s="2">
        <v>647</v>
      </c>
      <c r="E37" s="2">
        <v>353</v>
      </c>
      <c r="F37" s="2">
        <v>249</v>
      </c>
      <c r="G37" s="2">
        <v>151</v>
      </c>
      <c r="H37" s="2">
        <v>165</v>
      </c>
      <c r="I37" s="2">
        <v>71</v>
      </c>
      <c r="J37" s="2">
        <v>25</v>
      </c>
      <c r="K37" s="2">
        <v>3</v>
      </c>
      <c r="L37" s="2">
        <v>0</v>
      </c>
      <c r="M37" s="2">
        <v>160</v>
      </c>
      <c r="N37" s="2">
        <v>123</v>
      </c>
      <c r="O37" s="2">
        <v>19</v>
      </c>
      <c r="P37" s="2">
        <v>60</v>
      </c>
      <c r="Q37" s="2">
        <v>18</v>
      </c>
      <c r="R37" s="2">
        <v>25</v>
      </c>
      <c r="S37" s="2">
        <v>1</v>
      </c>
      <c r="T37" s="2">
        <v>3</v>
      </c>
      <c r="U37" s="2">
        <v>0</v>
      </c>
      <c r="V37" s="2">
        <v>3</v>
      </c>
      <c r="W37" s="2">
        <v>0</v>
      </c>
      <c r="X37" s="2">
        <v>0</v>
      </c>
      <c r="Y37" s="3">
        <v>42.3049894588896</v>
      </c>
      <c r="Z37" s="3">
        <v>22.2066057624736</v>
      </c>
      <c r="AA37" s="4">
        <v>20.098383696416</v>
      </c>
      <c r="AB37" s="16"/>
    </row>
    <row r="38" spans="1:28" ht="18.75" customHeight="1">
      <c r="A38" s="12" t="s">
        <v>63</v>
      </c>
      <c r="B38" s="2">
        <v>769</v>
      </c>
      <c r="C38" s="2">
        <v>353</v>
      </c>
      <c r="D38" s="2">
        <v>416</v>
      </c>
      <c r="E38" s="2">
        <v>122</v>
      </c>
      <c r="F38" s="2">
        <v>116</v>
      </c>
      <c r="G38" s="2">
        <v>107</v>
      </c>
      <c r="H38" s="2">
        <v>145</v>
      </c>
      <c r="I38" s="2">
        <v>11</v>
      </c>
      <c r="J38" s="2">
        <v>20</v>
      </c>
      <c r="K38" s="2">
        <v>9</v>
      </c>
      <c r="L38" s="2">
        <v>2</v>
      </c>
      <c r="M38" s="2">
        <v>81</v>
      </c>
      <c r="N38" s="2">
        <v>80</v>
      </c>
      <c r="O38" s="2">
        <v>3</v>
      </c>
      <c r="P38" s="2">
        <v>19</v>
      </c>
      <c r="Q38" s="2">
        <v>20</v>
      </c>
      <c r="R38" s="2">
        <v>34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3">
        <v>30.9492847854356</v>
      </c>
      <c r="Z38" s="3">
        <v>32.7698309492847</v>
      </c>
      <c r="AA38" s="4">
        <v>20.9362808842652</v>
      </c>
      <c r="AB38" s="16"/>
    </row>
    <row r="39" spans="1:28" ht="18.75" customHeight="1">
      <c r="A39" s="12" t="s">
        <v>64</v>
      </c>
      <c r="B39" s="2">
        <v>2037</v>
      </c>
      <c r="C39" s="2">
        <v>1121</v>
      </c>
      <c r="D39" s="2">
        <v>916</v>
      </c>
      <c r="E39" s="2">
        <v>768</v>
      </c>
      <c r="F39" s="2">
        <v>647</v>
      </c>
      <c r="G39" s="2">
        <v>105</v>
      </c>
      <c r="H39" s="2">
        <v>155</v>
      </c>
      <c r="I39" s="2">
        <v>109</v>
      </c>
      <c r="J39" s="2">
        <v>45</v>
      </c>
      <c r="K39" s="2">
        <v>0</v>
      </c>
      <c r="L39" s="2">
        <v>0</v>
      </c>
      <c r="M39" s="2">
        <v>58</v>
      </c>
      <c r="N39" s="2">
        <v>20</v>
      </c>
      <c r="O39" s="2">
        <v>0</v>
      </c>
      <c r="P39" s="2">
        <v>3</v>
      </c>
      <c r="Q39" s="2">
        <v>81</v>
      </c>
      <c r="R39" s="2">
        <v>46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3">
        <v>69.4648993618065</v>
      </c>
      <c r="Z39" s="3">
        <v>12.7638684339715</v>
      </c>
      <c r="AA39" s="4">
        <v>3.82916053019145</v>
      </c>
      <c r="AB39" s="16"/>
    </row>
    <row r="40" spans="1:28" ht="18.75" customHeight="1">
      <c r="A40" s="12" t="s">
        <v>65</v>
      </c>
      <c r="B40" s="2">
        <v>952</v>
      </c>
      <c r="C40" s="2">
        <v>525</v>
      </c>
      <c r="D40" s="2">
        <v>427</v>
      </c>
      <c r="E40" s="2">
        <v>329</v>
      </c>
      <c r="F40" s="2">
        <v>222</v>
      </c>
      <c r="G40" s="2">
        <v>62</v>
      </c>
      <c r="H40" s="2">
        <v>97</v>
      </c>
      <c r="I40" s="2">
        <v>30</v>
      </c>
      <c r="J40" s="2">
        <v>46</v>
      </c>
      <c r="K40" s="2">
        <v>4</v>
      </c>
      <c r="L40" s="2">
        <v>0</v>
      </c>
      <c r="M40" s="2">
        <v>75</v>
      </c>
      <c r="N40" s="2">
        <v>35</v>
      </c>
      <c r="O40" s="2">
        <v>4</v>
      </c>
      <c r="P40" s="2">
        <v>9</v>
      </c>
      <c r="Q40" s="2">
        <v>21</v>
      </c>
      <c r="R40" s="2">
        <v>18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3">
        <v>57.8781512605042</v>
      </c>
      <c r="Z40" s="3">
        <v>16.7016806722689</v>
      </c>
      <c r="AA40" s="4">
        <v>11.5546218487394</v>
      </c>
      <c r="AB40" s="16"/>
    </row>
    <row r="41" spans="1:28" ht="18.75" customHeight="1">
      <c r="A41" s="12" t="s">
        <v>66</v>
      </c>
      <c r="B41" s="2">
        <v>255</v>
      </c>
      <c r="C41" s="2">
        <v>138</v>
      </c>
      <c r="D41" s="2">
        <v>117</v>
      </c>
      <c r="E41" s="2">
        <v>69</v>
      </c>
      <c r="F41" s="2">
        <v>56</v>
      </c>
      <c r="G41" s="2">
        <v>36</v>
      </c>
      <c r="H41" s="2">
        <v>36</v>
      </c>
      <c r="I41" s="2">
        <v>6</v>
      </c>
      <c r="J41" s="2">
        <v>2</v>
      </c>
      <c r="K41" s="2">
        <v>0</v>
      </c>
      <c r="L41" s="2">
        <v>0</v>
      </c>
      <c r="M41" s="2">
        <v>27</v>
      </c>
      <c r="N41" s="2">
        <v>20</v>
      </c>
      <c r="O41" s="2">
        <v>0</v>
      </c>
      <c r="P41" s="2">
        <v>1</v>
      </c>
      <c r="Q41" s="2">
        <v>0</v>
      </c>
      <c r="R41" s="2">
        <v>2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3">
        <v>49.0196078431372</v>
      </c>
      <c r="Z41" s="3">
        <v>28.235294117647</v>
      </c>
      <c r="AA41" s="4">
        <v>18.4313725490196</v>
      </c>
      <c r="AB41" s="16"/>
    </row>
    <row r="42" spans="1:28" ht="18.75" customHeight="1">
      <c r="A42" s="12" t="s">
        <v>108</v>
      </c>
      <c r="B42" s="2">
        <v>513</v>
      </c>
      <c r="C42" s="2">
        <v>241</v>
      </c>
      <c r="D42" s="2">
        <v>272</v>
      </c>
      <c r="E42" s="2">
        <v>152</v>
      </c>
      <c r="F42" s="2">
        <v>180</v>
      </c>
      <c r="G42" s="2">
        <v>41</v>
      </c>
      <c r="H42" s="2">
        <v>55</v>
      </c>
      <c r="I42" s="2">
        <v>26</v>
      </c>
      <c r="J42" s="2">
        <v>10</v>
      </c>
      <c r="K42" s="2">
        <v>0</v>
      </c>
      <c r="L42" s="2">
        <v>0</v>
      </c>
      <c r="M42" s="2">
        <v>15</v>
      </c>
      <c r="N42" s="2">
        <v>12</v>
      </c>
      <c r="O42" s="2">
        <v>4</v>
      </c>
      <c r="P42" s="2">
        <v>14</v>
      </c>
      <c r="Q42" s="2">
        <v>3</v>
      </c>
      <c r="R42" s="2">
        <v>1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3">
        <v>64.7173489278752</v>
      </c>
      <c r="Z42" s="3">
        <v>18.7134502923976</v>
      </c>
      <c r="AA42" s="4">
        <v>5.26315789473684</v>
      </c>
      <c r="AB42" s="16"/>
    </row>
    <row r="43" spans="1:28" ht="18.75" customHeight="1">
      <c r="A43" s="12" t="s">
        <v>67</v>
      </c>
      <c r="B43" s="2">
        <v>651</v>
      </c>
      <c r="C43" s="2">
        <v>354</v>
      </c>
      <c r="D43" s="2">
        <v>297</v>
      </c>
      <c r="E43" s="2">
        <v>150</v>
      </c>
      <c r="F43" s="2">
        <v>117</v>
      </c>
      <c r="G43" s="2">
        <v>44</v>
      </c>
      <c r="H43" s="2">
        <v>76</v>
      </c>
      <c r="I43" s="2">
        <v>29</v>
      </c>
      <c r="J43" s="2">
        <v>12</v>
      </c>
      <c r="K43" s="2">
        <v>1</v>
      </c>
      <c r="L43" s="2">
        <v>0</v>
      </c>
      <c r="M43" s="2">
        <v>100</v>
      </c>
      <c r="N43" s="2">
        <v>66</v>
      </c>
      <c r="O43" s="2">
        <v>5</v>
      </c>
      <c r="P43" s="2">
        <v>5</v>
      </c>
      <c r="Q43" s="2">
        <v>23</v>
      </c>
      <c r="R43" s="2">
        <v>20</v>
      </c>
      <c r="S43" s="2">
        <v>3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3">
        <v>41.0138248847926</v>
      </c>
      <c r="Z43" s="3">
        <v>18.4331797235023</v>
      </c>
      <c r="AA43" s="4">
        <v>25.4992319508448</v>
      </c>
      <c r="AB43" s="16"/>
    </row>
    <row r="44" spans="1:28" ht="18.75" customHeight="1">
      <c r="A44" s="12" t="s">
        <v>68</v>
      </c>
      <c r="B44" s="2">
        <v>347</v>
      </c>
      <c r="C44" s="2">
        <v>213</v>
      </c>
      <c r="D44" s="2">
        <v>134</v>
      </c>
      <c r="E44" s="2">
        <v>25</v>
      </c>
      <c r="F44" s="2">
        <v>13</v>
      </c>
      <c r="G44" s="2">
        <v>57</v>
      </c>
      <c r="H44" s="2">
        <v>31</v>
      </c>
      <c r="I44" s="2">
        <v>0</v>
      </c>
      <c r="J44" s="2">
        <v>0</v>
      </c>
      <c r="K44" s="2">
        <v>1</v>
      </c>
      <c r="L44" s="2">
        <v>0</v>
      </c>
      <c r="M44" s="2">
        <v>119</v>
      </c>
      <c r="N44" s="2">
        <v>73</v>
      </c>
      <c r="O44" s="2">
        <v>0</v>
      </c>
      <c r="P44" s="2">
        <v>0</v>
      </c>
      <c r="Q44" s="2">
        <v>11</v>
      </c>
      <c r="R44" s="2">
        <v>17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3">
        <v>10.9510086455331</v>
      </c>
      <c r="Z44" s="3">
        <v>25.3602305475504</v>
      </c>
      <c r="AA44" s="4">
        <v>55.3314121037464</v>
      </c>
      <c r="AB44" s="16"/>
    </row>
    <row r="45" spans="1:28" ht="18.75" customHeight="1">
      <c r="A45" s="12" t="s">
        <v>69</v>
      </c>
      <c r="B45" s="2">
        <v>1118</v>
      </c>
      <c r="C45" s="2">
        <v>693</v>
      </c>
      <c r="D45" s="2">
        <v>425</v>
      </c>
      <c r="E45" s="2">
        <v>434</v>
      </c>
      <c r="F45" s="2">
        <v>255</v>
      </c>
      <c r="G45" s="2">
        <v>75</v>
      </c>
      <c r="H45" s="2">
        <v>68</v>
      </c>
      <c r="I45" s="2">
        <v>5</v>
      </c>
      <c r="J45" s="2">
        <v>14</v>
      </c>
      <c r="K45" s="2">
        <v>1</v>
      </c>
      <c r="L45" s="2">
        <v>0</v>
      </c>
      <c r="M45" s="2">
        <v>41</v>
      </c>
      <c r="N45" s="2">
        <v>31</v>
      </c>
      <c r="O45" s="2">
        <v>1</v>
      </c>
      <c r="P45" s="2">
        <v>8</v>
      </c>
      <c r="Q45" s="2">
        <v>136</v>
      </c>
      <c r="R45" s="2">
        <v>49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3">
        <v>61.6279069767441</v>
      </c>
      <c r="Z45" s="3">
        <v>12.7906976744186</v>
      </c>
      <c r="AA45" s="4">
        <v>6.44007155635062</v>
      </c>
      <c r="AB45" s="16"/>
    </row>
    <row r="46" spans="1:28" ht="18.75" customHeight="1">
      <c r="A46" s="12" t="s">
        <v>70</v>
      </c>
      <c r="B46" s="2">
        <v>893</v>
      </c>
      <c r="C46" s="2">
        <v>387</v>
      </c>
      <c r="D46" s="2">
        <v>506</v>
      </c>
      <c r="E46" s="2">
        <v>245</v>
      </c>
      <c r="F46" s="2">
        <v>226</v>
      </c>
      <c r="G46" s="2">
        <v>56</v>
      </c>
      <c r="H46" s="2">
        <v>181</v>
      </c>
      <c r="I46" s="2">
        <v>7</v>
      </c>
      <c r="J46" s="2">
        <v>3</v>
      </c>
      <c r="K46" s="2">
        <v>3</v>
      </c>
      <c r="L46" s="2">
        <v>0</v>
      </c>
      <c r="M46" s="2">
        <v>22</v>
      </c>
      <c r="N46" s="2">
        <v>35</v>
      </c>
      <c r="O46" s="2">
        <v>2</v>
      </c>
      <c r="P46" s="2">
        <v>10</v>
      </c>
      <c r="Q46" s="2">
        <v>52</v>
      </c>
      <c r="R46" s="2">
        <v>51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3">
        <v>52.7435610302351</v>
      </c>
      <c r="Z46" s="3">
        <v>26.5397536394177</v>
      </c>
      <c r="AA46" s="4">
        <v>6.38297872340425</v>
      </c>
      <c r="AB46" s="16"/>
    </row>
    <row r="47" spans="1:28" ht="18.75" customHeight="1">
      <c r="A47" s="12" t="s">
        <v>109</v>
      </c>
      <c r="B47" s="2">
        <v>322</v>
      </c>
      <c r="C47" s="2">
        <v>152</v>
      </c>
      <c r="D47" s="2">
        <v>170</v>
      </c>
      <c r="E47" s="2">
        <v>64</v>
      </c>
      <c r="F47" s="2">
        <v>57</v>
      </c>
      <c r="G47" s="2">
        <v>45</v>
      </c>
      <c r="H47" s="2">
        <v>79</v>
      </c>
      <c r="I47" s="2">
        <v>8</v>
      </c>
      <c r="J47" s="2">
        <v>3</v>
      </c>
      <c r="K47" s="2">
        <v>0</v>
      </c>
      <c r="L47" s="2">
        <v>0</v>
      </c>
      <c r="M47" s="2">
        <v>31</v>
      </c>
      <c r="N47" s="2">
        <v>26</v>
      </c>
      <c r="O47" s="2">
        <v>0</v>
      </c>
      <c r="P47" s="2">
        <v>2</v>
      </c>
      <c r="Q47" s="2">
        <v>4</v>
      </c>
      <c r="R47" s="2">
        <v>3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3">
        <v>37.5776397515528</v>
      </c>
      <c r="Z47" s="3">
        <v>38.5093167701863</v>
      </c>
      <c r="AA47" s="4">
        <v>17.7018633540372</v>
      </c>
      <c r="AB47" s="16"/>
    </row>
    <row r="48" spans="1:28" ht="18.75" customHeight="1">
      <c r="A48" s="12" t="s">
        <v>71</v>
      </c>
      <c r="B48" s="2">
        <v>457</v>
      </c>
      <c r="C48" s="2">
        <v>281</v>
      </c>
      <c r="D48" s="2">
        <v>176</v>
      </c>
      <c r="E48" s="2">
        <v>94</v>
      </c>
      <c r="F48" s="2">
        <v>53</v>
      </c>
      <c r="G48" s="2">
        <v>71</v>
      </c>
      <c r="H48" s="2">
        <v>47</v>
      </c>
      <c r="I48" s="2">
        <v>0</v>
      </c>
      <c r="J48" s="2">
        <v>0</v>
      </c>
      <c r="K48" s="2">
        <v>8</v>
      </c>
      <c r="L48" s="2">
        <v>0</v>
      </c>
      <c r="M48" s="2">
        <v>88</v>
      </c>
      <c r="N48" s="2">
        <v>55</v>
      </c>
      <c r="O48" s="2">
        <v>3</v>
      </c>
      <c r="P48" s="2">
        <v>10</v>
      </c>
      <c r="Q48" s="2">
        <v>17</v>
      </c>
      <c r="R48" s="2">
        <v>11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3">
        <v>32.1663019693654</v>
      </c>
      <c r="Z48" s="3">
        <v>25.8205689277899</v>
      </c>
      <c r="AA48" s="4">
        <v>31.2910284463895</v>
      </c>
      <c r="AB48" s="16"/>
    </row>
    <row r="49" spans="1:28" ht="18.75" customHeight="1">
      <c r="A49" s="12" t="s">
        <v>72</v>
      </c>
      <c r="B49" s="2">
        <v>65</v>
      </c>
      <c r="C49" s="2">
        <v>29</v>
      </c>
      <c r="D49" s="2">
        <v>36</v>
      </c>
      <c r="E49" s="2">
        <v>7</v>
      </c>
      <c r="F49" s="2">
        <v>7</v>
      </c>
      <c r="G49" s="2">
        <v>1</v>
      </c>
      <c r="H49" s="2">
        <v>8</v>
      </c>
      <c r="I49" s="2">
        <v>0</v>
      </c>
      <c r="J49" s="2">
        <v>0</v>
      </c>
      <c r="K49" s="2">
        <v>0</v>
      </c>
      <c r="L49" s="2">
        <v>0</v>
      </c>
      <c r="M49" s="2">
        <v>18</v>
      </c>
      <c r="N49" s="2">
        <v>16</v>
      </c>
      <c r="O49" s="2">
        <v>2</v>
      </c>
      <c r="P49" s="2">
        <v>4</v>
      </c>
      <c r="Q49" s="2">
        <v>1</v>
      </c>
      <c r="R49" s="2">
        <v>1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3">
        <v>21.5384615384615</v>
      </c>
      <c r="Z49" s="3">
        <v>13.8461538461538</v>
      </c>
      <c r="AA49" s="4">
        <v>52.3076923076923</v>
      </c>
      <c r="AB49" s="16"/>
    </row>
    <row r="50" spans="1:28" ht="18.75" customHeight="1">
      <c r="A50" s="12" t="s">
        <v>73</v>
      </c>
      <c r="B50" s="2">
        <v>260</v>
      </c>
      <c r="C50" s="2">
        <v>119</v>
      </c>
      <c r="D50" s="2">
        <v>141</v>
      </c>
      <c r="E50" s="2">
        <v>35</v>
      </c>
      <c r="F50" s="2">
        <v>30</v>
      </c>
      <c r="G50" s="2">
        <v>40</v>
      </c>
      <c r="H50" s="2">
        <v>53</v>
      </c>
      <c r="I50" s="2">
        <v>1</v>
      </c>
      <c r="J50" s="2">
        <v>2</v>
      </c>
      <c r="K50" s="2">
        <v>0</v>
      </c>
      <c r="L50" s="2">
        <v>0</v>
      </c>
      <c r="M50" s="2">
        <v>27</v>
      </c>
      <c r="N50" s="2">
        <v>21</v>
      </c>
      <c r="O50" s="2">
        <v>11</v>
      </c>
      <c r="P50" s="2">
        <v>35</v>
      </c>
      <c r="Q50" s="2">
        <v>4</v>
      </c>
      <c r="R50" s="2">
        <v>0</v>
      </c>
      <c r="S50" s="2">
        <v>1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3">
        <v>25</v>
      </c>
      <c r="Z50" s="3">
        <v>35.7692307692307</v>
      </c>
      <c r="AA50" s="4">
        <v>18.4615384615384</v>
      </c>
      <c r="AB50" s="16"/>
    </row>
    <row r="51" spans="1:28" ht="18.75" customHeight="1">
      <c r="A51" s="12" t="s">
        <v>74</v>
      </c>
      <c r="B51" s="2">
        <v>238</v>
      </c>
      <c r="C51" s="2">
        <v>104</v>
      </c>
      <c r="D51" s="2">
        <v>134</v>
      </c>
      <c r="E51" s="2">
        <v>38</v>
      </c>
      <c r="F51" s="2">
        <v>42</v>
      </c>
      <c r="G51" s="2">
        <v>32</v>
      </c>
      <c r="H51" s="2">
        <v>59</v>
      </c>
      <c r="I51" s="2">
        <v>0</v>
      </c>
      <c r="J51" s="2">
        <v>3</v>
      </c>
      <c r="K51" s="2">
        <v>1</v>
      </c>
      <c r="L51" s="2">
        <v>0</v>
      </c>
      <c r="M51" s="2">
        <v>24</v>
      </c>
      <c r="N51" s="2">
        <v>14</v>
      </c>
      <c r="O51" s="2">
        <v>0</v>
      </c>
      <c r="P51" s="2">
        <v>0</v>
      </c>
      <c r="Q51" s="2">
        <v>9</v>
      </c>
      <c r="R51" s="2">
        <v>16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3">
        <v>33.6134453781512</v>
      </c>
      <c r="Z51" s="3">
        <v>38.235294117647</v>
      </c>
      <c r="AA51" s="4">
        <v>15.9663865546218</v>
      </c>
      <c r="AB51" s="16"/>
    </row>
    <row r="52" spans="1:28" ht="18.75" customHeight="1">
      <c r="A52" s="12" t="s">
        <v>75</v>
      </c>
      <c r="B52" s="2">
        <v>149</v>
      </c>
      <c r="C52" s="2">
        <v>98</v>
      </c>
      <c r="D52" s="2">
        <v>51</v>
      </c>
      <c r="E52" s="2">
        <v>4</v>
      </c>
      <c r="F52" s="2">
        <v>5</v>
      </c>
      <c r="G52" s="2">
        <v>26</v>
      </c>
      <c r="H52" s="2">
        <v>11</v>
      </c>
      <c r="I52" s="2">
        <v>2</v>
      </c>
      <c r="J52" s="2">
        <v>1</v>
      </c>
      <c r="K52" s="2">
        <v>0</v>
      </c>
      <c r="L52" s="2">
        <v>0</v>
      </c>
      <c r="M52" s="2">
        <v>62</v>
      </c>
      <c r="N52" s="2">
        <v>34</v>
      </c>
      <c r="O52" s="2">
        <v>0</v>
      </c>
      <c r="P52" s="2">
        <v>0</v>
      </c>
      <c r="Q52" s="2">
        <v>4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3">
        <v>6.04026845637584</v>
      </c>
      <c r="Z52" s="3">
        <v>24.8322147651006</v>
      </c>
      <c r="AA52" s="4">
        <v>64.4295302013423</v>
      </c>
      <c r="AB52" s="16"/>
    </row>
    <row r="53" spans="1:28" ht="18.75" customHeight="1">
      <c r="A53" s="12" t="s">
        <v>76</v>
      </c>
      <c r="B53" s="2">
        <v>482</v>
      </c>
      <c r="C53" s="2">
        <v>222</v>
      </c>
      <c r="D53" s="2">
        <v>260</v>
      </c>
      <c r="E53" s="2">
        <v>144</v>
      </c>
      <c r="F53" s="2">
        <v>172</v>
      </c>
      <c r="G53" s="2">
        <v>17</v>
      </c>
      <c r="H53" s="2">
        <v>41</v>
      </c>
      <c r="I53" s="2">
        <v>28</v>
      </c>
      <c r="J53" s="2">
        <v>5</v>
      </c>
      <c r="K53" s="2">
        <v>0</v>
      </c>
      <c r="L53" s="2">
        <v>0</v>
      </c>
      <c r="M53" s="2">
        <v>20</v>
      </c>
      <c r="N53" s="2">
        <v>34</v>
      </c>
      <c r="O53" s="2">
        <v>5</v>
      </c>
      <c r="P53" s="2">
        <v>3</v>
      </c>
      <c r="Q53" s="2">
        <v>8</v>
      </c>
      <c r="R53" s="2">
        <v>5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3">
        <v>65.5601659751037</v>
      </c>
      <c r="Z53" s="3">
        <v>12.0331950207468</v>
      </c>
      <c r="AA53" s="4">
        <v>11.2033195020746</v>
      </c>
      <c r="AB53" s="16"/>
    </row>
    <row r="54" spans="1:28" ht="18.75" customHeight="1">
      <c r="A54" s="12" t="s">
        <v>77</v>
      </c>
      <c r="B54" s="2">
        <v>813</v>
      </c>
      <c r="C54" s="2">
        <v>383</v>
      </c>
      <c r="D54" s="2">
        <v>430</v>
      </c>
      <c r="E54" s="2">
        <v>210</v>
      </c>
      <c r="F54" s="2">
        <v>204</v>
      </c>
      <c r="G54" s="2">
        <v>54</v>
      </c>
      <c r="H54" s="2">
        <v>108</v>
      </c>
      <c r="I54" s="2">
        <v>30</v>
      </c>
      <c r="J54" s="2">
        <v>8</v>
      </c>
      <c r="K54" s="2">
        <v>1</v>
      </c>
      <c r="L54" s="2">
        <v>0</v>
      </c>
      <c r="M54" s="2">
        <v>71</v>
      </c>
      <c r="N54" s="2">
        <v>91</v>
      </c>
      <c r="O54" s="2">
        <v>1</v>
      </c>
      <c r="P54" s="2">
        <v>1</v>
      </c>
      <c r="Q54" s="2">
        <v>16</v>
      </c>
      <c r="R54" s="2">
        <v>18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3">
        <v>50.9225092250922</v>
      </c>
      <c r="Z54" s="3">
        <v>19.9261992619926</v>
      </c>
      <c r="AA54" s="4">
        <v>19.9261992619926</v>
      </c>
      <c r="AB54" s="16"/>
    </row>
    <row r="55" spans="1:28" ht="18.75" customHeight="1">
      <c r="A55" s="12" t="s">
        <v>78</v>
      </c>
      <c r="B55" s="2">
        <v>526</v>
      </c>
      <c r="C55" s="2">
        <v>243</v>
      </c>
      <c r="D55" s="2">
        <v>283</v>
      </c>
      <c r="E55" s="2">
        <v>131</v>
      </c>
      <c r="F55" s="2">
        <v>137</v>
      </c>
      <c r="G55" s="2">
        <v>30</v>
      </c>
      <c r="H55" s="2">
        <v>75</v>
      </c>
      <c r="I55" s="2">
        <v>61</v>
      </c>
      <c r="J55" s="2">
        <v>30</v>
      </c>
      <c r="K55" s="2">
        <v>1</v>
      </c>
      <c r="L55" s="2">
        <v>0</v>
      </c>
      <c r="M55" s="2">
        <v>20</v>
      </c>
      <c r="N55" s="2">
        <v>38</v>
      </c>
      <c r="O55" s="2">
        <v>0</v>
      </c>
      <c r="P55" s="2">
        <v>1</v>
      </c>
      <c r="Q55" s="2">
        <v>0</v>
      </c>
      <c r="R55" s="2">
        <v>2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3">
        <v>50.9505703422053</v>
      </c>
      <c r="Z55" s="3">
        <v>19.9619771863117</v>
      </c>
      <c r="AA55" s="4">
        <v>11.0266159695817</v>
      </c>
      <c r="AB55" s="16"/>
    </row>
    <row r="56" spans="1:28" ht="18.75" customHeight="1">
      <c r="A56" s="12" t="s">
        <v>79</v>
      </c>
      <c r="B56" s="2">
        <v>220</v>
      </c>
      <c r="C56" s="2">
        <v>137</v>
      </c>
      <c r="D56" s="2">
        <v>83</v>
      </c>
      <c r="E56" s="2">
        <v>15</v>
      </c>
      <c r="F56" s="2">
        <v>15</v>
      </c>
      <c r="G56" s="2">
        <v>49</v>
      </c>
      <c r="H56" s="2">
        <v>17</v>
      </c>
      <c r="I56" s="2">
        <v>0</v>
      </c>
      <c r="J56" s="2">
        <v>0</v>
      </c>
      <c r="K56" s="2">
        <v>2</v>
      </c>
      <c r="L56" s="2">
        <v>0</v>
      </c>
      <c r="M56" s="2">
        <v>61</v>
      </c>
      <c r="N56" s="2">
        <v>39</v>
      </c>
      <c r="O56" s="2">
        <v>8</v>
      </c>
      <c r="P56" s="2">
        <v>11</v>
      </c>
      <c r="Q56" s="2">
        <v>2</v>
      </c>
      <c r="R56" s="2">
        <v>1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3">
        <v>13.6363636363636</v>
      </c>
      <c r="Z56" s="3">
        <v>30</v>
      </c>
      <c r="AA56" s="4">
        <v>45.4545454545454</v>
      </c>
      <c r="AB56" s="16"/>
    </row>
    <row r="57" spans="1:28" ht="18.75" customHeight="1">
      <c r="A57" s="1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  <c r="AA57" s="4"/>
      <c r="AB57" s="16"/>
    </row>
    <row r="58" spans="1:28" s="34" customFormat="1" ht="18.75" customHeight="1">
      <c r="A58" s="32" t="s">
        <v>80</v>
      </c>
      <c r="B58" s="38">
        <f aca="true" t="shared" si="4" ref="B58:X58">SUM(B59:B60)</f>
        <v>340</v>
      </c>
      <c r="C58" s="38">
        <f t="shared" si="4"/>
        <v>248</v>
      </c>
      <c r="D58" s="38">
        <f t="shared" si="4"/>
        <v>92</v>
      </c>
      <c r="E58" s="38">
        <f t="shared" si="4"/>
        <v>142</v>
      </c>
      <c r="F58" s="38">
        <f t="shared" si="4"/>
        <v>55</v>
      </c>
      <c r="G58" s="38">
        <f t="shared" si="4"/>
        <v>39</v>
      </c>
      <c r="H58" s="38">
        <f t="shared" si="4"/>
        <v>26</v>
      </c>
      <c r="I58" s="38">
        <f t="shared" si="4"/>
        <v>0</v>
      </c>
      <c r="J58" s="38">
        <f t="shared" si="4"/>
        <v>0</v>
      </c>
      <c r="K58" s="38">
        <f t="shared" si="4"/>
        <v>0</v>
      </c>
      <c r="L58" s="38">
        <f t="shared" si="4"/>
        <v>0</v>
      </c>
      <c r="M58" s="38">
        <f t="shared" si="4"/>
        <v>23</v>
      </c>
      <c r="N58" s="38">
        <f t="shared" si="4"/>
        <v>4</v>
      </c>
      <c r="O58" s="38">
        <f t="shared" si="4"/>
        <v>0</v>
      </c>
      <c r="P58" s="38">
        <f t="shared" si="4"/>
        <v>0</v>
      </c>
      <c r="Q58" s="38">
        <f t="shared" si="4"/>
        <v>44</v>
      </c>
      <c r="R58" s="38">
        <f t="shared" si="4"/>
        <v>7</v>
      </c>
      <c r="S58" s="38">
        <f t="shared" si="4"/>
        <v>0</v>
      </c>
      <c r="T58" s="38">
        <f t="shared" si="4"/>
        <v>0</v>
      </c>
      <c r="U58" s="38">
        <f t="shared" si="4"/>
        <v>0</v>
      </c>
      <c r="V58" s="38">
        <f t="shared" si="4"/>
        <v>0</v>
      </c>
      <c r="W58" s="38">
        <f t="shared" si="4"/>
        <v>0</v>
      </c>
      <c r="X58" s="38">
        <f t="shared" si="4"/>
        <v>0</v>
      </c>
      <c r="Y58" s="39">
        <f>(SUM(E58,F58)/$B58)*100</f>
        <v>57.94117647058824</v>
      </c>
      <c r="Z58" s="39">
        <f>(SUM(G58,H58)/$B58)*100</f>
        <v>19.11764705882353</v>
      </c>
      <c r="AA58" s="52">
        <f>((SUM(M58,N58)+T58)/$B58)*100</f>
        <v>7.941176470588235</v>
      </c>
      <c r="AB58" s="33"/>
    </row>
    <row r="59" spans="1:28" ht="18.75" customHeight="1">
      <c r="A59" s="12" t="s">
        <v>81</v>
      </c>
      <c r="B59" s="2">
        <v>340</v>
      </c>
      <c r="C59" s="2">
        <v>248</v>
      </c>
      <c r="D59" s="2">
        <v>92</v>
      </c>
      <c r="E59" s="2">
        <v>142</v>
      </c>
      <c r="F59" s="2">
        <v>55</v>
      </c>
      <c r="G59" s="2">
        <v>39</v>
      </c>
      <c r="H59" s="2">
        <v>26</v>
      </c>
      <c r="I59" s="2">
        <v>0</v>
      </c>
      <c r="J59" s="2">
        <v>0</v>
      </c>
      <c r="K59" s="2">
        <v>0</v>
      </c>
      <c r="L59" s="2">
        <v>0</v>
      </c>
      <c r="M59" s="2">
        <v>23</v>
      </c>
      <c r="N59" s="2">
        <v>4</v>
      </c>
      <c r="O59" s="2">
        <v>0</v>
      </c>
      <c r="P59" s="2">
        <v>0</v>
      </c>
      <c r="Q59" s="2">
        <v>44</v>
      </c>
      <c r="R59" s="2">
        <v>7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3">
        <v>57.9411764705882</v>
      </c>
      <c r="Z59" s="3">
        <v>19.1176470588235</v>
      </c>
      <c r="AA59" s="4">
        <v>7.94117647058823</v>
      </c>
      <c r="AB59" s="16"/>
    </row>
    <row r="60" spans="1:28" ht="18.75" customHeight="1">
      <c r="A60" s="12" t="s">
        <v>82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3">
        <v>0</v>
      </c>
      <c r="Z60" s="3">
        <v>0</v>
      </c>
      <c r="AA60" s="4">
        <v>0</v>
      </c>
      <c r="AB60" s="16"/>
    </row>
    <row r="61" spans="1:28" ht="18.75" customHeight="1">
      <c r="A61" s="1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  <c r="AA61" s="4"/>
      <c r="AB61" s="16"/>
    </row>
    <row r="62" spans="1:28" s="34" customFormat="1" ht="18.75" customHeight="1">
      <c r="A62" s="32" t="s">
        <v>83</v>
      </c>
      <c r="B62" s="38">
        <f>SUM(B63:B65)</f>
        <v>152</v>
      </c>
      <c r="C62" s="38">
        <f aca="true" t="shared" si="5" ref="C62:X62">SUM(C63:C65)</f>
        <v>87</v>
      </c>
      <c r="D62" s="38">
        <f t="shared" si="5"/>
        <v>65</v>
      </c>
      <c r="E62" s="38">
        <f t="shared" si="5"/>
        <v>13</v>
      </c>
      <c r="F62" s="38">
        <f t="shared" si="5"/>
        <v>8</v>
      </c>
      <c r="G62" s="38">
        <f t="shared" si="5"/>
        <v>32</v>
      </c>
      <c r="H62" s="38">
        <f t="shared" si="5"/>
        <v>18</v>
      </c>
      <c r="I62" s="38">
        <f t="shared" si="5"/>
        <v>1</v>
      </c>
      <c r="J62" s="38">
        <f t="shared" si="5"/>
        <v>0</v>
      </c>
      <c r="K62" s="38">
        <f t="shared" si="5"/>
        <v>3</v>
      </c>
      <c r="L62" s="38">
        <f t="shared" si="5"/>
        <v>0</v>
      </c>
      <c r="M62" s="38">
        <f t="shared" si="5"/>
        <v>36</v>
      </c>
      <c r="N62" s="38">
        <f t="shared" si="5"/>
        <v>27</v>
      </c>
      <c r="O62" s="38">
        <f t="shared" si="5"/>
        <v>2</v>
      </c>
      <c r="P62" s="38">
        <f t="shared" si="5"/>
        <v>9</v>
      </c>
      <c r="Q62" s="38">
        <f t="shared" si="5"/>
        <v>0</v>
      </c>
      <c r="R62" s="38">
        <f t="shared" si="5"/>
        <v>3</v>
      </c>
      <c r="S62" s="38">
        <f t="shared" si="5"/>
        <v>0</v>
      </c>
      <c r="T62" s="38">
        <f t="shared" si="5"/>
        <v>0</v>
      </c>
      <c r="U62" s="38">
        <f t="shared" si="5"/>
        <v>0</v>
      </c>
      <c r="V62" s="38">
        <f t="shared" si="5"/>
        <v>0</v>
      </c>
      <c r="W62" s="38">
        <f t="shared" si="5"/>
        <v>0</v>
      </c>
      <c r="X62" s="38">
        <f t="shared" si="5"/>
        <v>0</v>
      </c>
      <c r="Y62" s="39">
        <f>(SUM(E62,F62)/$B62)*100</f>
        <v>13.815789473684212</v>
      </c>
      <c r="Z62" s="39">
        <f>(SUM(G62,H62)/$B62)*100</f>
        <v>32.89473684210527</v>
      </c>
      <c r="AA62" s="52">
        <f>((SUM(M62,N62)+T62)/$B62)*100</f>
        <v>41.44736842105263</v>
      </c>
      <c r="AB62" s="33"/>
    </row>
    <row r="63" spans="1:28" ht="18.75" customHeight="1">
      <c r="A63" s="12" t="s">
        <v>84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3">
        <v>0</v>
      </c>
      <c r="Z63" s="3">
        <v>0</v>
      </c>
      <c r="AA63" s="4">
        <v>0</v>
      </c>
      <c r="AB63" s="16"/>
    </row>
    <row r="64" spans="1:28" ht="18.75" customHeight="1">
      <c r="A64" s="12" t="s">
        <v>85</v>
      </c>
      <c r="B64" s="2">
        <v>152</v>
      </c>
      <c r="C64" s="2">
        <v>87</v>
      </c>
      <c r="D64" s="2">
        <v>65</v>
      </c>
      <c r="E64" s="2">
        <v>13</v>
      </c>
      <c r="F64" s="2">
        <v>8</v>
      </c>
      <c r="G64" s="2">
        <v>32</v>
      </c>
      <c r="H64" s="2">
        <v>18</v>
      </c>
      <c r="I64" s="2">
        <v>1</v>
      </c>
      <c r="J64" s="2">
        <v>0</v>
      </c>
      <c r="K64" s="2">
        <v>3</v>
      </c>
      <c r="L64" s="2">
        <v>0</v>
      </c>
      <c r="M64" s="2">
        <v>36</v>
      </c>
      <c r="N64" s="2">
        <v>27</v>
      </c>
      <c r="O64" s="2">
        <v>2</v>
      </c>
      <c r="P64" s="2">
        <v>9</v>
      </c>
      <c r="Q64" s="2">
        <v>0</v>
      </c>
      <c r="R64" s="2">
        <v>3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3">
        <v>13.8157894736842</v>
      </c>
      <c r="Z64" s="3">
        <v>32.8947368421052</v>
      </c>
      <c r="AA64" s="4">
        <v>41.4473684210526</v>
      </c>
      <c r="AB64" s="16"/>
    </row>
    <row r="65" spans="1:28" ht="18.75" customHeight="1">
      <c r="A65" s="12" t="s">
        <v>86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3">
        <v>0</v>
      </c>
      <c r="Z65" s="3">
        <v>0</v>
      </c>
      <c r="AA65" s="4">
        <v>0</v>
      </c>
      <c r="AB65" s="16"/>
    </row>
    <row r="66" spans="1:28" ht="18.75" customHeight="1">
      <c r="A66" s="1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  <c r="AA66" s="4"/>
      <c r="AB66" s="16"/>
    </row>
    <row r="67" spans="1:28" s="34" customFormat="1" ht="18.75" customHeight="1">
      <c r="A67" s="32" t="s">
        <v>87</v>
      </c>
      <c r="B67" s="38">
        <f>SUM(B68:B71)</f>
        <v>505</v>
      </c>
      <c r="C67" s="38">
        <f aca="true" t="shared" si="6" ref="C67:X67">SUM(C68:C71)</f>
        <v>274</v>
      </c>
      <c r="D67" s="38">
        <f t="shared" si="6"/>
        <v>231</v>
      </c>
      <c r="E67" s="38">
        <f t="shared" si="6"/>
        <v>63</v>
      </c>
      <c r="F67" s="38">
        <f t="shared" si="6"/>
        <v>41</v>
      </c>
      <c r="G67" s="38">
        <f t="shared" si="6"/>
        <v>76</v>
      </c>
      <c r="H67" s="38">
        <f t="shared" si="6"/>
        <v>77</v>
      </c>
      <c r="I67" s="38">
        <f t="shared" si="6"/>
        <v>3</v>
      </c>
      <c r="J67" s="38">
        <f t="shared" si="6"/>
        <v>2</v>
      </c>
      <c r="K67" s="38">
        <f t="shared" si="6"/>
        <v>4</v>
      </c>
      <c r="L67" s="38">
        <f t="shared" si="6"/>
        <v>3</v>
      </c>
      <c r="M67" s="38">
        <f t="shared" si="6"/>
        <v>110</v>
      </c>
      <c r="N67" s="38">
        <f t="shared" si="6"/>
        <v>72</v>
      </c>
      <c r="O67" s="38">
        <f t="shared" si="6"/>
        <v>7</v>
      </c>
      <c r="P67" s="38">
        <f t="shared" si="6"/>
        <v>22</v>
      </c>
      <c r="Q67" s="38">
        <f t="shared" si="6"/>
        <v>11</v>
      </c>
      <c r="R67" s="38">
        <f t="shared" si="6"/>
        <v>14</v>
      </c>
      <c r="S67" s="38">
        <f t="shared" si="6"/>
        <v>0</v>
      </c>
      <c r="T67" s="38">
        <f t="shared" si="6"/>
        <v>0</v>
      </c>
      <c r="U67" s="38">
        <f t="shared" si="6"/>
        <v>0</v>
      </c>
      <c r="V67" s="38">
        <f t="shared" si="6"/>
        <v>0</v>
      </c>
      <c r="W67" s="38">
        <f t="shared" si="6"/>
        <v>0</v>
      </c>
      <c r="X67" s="38">
        <f t="shared" si="6"/>
        <v>0</v>
      </c>
      <c r="Y67" s="39">
        <f>(SUM(E67,F67)/$B67)*100</f>
        <v>20.594059405940595</v>
      </c>
      <c r="Z67" s="39">
        <f>(SUM(G67,H67)/$B67)*100</f>
        <v>30.297029702970296</v>
      </c>
      <c r="AA67" s="52">
        <f>((SUM(M67,N67)+T67)/$B67)*100</f>
        <v>36.039603960396036</v>
      </c>
      <c r="AB67" s="33"/>
    </row>
    <row r="68" spans="1:28" ht="18.75" customHeight="1">
      <c r="A68" s="12" t="s">
        <v>88</v>
      </c>
      <c r="B68" s="2">
        <v>244</v>
      </c>
      <c r="C68" s="2">
        <v>123</v>
      </c>
      <c r="D68" s="2">
        <v>121</v>
      </c>
      <c r="E68" s="2">
        <v>19</v>
      </c>
      <c r="F68" s="2">
        <v>15</v>
      </c>
      <c r="G68" s="2">
        <v>29</v>
      </c>
      <c r="H68" s="2">
        <v>34</v>
      </c>
      <c r="I68" s="2">
        <v>2</v>
      </c>
      <c r="J68" s="2">
        <v>2</v>
      </c>
      <c r="K68" s="2">
        <v>3</v>
      </c>
      <c r="L68" s="2">
        <v>3</v>
      </c>
      <c r="M68" s="2">
        <v>58</v>
      </c>
      <c r="N68" s="2">
        <v>41</v>
      </c>
      <c r="O68" s="2">
        <v>7</v>
      </c>
      <c r="P68" s="2">
        <v>18</v>
      </c>
      <c r="Q68" s="2">
        <v>5</v>
      </c>
      <c r="R68" s="2">
        <v>8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3">
        <v>13.9344262295082</v>
      </c>
      <c r="Z68" s="3">
        <v>25.8196721311475</v>
      </c>
      <c r="AA68" s="4">
        <v>40.5737704918032</v>
      </c>
      <c r="AB68" s="16"/>
    </row>
    <row r="69" spans="1:28" ht="18.75" customHeight="1">
      <c r="A69" s="12" t="s">
        <v>89</v>
      </c>
      <c r="B69" s="2">
        <v>153</v>
      </c>
      <c r="C69" s="2">
        <v>77</v>
      </c>
      <c r="D69" s="2">
        <v>76</v>
      </c>
      <c r="E69" s="2">
        <v>17</v>
      </c>
      <c r="F69" s="2">
        <v>16</v>
      </c>
      <c r="G69" s="2">
        <v>27</v>
      </c>
      <c r="H69" s="2">
        <v>28</v>
      </c>
      <c r="I69" s="2">
        <v>1</v>
      </c>
      <c r="J69" s="2">
        <v>0</v>
      </c>
      <c r="K69" s="2">
        <v>1</v>
      </c>
      <c r="L69" s="2">
        <v>0</v>
      </c>
      <c r="M69" s="2">
        <v>27</v>
      </c>
      <c r="N69" s="2">
        <v>23</v>
      </c>
      <c r="O69" s="2">
        <v>0</v>
      </c>
      <c r="P69" s="2">
        <v>4</v>
      </c>
      <c r="Q69" s="2">
        <v>4</v>
      </c>
      <c r="R69" s="2">
        <v>5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3">
        <v>21.5686274509803</v>
      </c>
      <c r="Z69" s="3">
        <v>35.9477124183006</v>
      </c>
      <c r="AA69" s="4">
        <v>32.6797385620915</v>
      </c>
      <c r="AB69" s="16"/>
    </row>
    <row r="70" spans="1:28" ht="18.75" customHeight="1">
      <c r="A70" s="12" t="s">
        <v>90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3">
        <v>0</v>
      </c>
      <c r="Z70" s="3">
        <v>0</v>
      </c>
      <c r="AA70" s="4">
        <v>0</v>
      </c>
      <c r="AB70" s="16"/>
    </row>
    <row r="71" spans="1:28" ht="18.75" customHeight="1">
      <c r="A71" s="12" t="s">
        <v>91</v>
      </c>
      <c r="B71" s="2">
        <v>108</v>
      </c>
      <c r="C71" s="2">
        <v>74</v>
      </c>
      <c r="D71" s="2">
        <v>34</v>
      </c>
      <c r="E71" s="2">
        <v>27</v>
      </c>
      <c r="F71" s="2">
        <v>10</v>
      </c>
      <c r="G71" s="2">
        <v>20</v>
      </c>
      <c r="H71" s="2">
        <v>15</v>
      </c>
      <c r="I71" s="2">
        <v>0</v>
      </c>
      <c r="J71" s="2">
        <v>0</v>
      </c>
      <c r="K71" s="2">
        <v>0</v>
      </c>
      <c r="L71" s="2">
        <v>0</v>
      </c>
      <c r="M71" s="2">
        <v>25</v>
      </c>
      <c r="N71" s="2">
        <v>8</v>
      </c>
      <c r="O71" s="2">
        <v>0</v>
      </c>
      <c r="P71" s="2">
        <v>0</v>
      </c>
      <c r="Q71" s="2">
        <v>2</v>
      </c>
      <c r="R71" s="2">
        <v>1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3">
        <v>34.2592592592592</v>
      </c>
      <c r="Z71" s="3">
        <v>32.4074074074074</v>
      </c>
      <c r="AA71" s="4">
        <v>30.5555555555555</v>
      </c>
      <c r="AB71" s="16"/>
    </row>
    <row r="72" spans="1:28" ht="18.75" customHeight="1">
      <c r="A72" s="1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  <c r="AA72" s="4"/>
      <c r="AB72" s="16"/>
    </row>
    <row r="73" spans="1:28" s="34" customFormat="1" ht="18.75" customHeight="1">
      <c r="A73" s="32" t="s">
        <v>92</v>
      </c>
      <c r="B73" s="38">
        <f>SUM(B74:B79)</f>
        <v>160</v>
      </c>
      <c r="C73" s="38">
        <f aca="true" t="shared" si="7" ref="C73:X73">SUM(C74:C79)</f>
        <v>67</v>
      </c>
      <c r="D73" s="38">
        <f t="shared" si="7"/>
        <v>93</v>
      </c>
      <c r="E73" s="38">
        <f t="shared" si="7"/>
        <v>19</v>
      </c>
      <c r="F73" s="38">
        <f t="shared" si="7"/>
        <v>12</v>
      </c>
      <c r="G73" s="38">
        <f t="shared" si="7"/>
        <v>10</v>
      </c>
      <c r="H73" s="38">
        <f t="shared" si="7"/>
        <v>37</v>
      </c>
      <c r="I73" s="38">
        <f t="shared" si="7"/>
        <v>0</v>
      </c>
      <c r="J73" s="38">
        <f t="shared" si="7"/>
        <v>3</v>
      </c>
      <c r="K73" s="38">
        <f t="shared" si="7"/>
        <v>0</v>
      </c>
      <c r="L73" s="38">
        <f t="shared" si="7"/>
        <v>0</v>
      </c>
      <c r="M73" s="38">
        <f t="shared" si="7"/>
        <v>38</v>
      </c>
      <c r="N73" s="38">
        <f t="shared" si="7"/>
        <v>37</v>
      </c>
      <c r="O73" s="38">
        <f t="shared" si="7"/>
        <v>0</v>
      </c>
      <c r="P73" s="38">
        <f t="shared" si="7"/>
        <v>0</v>
      </c>
      <c r="Q73" s="38">
        <f t="shared" si="7"/>
        <v>0</v>
      </c>
      <c r="R73" s="38">
        <f t="shared" si="7"/>
        <v>4</v>
      </c>
      <c r="S73" s="38">
        <f t="shared" si="7"/>
        <v>0</v>
      </c>
      <c r="T73" s="38">
        <f t="shared" si="7"/>
        <v>0</v>
      </c>
      <c r="U73" s="38">
        <f t="shared" si="7"/>
        <v>0</v>
      </c>
      <c r="V73" s="38">
        <f t="shared" si="7"/>
        <v>0</v>
      </c>
      <c r="W73" s="38">
        <f t="shared" si="7"/>
        <v>0</v>
      </c>
      <c r="X73" s="38">
        <f t="shared" si="7"/>
        <v>0</v>
      </c>
      <c r="Y73" s="39">
        <f>(SUM(E73,F73)/$B73)*100</f>
        <v>19.375</v>
      </c>
      <c r="Z73" s="39">
        <f>(SUM(G73,H73)/$B73)*100</f>
        <v>29.375</v>
      </c>
      <c r="AA73" s="52">
        <f>((SUM(M73,N73)+T73)/$B73)*100</f>
        <v>46.875</v>
      </c>
      <c r="AB73" s="33"/>
    </row>
    <row r="74" spans="1:28" ht="18.75" customHeight="1">
      <c r="A74" s="12" t="s">
        <v>93</v>
      </c>
      <c r="B74" s="2">
        <v>160</v>
      </c>
      <c r="C74" s="2">
        <v>67</v>
      </c>
      <c r="D74" s="2">
        <v>93</v>
      </c>
      <c r="E74" s="2">
        <v>19</v>
      </c>
      <c r="F74" s="2">
        <v>12</v>
      </c>
      <c r="G74" s="2">
        <v>10</v>
      </c>
      <c r="H74" s="2">
        <v>37</v>
      </c>
      <c r="I74" s="2">
        <v>0</v>
      </c>
      <c r="J74" s="2">
        <v>3</v>
      </c>
      <c r="K74" s="2">
        <v>0</v>
      </c>
      <c r="L74" s="2">
        <v>0</v>
      </c>
      <c r="M74" s="2">
        <v>38</v>
      </c>
      <c r="N74" s="2">
        <v>37</v>
      </c>
      <c r="O74" s="2">
        <v>0</v>
      </c>
      <c r="P74" s="2">
        <v>0</v>
      </c>
      <c r="Q74" s="2">
        <v>0</v>
      </c>
      <c r="R74" s="2">
        <v>4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3">
        <v>19.375</v>
      </c>
      <c r="Z74" s="3">
        <v>29.375</v>
      </c>
      <c r="AA74" s="4">
        <v>46.875</v>
      </c>
      <c r="AB74" s="16"/>
    </row>
    <row r="75" spans="1:28" ht="18.75" customHeight="1">
      <c r="A75" s="12" t="s">
        <v>94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3">
        <v>0</v>
      </c>
      <c r="Z75" s="3">
        <v>0</v>
      </c>
      <c r="AA75" s="4">
        <v>0</v>
      </c>
      <c r="AB75" s="16"/>
    </row>
    <row r="76" spans="1:28" ht="18.75" customHeight="1">
      <c r="A76" s="12" t="s">
        <v>95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3">
        <v>0</v>
      </c>
      <c r="Z76" s="3">
        <v>0</v>
      </c>
      <c r="AA76" s="4">
        <v>0</v>
      </c>
      <c r="AB76" s="16"/>
    </row>
    <row r="77" spans="1:28" ht="18.75" customHeight="1">
      <c r="A77" s="12" t="s">
        <v>96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3">
        <v>0</v>
      </c>
      <c r="Z77" s="3">
        <v>0</v>
      </c>
      <c r="AA77" s="4">
        <v>0</v>
      </c>
      <c r="AB77" s="16"/>
    </row>
    <row r="78" spans="1:28" ht="18.75" customHeight="1">
      <c r="A78" s="12" t="s">
        <v>97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3">
        <v>0</v>
      </c>
      <c r="Z78" s="3">
        <v>0</v>
      </c>
      <c r="AA78" s="4">
        <v>0</v>
      </c>
      <c r="AB78" s="16"/>
    </row>
    <row r="79" spans="1:28" ht="18.75" customHeight="1">
      <c r="A79" s="12" t="s">
        <v>98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3">
        <v>0</v>
      </c>
      <c r="Z79" s="3">
        <v>0</v>
      </c>
      <c r="AA79" s="4">
        <v>0</v>
      </c>
      <c r="AB79" s="16"/>
    </row>
    <row r="80" spans="1:28" ht="18.75" customHeight="1">
      <c r="A80" s="1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  <c r="AA80" s="4"/>
      <c r="AB80" s="16"/>
    </row>
    <row r="81" spans="1:28" s="34" customFormat="1" ht="18.75" customHeight="1">
      <c r="A81" s="32" t="s">
        <v>99</v>
      </c>
      <c r="B81" s="38">
        <f>SUM(B82:B83)</f>
        <v>186</v>
      </c>
      <c r="C81" s="38">
        <f aca="true" t="shared" si="8" ref="C81:X81">SUM(C82:C83)</f>
        <v>85</v>
      </c>
      <c r="D81" s="38">
        <f t="shared" si="8"/>
        <v>101</v>
      </c>
      <c r="E81" s="38">
        <f t="shared" si="8"/>
        <v>55</v>
      </c>
      <c r="F81" s="38">
        <f t="shared" si="8"/>
        <v>56</v>
      </c>
      <c r="G81" s="38">
        <f t="shared" si="8"/>
        <v>14</v>
      </c>
      <c r="H81" s="38">
        <f t="shared" si="8"/>
        <v>32</v>
      </c>
      <c r="I81" s="38">
        <f t="shared" si="8"/>
        <v>10</v>
      </c>
      <c r="J81" s="38">
        <f t="shared" si="8"/>
        <v>3</v>
      </c>
      <c r="K81" s="38">
        <f t="shared" si="8"/>
        <v>0</v>
      </c>
      <c r="L81" s="38">
        <f t="shared" si="8"/>
        <v>0</v>
      </c>
      <c r="M81" s="38">
        <f t="shared" si="8"/>
        <v>6</v>
      </c>
      <c r="N81" s="38">
        <f t="shared" si="8"/>
        <v>9</v>
      </c>
      <c r="O81" s="38">
        <f t="shared" si="8"/>
        <v>0</v>
      </c>
      <c r="P81" s="38">
        <f t="shared" si="8"/>
        <v>0</v>
      </c>
      <c r="Q81" s="38">
        <f t="shared" si="8"/>
        <v>0</v>
      </c>
      <c r="R81" s="38">
        <f t="shared" si="8"/>
        <v>1</v>
      </c>
      <c r="S81" s="38">
        <f t="shared" si="8"/>
        <v>0</v>
      </c>
      <c r="T81" s="38">
        <f t="shared" si="8"/>
        <v>0</v>
      </c>
      <c r="U81" s="38">
        <f t="shared" si="8"/>
        <v>0</v>
      </c>
      <c r="V81" s="38">
        <f t="shared" si="8"/>
        <v>0</v>
      </c>
      <c r="W81" s="38">
        <f t="shared" si="8"/>
        <v>0</v>
      </c>
      <c r="X81" s="38">
        <f t="shared" si="8"/>
        <v>0</v>
      </c>
      <c r="Y81" s="39">
        <f>(SUM(E81,F81)/$B81)*100</f>
        <v>59.67741935483871</v>
      </c>
      <c r="Z81" s="39">
        <f>(SUM(G81,H81)/$B81)*100</f>
        <v>24.731182795698924</v>
      </c>
      <c r="AA81" s="52">
        <f>((SUM(M81,N81)+T81)/$B81)*100</f>
        <v>8.064516129032258</v>
      </c>
      <c r="AB81" s="33"/>
    </row>
    <row r="82" spans="1:28" ht="18.75" customHeight="1">
      <c r="A82" s="12" t="s">
        <v>100</v>
      </c>
      <c r="B82" s="2">
        <v>186</v>
      </c>
      <c r="C82" s="2">
        <v>85</v>
      </c>
      <c r="D82" s="2">
        <v>101</v>
      </c>
      <c r="E82" s="2">
        <v>55</v>
      </c>
      <c r="F82" s="2">
        <v>56</v>
      </c>
      <c r="G82" s="2">
        <v>14</v>
      </c>
      <c r="H82" s="2">
        <v>32</v>
      </c>
      <c r="I82" s="2">
        <v>10</v>
      </c>
      <c r="J82" s="2">
        <v>3</v>
      </c>
      <c r="K82" s="2">
        <v>0</v>
      </c>
      <c r="L82" s="2">
        <v>0</v>
      </c>
      <c r="M82" s="2">
        <v>6</v>
      </c>
      <c r="N82" s="2">
        <v>9</v>
      </c>
      <c r="O82" s="2">
        <v>0</v>
      </c>
      <c r="P82" s="2">
        <v>0</v>
      </c>
      <c r="Q82" s="2">
        <v>0</v>
      </c>
      <c r="R82" s="2">
        <v>1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3">
        <v>59.6774193548387</v>
      </c>
      <c r="Z82" s="3">
        <v>24.7311827956989</v>
      </c>
      <c r="AA82" s="4">
        <v>8.06451612903225</v>
      </c>
      <c r="AB82" s="16"/>
    </row>
    <row r="83" spans="1:28" ht="18.75" customHeight="1">
      <c r="A83" s="12" t="s">
        <v>101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3">
        <v>0</v>
      </c>
      <c r="Z83" s="3">
        <v>0</v>
      </c>
      <c r="AA83" s="4">
        <v>0</v>
      </c>
      <c r="AB83" s="16"/>
    </row>
    <row r="84" spans="1:28" ht="18.75" customHeight="1">
      <c r="A84" s="1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  <c r="AA84" s="4"/>
      <c r="AB84" s="16"/>
    </row>
    <row r="85" spans="1:28" s="34" customFormat="1" ht="18.75" customHeight="1">
      <c r="A85" s="32" t="s">
        <v>102</v>
      </c>
      <c r="B85" s="38">
        <f>SUM(B86)</f>
        <v>0</v>
      </c>
      <c r="C85" s="38">
        <f aca="true" t="shared" si="9" ref="C85:AA85">SUM(C86)</f>
        <v>0</v>
      </c>
      <c r="D85" s="38">
        <f t="shared" si="9"/>
        <v>0</v>
      </c>
      <c r="E85" s="38">
        <f t="shared" si="9"/>
        <v>0</v>
      </c>
      <c r="F85" s="38">
        <f t="shared" si="9"/>
        <v>0</v>
      </c>
      <c r="G85" s="38">
        <f t="shared" si="9"/>
        <v>0</v>
      </c>
      <c r="H85" s="38">
        <f t="shared" si="9"/>
        <v>0</v>
      </c>
      <c r="I85" s="38">
        <f t="shared" si="9"/>
        <v>0</v>
      </c>
      <c r="J85" s="38">
        <f t="shared" si="9"/>
        <v>0</v>
      </c>
      <c r="K85" s="38">
        <f t="shared" si="9"/>
        <v>0</v>
      </c>
      <c r="L85" s="38">
        <f t="shared" si="9"/>
        <v>0</v>
      </c>
      <c r="M85" s="38">
        <f t="shared" si="9"/>
        <v>0</v>
      </c>
      <c r="N85" s="38">
        <f t="shared" si="9"/>
        <v>0</v>
      </c>
      <c r="O85" s="38">
        <f t="shared" si="9"/>
        <v>0</v>
      </c>
      <c r="P85" s="38">
        <f t="shared" si="9"/>
        <v>0</v>
      </c>
      <c r="Q85" s="38">
        <f t="shared" si="9"/>
        <v>0</v>
      </c>
      <c r="R85" s="38">
        <f t="shared" si="9"/>
        <v>0</v>
      </c>
      <c r="S85" s="38">
        <f t="shared" si="9"/>
        <v>0</v>
      </c>
      <c r="T85" s="38">
        <f t="shared" si="9"/>
        <v>0</v>
      </c>
      <c r="U85" s="38">
        <f t="shared" si="9"/>
        <v>0</v>
      </c>
      <c r="V85" s="38">
        <f t="shared" si="9"/>
        <v>0</v>
      </c>
      <c r="W85" s="38">
        <f t="shared" si="9"/>
        <v>0</v>
      </c>
      <c r="X85" s="38">
        <f t="shared" si="9"/>
        <v>0</v>
      </c>
      <c r="Y85" s="38">
        <f t="shared" si="9"/>
        <v>0</v>
      </c>
      <c r="Z85" s="38">
        <f t="shared" si="9"/>
        <v>0</v>
      </c>
      <c r="AA85" s="43">
        <f t="shared" si="9"/>
        <v>0</v>
      </c>
      <c r="AB85" s="33"/>
    </row>
    <row r="86" spans="1:28" ht="18.75" customHeight="1">
      <c r="A86" s="15" t="s">
        <v>103</v>
      </c>
      <c r="B86" s="40">
        <f>SUM(C86:D86)</f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1">
        <v>0</v>
      </c>
      <c r="Z86" s="41">
        <v>0</v>
      </c>
      <c r="AA86" s="42">
        <v>0</v>
      </c>
      <c r="AB86" s="16"/>
    </row>
    <row r="87" spans="1:28" ht="12">
      <c r="A87" s="35"/>
      <c r="B87" s="35"/>
      <c r="C87" s="35"/>
      <c r="D87" s="35"/>
      <c r="E87" s="36"/>
      <c r="F87" s="49"/>
      <c r="G87" s="49"/>
      <c r="H87" s="49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16"/>
    </row>
    <row r="88" spans="6:8" ht="12">
      <c r="F88" s="49"/>
      <c r="G88" s="49"/>
      <c r="H88" s="49"/>
    </row>
    <row r="89" spans="6:8" ht="12">
      <c r="F89" s="49"/>
      <c r="G89" s="49"/>
      <c r="H89" s="49"/>
    </row>
    <row r="90" spans="6:8" ht="12">
      <c r="F90" s="49"/>
      <c r="G90" s="49"/>
      <c r="H90" s="49"/>
    </row>
    <row r="91" spans="6:8" ht="12">
      <c r="F91" s="49"/>
      <c r="G91" s="49"/>
      <c r="H91" s="49"/>
    </row>
    <row r="92" spans="6:8" ht="12">
      <c r="F92" s="49"/>
      <c r="G92" s="49"/>
      <c r="H92" s="49"/>
    </row>
    <row r="93" spans="6:8" ht="12">
      <c r="F93" s="49"/>
      <c r="G93" s="49"/>
      <c r="H93" s="49"/>
    </row>
  </sheetData>
  <mergeCells count="5">
    <mergeCell ref="A2:C2"/>
    <mergeCell ref="M5:N6"/>
    <mergeCell ref="O4:P6"/>
    <mergeCell ref="K4:L4"/>
    <mergeCell ref="B3:D6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2012-12-04T07:41:37Z</cp:lastPrinted>
  <dcterms:created xsi:type="dcterms:W3CDTF">2009-12-21T23:44:04Z</dcterms:created>
  <dcterms:modified xsi:type="dcterms:W3CDTF">2013-01-23T07:29:06Z</dcterms:modified>
  <cp:category/>
  <cp:version/>
  <cp:contentType/>
  <cp:contentStatus/>
</cp:coreProperties>
</file>