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571" yWindow="65506" windowWidth="14760" windowHeight="8475" activeTab="0"/>
  </bookViews>
  <sheets>
    <sheet name="手賀4.7" sheetId="1" r:id="rId1"/>
    <sheet name="手賀4.16" sheetId="2" r:id="rId2"/>
    <sheet name="手賀5.8" sheetId="3" r:id="rId3"/>
    <sheet name="手賀5.23" sheetId="4" r:id="rId4"/>
    <sheet name="手賀6.3" sheetId="5" r:id="rId5"/>
    <sheet name="手賀6.17" sheetId="6" r:id="rId6"/>
    <sheet name="手賀7.3" sheetId="7" r:id="rId7"/>
    <sheet name="手賀7.17" sheetId="8" r:id="rId8"/>
    <sheet name="手賀8.14" sheetId="9" r:id="rId9"/>
    <sheet name="手賀8.18" sheetId="10" r:id="rId10"/>
    <sheet name="手賀9.3" sheetId="11" r:id="rId11"/>
    <sheet name="手賀9.16" sheetId="12" r:id="rId12"/>
    <sheet name="手賀10.1" sheetId="13" r:id="rId13"/>
    <sheet name="手賀10.20" sheetId="14" r:id="rId14"/>
    <sheet name="手賀11.5" sheetId="15" r:id="rId15"/>
    <sheet name="手賀11.17" sheetId="16" r:id="rId16"/>
    <sheet name="手賀12.1" sheetId="17" r:id="rId17"/>
    <sheet name="手賀12.15" sheetId="18" r:id="rId18"/>
    <sheet name="手賀1.6" sheetId="19" r:id="rId19"/>
    <sheet name="手賀1.15" sheetId="20" r:id="rId20"/>
    <sheet name="手賀2.3" sheetId="21" r:id="rId21"/>
    <sheet name="手賀2.12" sheetId="22" r:id="rId22"/>
    <sheet name="手賀3.13" sheetId="23" r:id="rId23"/>
    <sheet name="手賀3.19" sheetId="24" r:id="rId24"/>
    <sheet name="綱別" sheetId="25" r:id="rId25"/>
  </sheets>
  <definedNames>
    <definedName name="_xlnm.Print_Area" localSheetId="24">'綱別'!$A$1:$M$62</definedName>
    <definedName name="_xlnm.Print_Area" localSheetId="19">'手賀1.15'!$A$1:$M$79</definedName>
    <definedName name="_xlnm.Print_Area" localSheetId="18">'手賀1.6'!$A$1:$M$81</definedName>
    <definedName name="_xlnm.Print_Area" localSheetId="12">'手賀10.1'!$A$1:$M$119</definedName>
    <definedName name="_xlnm.Print_Area" localSheetId="13">'手賀10.20'!$A$1:$M$116</definedName>
    <definedName name="_xlnm.Print_Area" localSheetId="15">'手賀11.17'!$A$1:$M$105</definedName>
    <definedName name="_xlnm.Print_Area" localSheetId="14">'手賀11.5'!$A$1:$L$114</definedName>
    <definedName name="_xlnm.Print_Area" localSheetId="16">'手賀12.1'!$A$1:$M$83</definedName>
    <definedName name="_xlnm.Print_Area" localSheetId="17">'手賀12.15'!$A$1:$M$79</definedName>
    <definedName name="_xlnm.Print_Area" localSheetId="21">'手賀2.12'!$A$1:$M$84</definedName>
    <definedName name="_xlnm.Print_Area" localSheetId="20">'手賀2.3'!$A$1:$M$82</definedName>
    <definedName name="_xlnm.Print_Area" localSheetId="22">'手賀3.13'!$A$1:$M$91</definedName>
    <definedName name="_xlnm.Print_Area" localSheetId="23">'手賀3.19'!$A$1:$M$103</definedName>
    <definedName name="_xlnm.Print_Area" localSheetId="1">'手賀4.16'!$A$1:$M$107</definedName>
    <definedName name="_xlnm.Print_Area" localSheetId="0">'手賀4.7'!$A$1:$M$87</definedName>
    <definedName name="_xlnm.Print_Area" localSheetId="3">'手賀5.23'!$A$1:$N$111</definedName>
    <definedName name="_xlnm.Print_Area" localSheetId="2">'手賀5.8'!$A$1:$N$106</definedName>
    <definedName name="_xlnm.Print_Area" localSheetId="5">'手賀6.17'!$A$1:$N$123</definedName>
    <definedName name="_xlnm.Print_Area" localSheetId="4">'手賀6.3'!$A$1:$N$112</definedName>
    <definedName name="_xlnm.Print_Area" localSheetId="7">'手賀7.17'!$A$1:$N$132</definedName>
    <definedName name="_xlnm.Print_Area" localSheetId="6">'手賀7.3'!$A$1:$M$121</definedName>
    <definedName name="_xlnm.Print_Area" localSheetId="8">'手賀8.14'!$A$1:$M$141</definedName>
    <definedName name="_xlnm.Print_Area" localSheetId="9">'手賀8.18'!$A$1:$M$140</definedName>
    <definedName name="_xlnm.Print_Area" localSheetId="11">'手賀9.16'!$A$1:$M$126</definedName>
    <definedName name="_xlnm.Print_Area" localSheetId="10">'手賀9.3'!$A$1:$M$127</definedName>
  </definedNames>
  <calcPr fullCalcOnLoad="1"/>
</workbook>
</file>

<file path=xl/sharedStrings.xml><?xml version="1.0" encoding="utf-8"?>
<sst xmlns="http://schemas.openxmlformats.org/spreadsheetml/2006/main" count="4377" uniqueCount="592">
  <si>
    <t>肉質鞭毛虫</t>
  </si>
  <si>
    <t>LOBOSEA</t>
  </si>
  <si>
    <t>採取地点</t>
  </si>
  <si>
    <t>採取年月日</t>
  </si>
  <si>
    <t>採取時刻</t>
  </si>
  <si>
    <t>全水深</t>
  </si>
  <si>
    <t>(ｍ)</t>
  </si>
  <si>
    <t>採取水深</t>
  </si>
  <si>
    <t>採水量</t>
  </si>
  <si>
    <t>(ml)</t>
  </si>
  <si>
    <t>№</t>
  </si>
  <si>
    <t>門</t>
  </si>
  <si>
    <t>綱</t>
  </si>
  <si>
    <t>出現種名</t>
  </si>
  <si>
    <t>藍藻</t>
  </si>
  <si>
    <t>群体</t>
  </si>
  <si>
    <t>Aphanocapsa spp.</t>
  </si>
  <si>
    <t>Aphanothece spp.</t>
  </si>
  <si>
    <t>Chroococcus spp.</t>
  </si>
  <si>
    <t>細胞</t>
  </si>
  <si>
    <t>Microcystis aeruginosa</t>
  </si>
  <si>
    <t>黄金色藻</t>
  </si>
  <si>
    <t>Mallomonas spp.</t>
  </si>
  <si>
    <t>ラフィド藻</t>
  </si>
  <si>
    <t>珪藻</t>
  </si>
  <si>
    <t>Asterionella formosa</t>
  </si>
  <si>
    <t>Attheya zachariasi</t>
  </si>
  <si>
    <t>Cymatopleura solea</t>
  </si>
  <si>
    <t>Fragilaria sp.</t>
  </si>
  <si>
    <t>Melosira varians</t>
  </si>
  <si>
    <t>Navicula spp.</t>
  </si>
  <si>
    <t>Nitzschia acicularis</t>
  </si>
  <si>
    <t>Nitzschia spp.</t>
  </si>
  <si>
    <t>Pinnularia sp.</t>
  </si>
  <si>
    <t>Rhizosolenia longiseta</t>
  </si>
  <si>
    <t>Rhopalodia sp.</t>
  </si>
  <si>
    <t>Synedra acus</t>
  </si>
  <si>
    <t>Synedra spp.</t>
  </si>
  <si>
    <t>Thalassiosiraceae－5</t>
  </si>
  <si>
    <t>Thalassiosiraceae－10</t>
  </si>
  <si>
    <t>Thalassiosiraceae－25</t>
  </si>
  <si>
    <t>BACILLARIOPHYCEAE</t>
  </si>
  <si>
    <t>クリプト植物</t>
  </si>
  <si>
    <t>クリプト藻</t>
  </si>
  <si>
    <t>Cryptomonas spp.</t>
  </si>
  <si>
    <t>渦鞭毛植物</t>
  </si>
  <si>
    <t>渦鞭毛藻</t>
  </si>
  <si>
    <t>Trachelomonas spp.</t>
  </si>
  <si>
    <t>緑藻</t>
  </si>
  <si>
    <t>Actinastrum hantzschii</t>
  </si>
  <si>
    <t>Ankistrodesmus falcatus</t>
  </si>
  <si>
    <t>Ankistrodesmus gracilis</t>
  </si>
  <si>
    <t>Chlamydomonas spp.</t>
  </si>
  <si>
    <t>Chlorogonium spp.</t>
  </si>
  <si>
    <t>Chodatella chodatii</t>
  </si>
  <si>
    <t>Chodatella quadriseta</t>
  </si>
  <si>
    <t>Chodatella spp.</t>
  </si>
  <si>
    <t>Closteriopsis longissima</t>
  </si>
  <si>
    <t>Closterium spp.</t>
  </si>
  <si>
    <t>Coelastrum spp.</t>
  </si>
  <si>
    <t>Cosmarium spp.</t>
  </si>
  <si>
    <t>Crucigenia crucifera</t>
  </si>
  <si>
    <t>Crucigenia lauterbornii</t>
  </si>
  <si>
    <t>Crucigenia quadrata</t>
  </si>
  <si>
    <t>Crucigenia spp.</t>
  </si>
  <si>
    <t>Dictyosphaerium spp.</t>
  </si>
  <si>
    <t>Eudorina elegans</t>
  </si>
  <si>
    <t>Golenkinia radiata</t>
  </si>
  <si>
    <t>Gonium pectorale</t>
  </si>
  <si>
    <t>Micractinium spp.</t>
  </si>
  <si>
    <t>Monoraphidium spp.</t>
  </si>
  <si>
    <t>Mougeotia spp.</t>
  </si>
  <si>
    <t>Nephrocytium sp.</t>
  </si>
  <si>
    <t>Pandorina morum</t>
  </si>
  <si>
    <t>Pediastrum boryanum</t>
  </si>
  <si>
    <t>Pediastrum duplex</t>
  </si>
  <si>
    <t>Pediastrum simplex</t>
  </si>
  <si>
    <t>Pediastrum tetras</t>
  </si>
  <si>
    <t>Pediastrum sp.</t>
  </si>
  <si>
    <t>Planktosphaeria gelatinosa</t>
  </si>
  <si>
    <t>Polyedriopsis spinulosa</t>
  </si>
  <si>
    <t>Pteromonas aculeata</t>
  </si>
  <si>
    <t>Scenedesmus spp.</t>
  </si>
  <si>
    <t>Schroederia setigera</t>
  </si>
  <si>
    <t>Schroederia spiralis</t>
  </si>
  <si>
    <t>Selenastrum minutum</t>
  </si>
  <si>
    <t>Tetraedron spp.</t>
  </si>
  <si>
    <t>Tetrastrum elegans</t>
  </si>
  <si>
    <t>Tetrastrum heterocanthum</t>
  </si>
  <si>
    <t>Tetrastrum spp.</t>
  </si>
  <si>
    <t>Westella botryoides</t>
  </si>
  <si>
    <t>CHLOROPHYCEAE</t>
  </si>
  <si>
    <t>輪形動物</t>
  </si>
  <si>
    <t>輪虫</t>
  </si>
  <si>
    <t>Trichocercidae</t>
  </si>
  <si>
    <t>EUROTATOREA</t>
  </si>
  <si>
    <t>繊毛虫</t>
  </si>
  <si>
    <t>ｷﾈﾄﾌﾗｸﾞﾐﾉﾌｫｰﾗ</t>
  </si>
  <si>
    <t>Coleps sp.</t>
  </si>
  <si>
    <t>貧膜口</t>
  </si>
  <si>
    <t>OLIGOHYMENOPHORA</t>
  </si>
  <si>
    <t>多膜口</t>
  </si>
  <si>
    <t>Tintinnopsis spp.</t>
  </si>
  <si>
    <t>POLYHYMENOPHORA</t>
  </si>
  <si>
    <t>－</t>
  </si>
  <si>
    <t>CILIOPHORA</t>
  </si>
  <si>
    <t>葉状根足虫</t>
  </si>
  <si>
    <t>真正太陽虫</t>
  </si>
  <si>
    <t>HELIOZOA</t>
  </si>
  <si>
    <t>不明プランクトン</t>
  </si>
  <si>
    <t>微小鞭毛藻（５μｍ以下）</t>
  </si>
  <si>
    <t>鞭毛藻</t>
  </si>
  <si>
    <t>鞭毛虫</t>
  </si>
  <si>
    <t>動物性</t>
  </si>
  <si>
    <t>総　　　　　　　　　　　数</t>
  </si>
  <si>
    <t>種　　類　　組　　成</t>
  </si>
  <si>
    <t>その他の植物性</t>
  </si>
  <si>
    <t>検　　査　　条　　件</t>
  </si>
  <si>
    <t>固定条件</t>
  </si>
  <si>
    <t>定量試料：グルタールアルデヒド溶液による固定（１％）</t>
  </si>
  <si>
    <t>定性試料：無処理</t>
  </si>
  <si>
    <t>分離条件</t>
  </si>
  <si>
    <t>定量試料：採水試料を原液及び適宜希釈して検鏡試料とした。</t>
  </si>
  <si>
    <t>検鏡条件</t>
  </si>
  <si>
    <t>定性試料：プレパラートを作成し、正立型顕微鏡で検鏡した。</t>
  </si>
  <si>
    <t>備　　　　　　　　考</t>
  </si>
  <si>
    <t>・定性検鏡において、永久プレパラートを作成して珪藻綱の種の確認を行った。</t>
  </si>
  <si>
    <t>・計数値の単位は、「細胞／ml」又は「個体／ml」である。</t>
  </si>
  <si>
    <t>・細胞数の計数が困難である種については、群体数で計数してその結果に（　）を付した。</t>
  </si>
  <si>
    <t>・定量検鏡（計数時）において未出現の種が定性検鏡で確認された場合は、結果を＋で示した。</t>
  </si>
  <si>
    <t>・藍藻綱 Anabaena 属の種は、同定が困難であるためトリコームの形態別（３種類）に各々計数した。</t>
  </si>
  <si>
    <t>　区別して各々計数した。</t>
  </si>
  <si>
    <t>・珪藻綱 Nitzschia acicularis は、類似種を含めて計数した。</t>
  </si>
  <si>
    <t>根　戸　下</t>
  </si>
  <si>
    <t>手賀沼中央</t>
  </si>
  <si>
    <t>根戸</t>
  </si>
  <si>
    <t>手中</t>
  </si>
  <si>
    <t>下手</t>
  </si>
  <si>
    <t>藍色植物</t>
  </si>
  <si>
    <t>不等毛植物</t>
  </si>
  <si>
    <t>Skeletonema potamos</t>
  </si>
  <si>
    <t>ユーグレナ藻</t>
  </si>
  <si>
    <t>緑色植物</t>
  </si>
  <si>
    <t>クリプト藻　</t>
  </si>
  <si>
    <t>　果もこれに従った。</t>
  </si>
  <si>
    <t>６月</t>
  </si>
  <si>
    <t>７月</t>
  </si>
  <si>
    <t>８月</t>
  </si>
  <si>
    <t>９月</t>
  </si>
  <si>
    <t>１０月</t>
  </si>
  <si>
    <t>３月</t>
  </si>
  <si>
    <t>ユーグレナ植物</t>
  </si>
  <si>
    <t>・藍藻綱 Aphanizomenon 属と藍藻綱 Raphidiopsis 属は、異質細胞形成の有無で同定されるため特徴的な種以外は区別せずに Aphanizomenon 属として計数した。</t>
  </si>
  <si>
    <t>・珪藻綱 Thalassiosira 科の種（Cyclotella 属、Stephanodiscus 属等）は、光学顕微鏡下での同定が困難であるため細胞の殻面直径（３サイズ：５μｍ、１０μｍ、２５μｍ）で</t>
  </si>
  <si>
    <t>・珪藻綱 Aulacoseira 属の種は、従来 Melosira 属で分類されていたが、胞紋構造や連結針の違いからAulacoseira 属に組み替えられており、一般的に使用されていることから本結</t>
  </si>
  <si>
    <t>Tintinnidium spp.</t>
  </si>
  <si>
    <t>・藍藻綱 Microcystis 属の種は、群体の形質から M.viridis、M.wesenbergii は容易に同定できるが、この２種類以外のものについては同定が困難な場合がある。したがって、</t>
  </si>
  <si>
    <t>　M.viridis、M.wesenbergii 以外の種類は、最も一般的に出現している M.aeruginosa として同定し、M.aeruginosa、M.viridis、M.wesenbergii の３種類について各々計数した。</t>
  </si>
  <si>
    <t>　また、単独細胞を計数したものは,すべて M.aeruginosa とした。</t>
  </si>
  <si>
    <t>Phormidium spp.</t>
  </si>
  <si>
    <t>Synedra ulna</t>
  </si>
  <si>
    <t>黄緑藻</t>
  </si>
  <si>
    <t>Fragilaria crotonensis</t>
  </si>
  <si>
    <r>
      <t xml:space="preserve">CYANOPHYCEAE </t>
    </r>
    <r>
      <rPr>
        <sz val="9"/>
        <rFont val="ＭＳ 明朝"/>
        <family val="1"/>
      </rPr>
      <t>(トリコーム）</t>
    </r>
  </si>
  <si>
    <t>RAPHIDOPHYCEAE</t>
  </si>
  <si>
    <t>綱別プランクトン数月別推移（根戸下）</t>
  </si>
  <si>
    <t>　</t>
  </si>
  <si>
    <t>調査月日</t>
  </si>
  <si>
    <t>藍藻</t>
  </si>
  <si>
    <t>クリプト藻</t>
  </si>
  <si>
    <t>渦鞭毛藻</t>
  </si>
  <si>
    <t>黄金色藻</t>
  </si>
  <si>
    <t>珪藻</t>
  </si>
  <si>
    <t>ユーグレナ藻</t>
  </si>
  <si>
    <t>緑藻</t>
  </si>
  <si>
    <t>その他の植物性</t>
  </si>
  <si>
    <t>合計</t>
  </si>
  <si>
    <t>４月</t>
  </si>
  <si>
    <t>綱別プランクトン数月別推移（手賀沼中央）</t>
  </si>
  <si>
    <t>　</t>
  </si>
  <si>
    <r>
      <t>Anabaena</t>
    </r>
    <r>
      <rPr>
        <sz val="9"/>
        <rFont val="ＭＳ 明朝"/>
        <family val="1"/>
      </rPr>
      <t>（直線トリコーム）</t>
    </r>
  </si>
  <si>
    <r>
      <t>Anabaena</t>
    </r>
    <r>
      <rPr>
        <sz val="9"/>
        <rFont val="ＭＳ 明朝"/>
        <family val="1"/>
      </rPr>
      <t>（不規則トリコーム）</t>
    </r>
  </si>
  <si>
    <t>Peridinium sp.</t>
  </si>
  <si>
    <t>Mallomonas akrokomos</t>
  </si>
  <si>
    <t>Uroglena sp.</t>
  </si>
  <si>
    <t>Centritractus sp.</t>
  </si>
  <si>
    <t>Aulacoseira ambigua</t>
  </si>
  <si>
    <t>Aulacoseira distans</t>
  </si>
  <si>
    <t>Aulacoseira granulata</t>
  </si>
  <si>
    <t>Bacillaria paradoxa</t>
  </si>
  <si>
    <t>Nitzschia holsatica</t>
  </si>
  <si>
    <t>Synedra berolinensis</t>
  </si>
  <si>
    <t>Ankistrodesmus sp.</t>
  </si>
  <si>
    <t>Scenedesmus acuminatus</t>
  </si>
  <si>
    <t>Scenedesmus bicaudatus</t>
  </si>
  <si>
    <t>Asplanchna sp.</t>
  </si>
  <si>
    <t>Brachionus spp.</t>
  </si>
  <si>
    <t>　　　　　倒立型顕微鏡（100～ 400倍）で検鏡した。</t>
  </si>
  <si>
    <t>定性試料：採水試料50mlをプランクトンネット（5μmメッシュ）</t>
  </si>
  <si>
    <t>　　　　　により10倍に濃縮した。</t>
  </si>
  <si>
    <t>５月</t>
  </si>
  <si>
    <t>５月</t>
  </si>
  <si>
    <t>１１月</t>
  </si>
  <si>
    <t>１２月</t>
  </si>
  <si>
    <t>１月</t>
  </si>
  <si>
    <t>２月</t>
  </si>
  <si>
    <t>２月</t>
  </si>
  <si>
    <t>３日</t>
  </si>
  <si>
    <t>Chodatella wratislawiensis</t>
  </si>
  <si>
    <t>Gymnodinium sp.</t>
  </si>
  <si>
    <t>５日</t>
  </si>
  <si>
    <t>１１月</t>
  </si>
  <si>
    <t>Acanthosphaera zachariasii</t>
  </si>
  <si>
    <t>１８日</t>
  </si>
  <si>
    <t>１６日</t>
  </si>
  <si>
    <t>Errerella bornheimiensis</t>
  </si>
  <si>
    <t>　６日</t>
  </si>
  <si>
    <t>１４日</t>
  </si>
  <si>
    <t>１７日</t>
  </si>
  <si>
    <t>10:00</t>
  </si>
  <si>
    <t>(10)</t>
  </si>
  <si>
    <t>Aulacoseira ambigua</t>
  </si>
  <si>
    <t>Aulacoseira distans</t>
  </si>
  <si>
    <t>Nitzschia holsatica</t>
  </si>
  <si>
    <t>Synedra berolinensis</t>
  </si>
  <si>
    <t>Ankistrodesmus sp.</t>
  </si>
  <si>
    <t>Gloeocystis sp.</t>
  </si>
  <si>
    <t>Treubaria spp.</t>
  </si>
  <si>
    <t>定性試料：採水試料50mlをプランクトンネット（5μmメッシュ）</t>
  </si>
  <si>
    <t>　　　　　倒立型顕微鏡（100～ 400倍）で検鏡した。</t>
  </si>
  <si>
    <t>10:26</t>
  </si>
  <si>
    <t>(20)</t>
  </si>
  <si>
    <t>(10)</t>
  </si>
  <si>
    <t>＋</t>
  </si>
  <si>
    <t>定量試料：専用計数板 (1ml）に検鏡試料を注入し、</t>
  </si>
  <si>
    <t>H 26. 4.7</t>
  </si>
  <si>
    <t>７日</t>
  </si>
  <si>
    <t>Merismopedia sp.</t>
  </si>
  <si>
    <t>Oscillatoria sp.</t>
  </si>
  <si>
    <t>＋</t>
  </si>
  <si>
    <t>Euglena sp.</t>
  </si>
  <si>
    <t>Trachelomonas sp.</t>
  </si>
  <si>
    <t>Tetrastrum staurogeniaeforme</t>
  </si>
  <si>
    <t>Navicula sp.</t>
  </si>
  <si>
    <t>H 26. 4.16</t>
  </si>
  <si>
    <t>13:45</t>
  </si>
  <si>
    <t>13:00</t>
  </si>
  <si>
    <t>(160)</t>
  </si>
  <si>
    <t>(30)</t>
  </si>
  <si>
    <t>(＋)</t>
  </si>
  <si>
    <t>(10)</t>
  </si>
  <si>
    <t>Oscillatoria spp.</t>
  </si>
  <si>
    <t>(20)</t>
  </si>
  <si>
    <t>(40)</t>
  </si>
  <si>
    <t>(140)</t>
  </si>
  <si>
    <t>＋</t>
  </si>
  <si>
    <t>Aulacoseira granulata</t>
  </si>
  <si>
    <t>その他の植物性</t>
  </si>
  <si>
    <t>Mallomonas sp.</t>
  </si>
  <si>
    <t>Surirella sp.</t>
  </si>
  <si>
    <t>Dichotomococcus sp.</t>
  </si>
  <si>
    <t>Kirchneriella sp.</t>
  </si>
  <si>
    <t>120</t>
  </si>
  <si>
    <t>Selenastrum spp.</t>
  </si>
  <si>
    <t>H 26. 5.8</t>
  </si>
  <si>
    <t>(10)</t>
  </si>
  <si>
    <t>(30)</t>
  </si>
  <si>
    <t>(70)</t>
  </si>
  <si>
    <t>(80)</t>
  </si>
  <si>
    <t>(60)</t>
  </si>
  <si>
    <t>Peridinium sp.</t>
  </si>
  <si>
    <t>　　　　　倒立型顕微鏡（100～ 400倍）で検鏡した。</t>
  </si>
  <si>
    <t>Oscillatoria sp.</t>
  </si>
  <si>
    <t>Synura sp.</t>
  </si>
  <si>
    <t>Fragilaria spp.</t>
  </si>
  <si>
    <t>Gomphonema sp.</t>
  </si>
  <si>
    <t>Synedra sp.</t>
  </si>
  <si>
    <t>Coelastrum sp.</t>
  </si>
  <si>
    <t>Kirchneriella sp.</t>
  </si>
  <si>
    <t>Oocystis sp.</t>
  </si>
  <si>
    <t>Polyarthra sp.</t>
  </si>
  <si>
    <t>８日</t>
  </si>
  <si>
    <t>10:23</t>
  </si>
  <si>
    <t>9:46</t>
  </si>
  <si>
    <t>11:22</t>
  </si>
  <si>
    <t>10:25</t>
  </si>
  <si>
    <t>２３日</t>
  </si>
  <si>
    <t>H 26. 5.23</t>
  </si>
  <si>
    <t>Chroococcus sp.</t>
  </si>
  <si>
    <t>Merismopedia sp.</t>
  </si>
  <si>
    <t>Surirella sp.</t>
  </si>
  <si>
    <t>Euglena sp.</t>
  </si>
  <si>
    <t>Carteria sp.</t>
  </si>
  <si>
    <t>Gloeocystis spp.</t>
  </si>
  <si>
    <t>Kirchneriella sp.</t>
  </si>
  <si>
    <t>Klebsormidium sp.</t>
  </si>
  <si>
    <t>Treubaria sp.</t>
  </si>
  <si>
    <t>Keratella sp.</t>
  </si>
  <si>
    <t>Dichotomococcus sp.</t>
  </si>
  <si>
    <t>Brachionus spp.</t>
  </si>
  <si>
    <t>10:08</t>
  </si>
  <si>
    <t>10:28</t>
  </si>
  <si>
    <t>H 26. 6.3</t>
  </si>
  <si>
    <t>630</t>
  </si>
  <si>
    <t>(50)</t>
  </si>
  <si>
    <t>Peridinium spp.</t>
  </si>
  <si>
    <t>Coelastrum sp.</t>
  </si>
  <si>
    <t>Elakatothrix sp.</t>
  </si>
  <si>
    <t>Nephrocytium spp.</t>
  </si>
  <si>
    <t>Oocystis sp.</t>
  </si>
  <si>
    <t>Polyarthra sp.</t>
  </si>
  <si>
    <t>Lobomonas sp.</t>
  </si>
  <si>
    <t>H 26. 6.17</t>
  </si>
  <si>
    <t>Chroococcus spp.</t>
  </si>
  <si>
    <t>Phormidium sp.</t>
  </si>
  <si>
    <t>Synedra sp.</t>
  </si>
  <si>
    <t>Euglena spp.</t>
  </si>
  <si>
    <t>Ankistrodesmus spp.</t>
  </si>
  <si>
    <t>Coelastrum spp.</t>
  </si>
  <si>
    <t>Kirchneriella spp.</t>
  </si>
  <si>
    <t>Klebsormidium spp.</t>
  </si>
  <si>
    <t>Staurastrum sp.</t>
  </si>
  <si>
    <t>Treubaria spp.</t>
  </si>
  <si>
    <t>Tetrastrum sp.</t>
  </si>
  <si>
    <t>Brachionus sp.</t>
  </si>
  <si>
    <t>Polyarthra spp.</t>
  </si>
  <si>
    <t>10:50</t>
  </si>
  <si>
    <t>H 26. 7.3</t>
  </si>
  <si>
    <t>Aphanothece sp.</t>
  </si>
  <si>
    <t>Merismopedia spp.</t>
  </si>
  <si>
    <t>Gymnodinium spp.</t>
  </si>
  <si>
    <t>Mallomonas sp.</t>
  </si>
  <si>
    <t>RAPHIDOPHYCEAE</t>
  </si>
  <si>
    <t>Euglena spp.</t>
  </si>
  <si>
    <t>Coelastrum spp.</t>
  </si>
  <si>
    <t>Cosmarium sp.</t>
  </si>
  <si>
    <t>Elakatothrix spp.</t>
  </si>
  <si>
    <t>Lobomonas spp.</t>
  </si>
  <si>
    <t>Staurastrum sp.</t>
  </si>
  <si>
    <t>Tetrastrum sp.</t>
  </si>
  <si>
    <t>Asplanchna herricki</t>
  </si>
  <si>
    <t>Brachionus sp.</t>
  </si>
  <si>
    <t>Polyarthra spp.</t>
  </si>
  <si>
    <t>10:02</t>
  </si>
  <si>
    <t>Aphanothece spp.</t>
  </si>
  <si>
    <t>H 26. 7.17</t>
  </si>
  <si>
    <t>(20)</t>
  </si>
  <si>
    <t>(90)</t>
  </si>
  <si>
    <t>(190)</t>
  </si>
  <si>
    <t>10</t>
  </si>
  <si>
    <t>(270)</t>
  </si>
  <si>
    <r>
      <t xml:space="preserve">CYANOPHYCEAE </t>
    </r>
    <r>
      <rPr>
        <sz val="9"/>
        <rFont val="ＭＳ 明朝"/>
        <family val="1"/>
      </rPr>
      <t>(コロニー）</t>
    </r>
  </si>
  <si>
    <t>Mallomonas spp.</t>
  </si>
  <si>
    <t>Uroglena sp.</t>
  </si>
  <si>
    <t>Closterium sp.</t>
  </si>
  <si>
    <t>Dichotomococcus spp.</t>
  </si>
  <si>
    <t>Franceia spp.</t>
  </si>
  <si>
    <t>Klebsormidium spp.</t>
  </si>
  <si>
    <t>Oocystis spp.</t>
  </si>
  <si>
    <t>Selenastrum sp.</t>
  </si>
  <si>
    <t>Asplanchna spp.</t>
  </si>
  <si>
    <t>Filinia spp.</t>
  </si>
  <si>
    <t>13:13</t>
  </si>
  <si>
    <t>12:50</t>
  </si>
  <si>
    <t>(130)</t>
  </si>
  <si>
    <t>Lyngbya sp.</t>
  </si>
  <si>
    <t>(420)</t>
  </si>
  <si>
    <t>(800)</t>
  </si>
  <si>
    <t>80</t>
  </si>
  <si>
    <t>2550</t>
  </si>
  <si>
    <t>Oscillatoria sp.</t>
  </si>
  <si>
    <t>(550)</t>
  </si>
  <si>
    <t>(1750)</t>
  </si>
  <si>
    <r>
      <t xml:space="preserve">CYANOPHYCEAE </t>
    </r>
    <r>
      <rPr>
        <sz val="9"/>
        <rFont val="ＭＳ 明朝"/>
        <family val="1"/>
      </rPr>
      <t>(トリコーム）</t>
    </r>
  </si>
  <si>
    <t>Bacillaria paradoxa</t>
  </si>
  <si>
    <t>Phacus sp.</t>
  </si>
  <si>
    <t>Ankistrodesmus spp.</t>
  </si>
  <si>
    <t>Nephrocytium sp.</t>
  </si>
  <si>
    <t>Pediastrum tetras</t>
  </si>
  <si>
    <t>Pediastrum spp.</t>
  </si>
  <si>
    <t>Scenedesmus denticulatus</t>
  </si>
  <si>
    <t>Notholca sp.</t>
  </si>
  <si>
    <t>H 26. 8.18</t>
  </si>
  <si>
    <t>(450)</t>
  </si>
  <si>
    <t>(1350)</t>
  </si>
  <si>
    <t>330</t>
  </si>
  <si>
    <t>660</t>
  </si>
  <si>
    <t>(350)</t>
  </si>
  <si>
    <t>(1250)</t>
  </si>
  <si>
    <t>Schizocerca spp.</t>
  </si>
  <si>
    <t>Testudinella spp.</t>
  </si>
  <si>
    <t>H 26. 8.14</t>
  </si>
  <si>
    <t>Crucigenia sp.</t>
  </si>
  <si>
    <t>Eudorina sp.</t>
  </si>
  <si>
    <t>Aphanizomenon sp.</t>
  </si>
  <si>
    <t>Aphanothece sp.</t>
  </si>
  <si>
    <t>Surirella spp.</t>
  </si>
  <si>
    <t>Chodatella sp.</t>
  </si>
  <si>
    <t>Elakatothrix sp.</t>
  </si>
  <si>
    <t>Klebsormidium sp.</t>
  </si>
  <si>
    <t>Staurastrum spp.</t>
  </si>
  <si>
    <t>Tintinnopsis sp.</t>
  </si>
  <si>
    <t>12:35</t>
  </si>
  <si>
    <t>10:45</t>
  </si>
  <si>
    <t>11:02</t>
  </si>
  <si>
    <t>11:57</t>
  </si>
  <si>
    <t>10:43</t>
  </si>
  <si>
    <t>10:12</t>
  </si>
  <si>
    <t>(＋)</t>
  </si>
  <si>
    <t>H 26. 9.3</t>
  </si>
  <si>
    <t>Aphanocapsa sp.</t>
  </si>
  <si>
    <t>(150)</t>
  </si>
  <si>
    <t>20</t>
  </si>
  <si>
    <t>Dinobryon sp.</t>
  </si>
  <si>
    <t>Phacus spp.</t>
  </si>
  <si>
    <t>Schizocerca sp.</t>
  </si>
  <si>
    <t>Tintinnidium sp.</t>
  </si>
  <si>
    <t>Filinia sp.</t>
  </si>
  <si>
    <t>H 26. 9.16</t>
  </si>
  <si>
    <t>280</t>
  </si>
  <si>
    <t>90</t>
  </si>
  <si>
    <t>Chodatella spp.</t>
  </si>
  <si>
    <t>Cosmarium spp.</t>
  </si>
  <si>
    <t>Eudorina sp.</t>
  </si>
  <si>
    <t>Asplanchna sp.</t>
  </si>
  <si>
    <t>(＋)</t>
  </si>
  <si>
    <t>(190)</t>
  </si>
  <si>
    <t>H 26. 10.1</t>
  </si>
  <si>
    <t>Lyngbya spp.</t>
  </si>
  <si>
    <t>Chlorogonium sp.</t>
  </si>
  <si>
    <t>10:30</t>
  </si>
  <si>
    <t>11:12</t>
  </si>
  <si>
    <t>13:20</t>
  </si>
  <si>
    <t>12:55</t>
  </si>
  <si>
    <t>Lyngbya spp.</t>
  </si>
  <si>
    <t>Surirella spp.</t>
  </si>
  <si>
    <t>Chlorogonium sp.</t>
  </si>
  <si>
    <t>１０月</t>
  </si>
  <si>
    <t>１日</t>
  </si>
  <si>
    <t>(10)</t>
  </si>
  <si>
    <t>20</t>
  </si>
  <si>
    <t>(20)</t>
  </si>
  <si>
    <t>＋</t>
  </si>
  <si>
    <t>(30)</t>
  </si>
  <si>
    <t>(10)</t>
  </si>
  <si>
    <t>Gymnodinium sp.</t>
  </si>
  <si>
    <t>Gyrosigma sp.</t>
  </si>
  <si>
    <t>Ankistrodesmus spp.</t>
  </si>
  <si>
    <t>Coelastrum sp.</t>
  </si>
  <si>
    <t>Tetraedron sp.</t>
  </si>
  <si>
    <t>Tetrastrum spp.</t>
  </si>
  <si>
    <t>Synchaeta spp.</t>
  </si>
  <si>
    <t>H 26. 10.20</t>
  </si>
  <si>
    <t>13:33</t>
  </si>
  <si>
    <t>Peridinium spp.</t>
  </si>
  <si>
    <t>Surirella sp.</t>
  </si>
  <si>
    <t>Phacus spp.</t>
  </si>
  <si>
    <t>H 26. 11.5</t>
  </si>
  <si>
    <t>(10)</t>
  </si>
  <si>
    <t>Merismopedia sp.</t>
  </si>
  <si>
    <t>Phormidium sp.</t>
  </si>
  <si>
    <t>Gymnodinium spp.</t>
  </si>
  <si>
    <t>Peridinium sp.</t>
  </si>
  <si>
    <t>Mallomonas spp.</t>
  </si>
  <si>
    <t>Synura sp.</t>
  </si>
  <si>
    <t>11:00</t>
  </si>
  <si>
    <t>10:29</t>
  </si>
  <si>
    <t>Ankistrodesmus sp.</t>
  </si>
  <si>
    <t>Chodatella sp.</t>
  </si>
  <si>
    <t>H 26. 11.17</t>
  </si>
  <si>
    <t>(20)</t>
  </si>
  <si>
    <t>(10)</t>
  </si>
  <si>
    <t>Crucigenia sp.</t>
  </si>
  <si>
    <t>Phormidium spp.</t>
  </si>
  <si>
    <t>Euglena sp.</t>
  </si>
  <si>
    <t>Phacus sp.</t>
  </si>
  <si>
    <t>Trachelomonas sp.</t>
  </si>
  <si>
    <t>Ankistrodesmus sp.</t>
  </si>
  <si>
    <t>Dictyosphaerium sp.</t>
  </si>
  <si>
    <t>Polyarthra sp.</t>
  </si>
  <si>
    <t>Peridinium spp.</t>
  </si>
  <si>
    <t>２０日</t>
  </si>
  <si>
    <t>11:10</t>
  </si>
  <si>
    <t>12:22</t>
  </si>
  <si>
    <t>13:30</t>
  </si>
  <si>
    <t>H 26. 12.1</t>
  </si>
  <si>
    <t>(＋)</t>
  </si>
  <si>
    <t>＋</t>
  </si>
  <si>
    <t>＋</t>
  </si>
  <si>
    <t>(30)</t>
  </si>
  <si>
    <t>Merismopedia spp.</t>
  </si>
  <si>
    <t>Phormidium spp.</t>
  </si>
  <si>
    <t>Euglena sp.</t>
  </si>
  <si>
    <t>Brachionus sp.</t>
  </si>
  <si>
    <t>(10)</t>
  </si>
  <si>
    <t>H 26. 12.15</t>
  </si>
  <si>
    <t>10:20</t>
  </si>
  <si>
    <t>Oscillatoria spp.</t>
  </si>
  <si>
    <t>Synura spp.</t>
  </si>
  <si>
    <t>Dictyosphaerium sp.</t>
  </si>
  <si>
    <t>Micractinium sp.</t>
  </si>
  <si>
    <t>Brachionus sp.</t>
  </si>
  <si>
    <t>Scenedesmus sp.</t>
  </si>
  <si>
    <t>Skeletonema potamos</t>
  </si>
  <si>
    <t>10:48</t>
  </si>
  <si>
    <t>10:18</t>
  </si>
  <si>
    <t>H 27. 1. 6</t>
  </si>
  <si>
    <t>(20)</t>
  </si>
  <si>
    <t>(10)</t>
  </si>
  <si>
    <t>(20)</t>
  </si>
  <si>
    <t>Lyngbya sp.</t>
  </si>
  <si>
    <t>Phormidium spp.</t>
  </si>
  <si>
    <t>Mallomonas sp.</t>
  </si>
  <si>
    <t>Synura sp.</t>
  </si>
  <si>
    <t>Euglena sp.</t>
  </si>
  <si>
    <t>Monoraphidium sp.</t>
  </si>
  <si>
    <t>Synchaeta sp.</t>
  </si>
  <si>
    <t>Scenedesmus sp.</t>
  </si>
  <si>
    <t>H 27. 1.15</t>
  </si>
  <si>
    <t>10:05</t>
  </si>
  <si>
    <t>9:40</t>
  </si>
  <si>
    <t>Gymnodinium sp.</t>
  </si>
  <si>
    <t>Mallomonas spp.</t>
  </si>
  <si>
    <t>Navicula sp.</t>
  </si>
  <si>
    <t>Phacus sp.</t>
  </si>
  <si>
    <t>Trachelomonas sp.</t>
  </si>
  <si>
    <t>Tetrastrum sp.</t>
  </si>
  <si>
    <t>Tintinnidium spp.</t>
  </si>
  <si>
    <t>１５日</t>
  </si>
  <si>
    <t>(10)</t>
  </si>
  <si>
    <t>(60)</t>
  </si>
  <si>
    <t>(20)</t>
  </si>
  <si>
    <t>(50)</t>
  </si>
  <si>
    <t>Nitzschia holsatica</t>
  </si>
  <si>
    <t>Lyngbya spp.</t>
  </si>
  <si>
    <t>Peridinium spp.</t>
  </si>
  <si>
    <t>Dinobryon spp.</t>
  </si>
  <si>
    <t>Mallomonas spp.</t>
  </si>
  <si>
    <t>Euglena sp.</t>
  </si>
  <si>
    <t>Chodatella sp.</t>
  </si>
  <si>
    <t>Synchaeta sp.</t>
  </si>
  <si>
    <t>H 27. 2. 3</t>
  </si>
  <si>
    <t>H 27. 2. 12</t>
  </si>
  <si>
    <t>H 27. 2. 12</t>
  </si>
  <si>
    <t>(120)</t>
  </si>
  <si>
    <t>(260)</t>
  </si>
  <si>
    <t>(＋)</t>
  </si>
  <si>
    <t>Gymnodinium sp.</t>
  </si>
  <si>
    <t>Lyngbya spp.</t>
  </si>
  <si>
    <t>Euglena sp.</t>
  </si>
  <si>
    <t>Phacus sp.</t>
  </si>
  <si>
    <t>Micractinium spp.</t>
  </si>
  <si>
    <t>Schroederia sp.</t>
  </si>
  <si>
    <t>10:15</t>
  </si>
  <si>
    <t>10:34</t>
  </si>
  <si>
    <t>11:41</t>
  </si>
  <si>
    <t>H 27. 3. 13</t>
  </si>
  <si>
    <t>(40)</t>
  </si>
  <si>
    <t>AMOEBIDA</t>
  </si>
  <si>
    <t>(180)</t>
  </si>
  <si>
    <t>(40)</t>
  </si>
  <si>
    <t>Lyngbya spp.</t>
  </si>
  <si>
    <t>Fragilaria spp.</t>
  </si>
  <si>
    <t>Navicula sp.</t>
  </si>
  <si>
    <t>Euglena sp.</t>
  </si>
  <si>
    <t>Cosmarium sp.</t>
  </si>
  <si>
    <t>Micractinium spp.</t>
  </si>
  <si>
    <t>Monoraphidium sp.</t>
  </si>
  <si>
    <t>１２日</t>
  </si>
  <si>
    <t>１３日</t>
  </si>
  <si>
    <t>9:50</t>
  </si>
  <si>
    <t>H 27. 3.19</t>
  </si>
  <si>
    <t>9:58</t>
  </si>
  <si>
    <t>(10)</t>
  </si>
  <si>
    <t>(30)</t>
  </si>
  <si>
    <t>(＋)</t>
  </si>
  <si>
    <t>(10)</t>
  </si>
  <si>
    <t>(130)</t>
  </si>
  <si>
    <t>(＋)</t>
  </si>
  <si>
    <t>(30)</t>
  </si>
  <si>
    <t>Lyngbya spp.</t>
  </si>
  <si>
    <t>Oscillatoria sp.</t>
  </si>
  <si>
    <t>Gymnodinium sp.</t>
  </si>
  <si>
    <t>Fragilaria spp.</t>
  </si>
  <si>
    <t>Navicula sp.</t>
  </si>
  <si>
    <t>Chodatella sp.</t>
  </si>
  <si>
    <t>Closterium spp.</t>
  </si>
  <si>
    <t>Dictyosphaerium spp.</t>
  </si>
  <si>
    <t>Micractinium spp.</t>
  </si>
  <si>
    <t>Gyrosigma sp.</t>
  </si>
  <si>
    <t>１９日</t>
  </si>
  <si>
    <t>表８－２　手賀沼プランクトン同定計数結果</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</si>
</sst>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3">
    <font>
      <sz val="11"/>
      <name val="ＭＳ 明朝"/>
      <family val="1"/>
    </font>
    <font>
      <sz val="11"/>
      <color indexed="8"/>
      <name val="ＭＳ Ｐゴシック"/>
      <family val="3"/>
    </font>
    <font>
      <sz val="6"/>
      <name val="ＭＳ Ｐ明朝"/>
      <family val="1"/>
    </font>
    <font>
      <sz val="14"/>
      <name val="ＭＳ 明朝"/>
      <family val="1"/>
    </font>
    <font>
      <sz val="9"/>
      <name val="ＭＳ 明朝"/>
      <family val="1"/>
    </font>
    <font>
      <sz val="10"/>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6"/>
      <name val="ＭＳ 明朝"/>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6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bottom style="double">
        <color indexed="52"/>
      </bottom>
    </border>
    <border>
      <left style="thin">
        <color indexed="23"/>
      </left>
      <right style="thin">
        <color indexed="23"/>
      </right>
      <top style="thin">
        <color indexed="23"/>
      </top>
      <bottom style="thin">
        <color indexed="23"/>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thin">
        <color indexed="63"/>
      </left>
      <right style="thin">
        <color indexed="63"/>
      </right>
      <top style="thin">
        <color indexed="63"/>
      </top>
      <bottom style="thin">
        <color indexed="63"/>
      </bottom>
    </border>
    <border>
      <left style="medium"/>
      <right/>
      <top style="medium"/>
      <bottom style="thin"/>
    </border>
    <border>
      <left/>
      <right/>
      <top style="medium"/>
      <bottom style="thin"/>
    </border>
    <border>
      <left/>
      <right style="thin"/>
      <top style="medium"/>
      <bottom style="thin"/>
    </border>
    <border>
      <left style="medium"/>
      <right/>
      <top style="thin"/>
      <bottom style="thin"/>
    </border>
    <border>
      <left/>
      <right/>
      <top style="thin"/>
      <bottom style="thin"/>
    </border>
    <border>
      <left/>
      <right style="thin"/>
      <top style="thin"/>
      <bottom style="thin"/>
    </border>
    <border>
      <left style="medium"/>
      <right/>
      <top style="thin"/>
      <bottom/>
    </border>
    <border>
      <left/>
      <right/>
      <top style="thin"/>
      <bottom/>
    </border>
    <border>
      <left/>
      <right style="thin"/>
      <top style="thin"/>
      <bottom/>
    </border>
    <border>
      <left style="medium"/>
      <right/>
      <top style="thin"/>
      <bottom style="double"/>
    </border>
    <border>
      <left/>
      <right/>
      <top style="thin"/>
      <bottom style="double"/>
    </border>
    <border>
      <left/>
      <right style="thin"/>
      <top style="thin"/>
      <bottom style="double"/>
    </border>
    <border>
      <left style="thin"/>
      <right/>
      <top/>
      <bottom style="thin"/>
    </border>
    <border>
      <left/>
      <right/>
      <top/>
      <bottom style="thin"/>
    </border>
    <border>
      <left/>
      <right style="thin"/>
      <top/>
      <bottom style="thin"/>
    </border>
    <border>
      <left style="medium"/>
      <right/>
      <top/>
      <bottom/>
    </border>
    <border>
      <left/>
      <right style="thin"/>
      <top/>
      <bottom/>
    </border>
    <border>
      <left style="medium"/>
      <right/>
      <top/>
      <bottom style="double"/>
    </border>
    <border>
      <left/>
      <right/>
      <top/>
      <bottom style="double"/>
    </border>
    <border>
      <left/>
      <right style="thin"/>
      <top/>
      <bottom style="double"/>
    </border>
    <border>
      <left style="medium"/>
      <right style="thin"/>
      <top/>
      <bottom style="thin"/>
    </border>
    <border>
      <left style="thin"/>
      <right style="thin"/>
      <top/>
      <bottom style="thin"/>
    </border>
    <border>
      <left/>
      <right style="thin"/>
      <top style="double"/>
      <bottom style="thin"/>
    </border>
    <border>
      <left style="medium"/>
      <right style="thin"/>
      <top style="thin"/>
      <bottom style="thin"/>
    </border>
    <border>
      <left/>
      <right/>
      <top style="double"/>
      <bottom/>
    </border>
    <border>
      <left/>
      <right style="thin"/>
      <top style="double"/>
      <bottom/>
    </border>
    <border>
      <left style="thin"/>
      <right style="thin"/>
      <top style="thin"/>
      <bottom/>
    </border>
    <border>
      <left style="thin"/>
      <right/>
      <top/>
      <bottom/>
    </border>
    <border>
      <left style="thin"/>
      <right style="thin"/>
      <top/>
      <bottom/>
    </border>
    <border>
      <left style="thin"/>
      <right style="thin"/>
      <top style="thin"/>
      <bottom style="thin"/>
    </border>
    <border>
      <left style="thin"/>
      <right style="medium"/>
      <top style="thin"/>
      <bottom style="thin"/>
    </border>
    <border>
      <left style="thin"/>
      <right style="thin"/>
      <top style="thin"/>
      <bottom style="double"/>
    </border>
    <border>
      <left style="thin"/>
      <right style="medium"/>
      <top style="thin"/>
      <bottom style="double"/>
    </border>
    <border>
      <left style="thin"/>
      <right/>
      <top style="thin"/>
      <bottom style="thin"/>
    </border>
    <border>
      <left style="thin"/>
      <right/>
      <top style="thin"/>
      <bottom style="double"/>
    </border>
    <border>
      <left style="thin"/>
      <right/>
      <top style="double"/>
      <bottom/>
    </border>
    <border>
      <left style="thin"/>
      <right/>
      <top style="thin"/>
      <bottom/>
    </border>
    <border>
      <left style="medium"/>
      <right/>
      <top/>
      <bottom style="medium"/>
    </border>
    <border>
      <left/>
      <right/>
      <top/>
      <bottom style="medium"/>
    </border>
    <border>
      <left/>
      <right/>
      <top style="medium"/>
      <bottom/>
    </border>
    <border>
      <left style="medium"/>
      <right style="thin"/>
      <top style="double"/>
      <bottom style="thin"/>
    </border>
    <border>
      <left style="thin"/>
      <right style="thin"/>
      <top style="double"/>
      <bottom style="thin"/>
    </border>
    <border>
      <left style="thin"/>
      <right/>
      <top style="double"/>
      <bottom style="thin"/>
    </border>
    <border>
      <left/>
      <right/>
      <top style="double"/>
      <bottom style="thin"/>
    </border>
    <border>
      <left style="double"/>
      <right style="thin"/>
      <top style="thin"/>
      <bottom style="thin"/>
    </border>
    <border>
      <left style="thin"/>
      <right style="thin"/>
      <top style="medium"/>
      <bottom style="thin"/>
    </border>
    <border>
      <left/>
      <right style="medium"/>
      <top style="double"/>
      <bottom/>
    </border>
    <border>
      <left/>
      <right style="medium"/>
      <top/>
      <bottom style="thin"/>
    </border>
    <border>
      <left/>
      <right style="medium"/>
      <top style="thin"/>
      <bottom/>
    </border>
    <border>
      <left/>
      <right style="medium"/>
      <top/>
      <bottom/>
    </border>
    <border>
      <left/>
      <right style="medium"/>
      <top/>
      <bottom style="medium"/>
    </border>
    <border>
      <left/>
      <right style="medium"/>
      <top style="thin"/>
      <bottom style="thin"/>
    </border>
    <border>
      <left style="thin"/>
      <right style="medium"/>
      <top style="medium"/>
      <bottom style="thin"/>
    </border>
    <border>
      <left style="thin"/>
      <right style="medium"/>
      <top style="thin"/>
      <bottom/>
    </border>
    <border>
      <left style="thin"/>
      <right style="medium"/>
      <top/>
      <bottom style="thin"/>
    </border>
    <border>
      <left style="thin"/>
      <right style="medium"/>
      <top style="double"/>
      <bottom style="thin"/>
    </border>
    <border>
      <left style="thin"/>
      <right style="double"/>
      <top style="thin"/>
      <bottom style="thin"/>
    </border>
    <border>
      <left style="medium"/>
      <right/>
      <top style="double"/>
      <bottom style="thin"/>
    </border>
    <border>
      <left style="medium"/>
      <right/>
      <top style="double"/>
      <bottom/>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7" fillId="0" borderId="0" applyNumberFormat="0" applyFill="0" applyBorder="0" applyAlignment="0" applyProtection="0"/>
    <xf numFmtId="0" fontId="8" fillId="20" borderId="1" applyNumberFormat="0" applyAlignment="0" applyProtection="0"/>
    <xf numFmtId="0" fontId="9"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0" fillId="0" borderId="3" applyNumberFormat="0" applyFill="0" applyAlignment="0" applyProtection="0"/>
    <xf numFmtId="0" fontId="11" fillId="3" borderId="0" applyNumberFormat="0" applyBorder="0" applyAlignment="0" applyProtection="0"/>
    <xf numFmtId="0" fontId="12" fillId="23" borderId="4" applyNumberFormat="0" applyAlignment="0" applyProtection="0"/>
    <xf numFmtId="0" fontId="1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17" fillId="0" borderId="8" applyNumberFormat="0" applyFill="0" applyAlignment="0" applyProtection="0"/>
    <xf numFmtId="0" fontId="18" fillId="23" borderId="9" applyNumberFormat="0" applyAlignment="0" applyProtection="0"/>
    <xf numFmtId="0" fontId="1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0" fillId="7" borderId="4" applyNumberFormat="0" applyAlignment="0" applyProtection="0"/>
    <xf numFmtId="0" fontId="1" fillId="0" borderId="0">
      <alignment vertical="center"/>
      <protection/>
    </xf>
    <xf numFmtId="0" fontId="0" fillId="0" borderId="0">
      <alignment/>
      <protection/>
    </xf>
    <xf numFmtId="0" fontId="21" fillId="4" borderId="0" applyNumberFormat="0" applyBorder="0" applyAlignment="0" applyProtection="0"/>
  </cellStyleXfs>
  <cellXfs count="164">
    <xf numFmtId="0" fontId="0" fillId="0" borderId="0" xfId="0" applyAlignment="1">
      <alignment/>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0" fillId="0" borderId="0" xfId="0" applyBorder="1" applyAlignment="1">
      <alignment vertical="center"/>
    </xf>
    <xf numFmtId="0" fontId="0" fillId="0" borderId="26" xfId="0" applyBorder="1" applyAlignment="1">
      <alignment vertical="center"/>
    </xf>
    <xf numFmtId="0" fontId="0" fillId="0" borderId="27" xfId="0" applyBorder="1" applyAlignment="1">
      <alignment vertical="center"/>
    </xf>
    <xf numFmtId="0" fontId="0" fillId="0" borderId="28" xfId="0" applyBorder="1" applyAlignment="1">
      <alignment vertical="center"/>
    </xf>
    <xf numFmtId="0" fontId="0" fillId="0" borderId="29" xfId="0" applyBorder="1" applyAlignment="1">
      <alignment vertical="center"/>
    </xf>
    <xf numFmtId="0" fontId="0" fillId="0" borderId="0" xfId="0" applyAlignment="1">
      <alignment vertical="center"/>
    </xf>
    <xf numFmtId="0" fontId="0" fillId="0" borderId="14" xfId="0" applyBorder="1" applyAlignment="1">
      <alignment horizontal="right" vertical="center"/>
    </xf>
    <xf numFmtId="0" fontId="0" fillId="0" borderId="20" xfId="0" applyBorder="1" applyAlignment="1">
      <alignment horizontal="right"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vertical="center"/>
    </xf>
    <xf numFmtId="0" fontId="0" fillId="0" borderId="33" xfId="0" applyBorder="1" applyAlignment="1">
      <alignment horizontal="center" vertical="center"/>
    </xf>
    <xf numFmtId="0" fontId="0" fillId="0" borderId="33" xfId="0" applyFill="1"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23" xfId="0" applyBorder="1" applyAlignment="1">
      <alignment horizontal="distributed" vertical="center"/>
    </xf>
    <xf numFmtId="0" fontId="0" fillId="0" borderId="36" xfId="0" applyFill="1" applyBorder="1" applyAlignment="1">
      <alignment horizontal="distributed" vertical="center"/>
    </xf>
    <xf numFmtId="0" fontId="0" fillId="0" borderId="37" xfId="0" applyFill="1" applyBorder="1" applyAlignment="1">
      <alignment horizontal="distributed" vertical="center"/>
    </xf>
    <xf numFmtId="0" fontId="0" fillId="0" borderId="36" xfId="0" applyBorder="1" applyAlignment="1">
      <alignment horizontal="distributed" vertical="center"/>
    </xf>
    <xf numFmtId="0" fontId="0" fillId="0" borderId="38" xfId="0" applyBorder="1" applyAlignment="1">
      <alignment horizontal="distributed" vertical="center"/>
    </xf>
    <xf numFmtId="0" fontId="0" fillId="0" borderId="31" xfId="0" applyBorder="1" applyAlignment="1">
      <alignment horizontal="distributed" vertical="center"/>
    </xf>
    <xf numFmtId="0" fontId="0" fillId="0" borderId="37" xfId="0" applyBorder="1" applyAlignment="1">
      <alignment horizontal="distributed" vertical="center"/>
    </xf>
    <xf numFmtId="0" fontId="0" fillId="0" borderId="26" xfId="0" applyBorder="1" applyAlignment="1">
      <alignment horizontal="distributed" vertical="center"/>
    </xf>
    <xf numFmtId="0" fontId="0" fillId="0" borderId="14" xfId="0" applyFill="1" applyBorder="1" applyAlignment="1">
      <alignment vertical="center"/>
    </xf>
    <xf numFmtId="0" fontId="0" fillId="0" borderId="39" xfId="0" applyFill="1" applyBorder="1" applyAlignment="1">
      <alignment vertical="center"/>
    </xf>
    <xf numFmtId="0" fontId="0" fillId="0" borderId="40" xfId="0" applyFill="1" applyBorder="1" applyAlignment="1">
      <alignment vertical="center"/>
    </xf>
    <xf numFmtId="0" fontId="0" fillId="0" borderId="38" xfId="0" applyFill="1" applyBorder="1" applyAlignment="1">
      <alignment horizontal="distributed" vertical="center"/>
    </xf>
    <xf numFmtId="0" fontId="0" fillId="0" borderId="31" xfId="0" applyFill="1" applyBorder="1" applyAlignment="1">
      <alignment horizontal="distributed" vertical="center"/>
    </xf>
    <xf numFmtId="0" fontId="0" fillId="0" borderId="39" xfId="0" applyFill="1" applyBorder="1" applyAlignment="1">
      <alignment horizontal="distributed" vertical="center"/>
    </xf>
    <xf numFmtId="0" fontId="0" fillId="0" borderId="20" xfId="0" applyFill="1" applyBorder="1" applyAlignment="1">
      <alignment vertical="center"/>
    </xf>
    <xf numFmtId="0" fontId="0" fillId="0" borderId="41" xfId="0" applyFill="1" applyBorder="1" applyAlignment="1">
      <alignment vertical="center"/>
    </xf>
    <xf numFmtId="0" fontId="0" fillId="0" borderId="42" xfId="0" applyFill="1" applyBorder="1" applyAlignment="1">
      <alignment vertical="center"/>
    </xf>
    <xf numFmtId="0" fontId="0" fillId="0" borderId="43" xfId="0" applyFill="1" applyBorder="1" applyAlignment="1">
      <alignment horizontal="center" vertical="center"/>
    </xf>
    <xf numFmtId="0" fontId="0" fillId="0" borderId="14" xfId="0" applyFill="1" applyBorder="1" applyAlignment="1">
      <alignment horizontal="center" vertical="center"/>
    </xf>
    <xf numFmtId="0" fontId="0" fillId="0" borderId="14" xfId="0" applyFill="1" applyBorder="1" applyAlignment="1">
      <alignment horizontal="distributed" vertical="center"/>
    </xf>
    <xf numFmtId="0" fontId="0" fillId="0" borderId="15" xfId="0" applyFill="1" applyBorder="1" applyAlignment="1">
      <alignment horizontal="center" vertical="center"/>
    </xf>
    <xf numFmtId="0" fontId="0" fillId="0" borderId="43" xfId="0" applyFill="1" applyBorder="1" applyAlignment="1">
      <alignment vertical="center"/>
    </xf>
    <xf numFmtId="0" fontId="0" fillId="0" borderId="15" xfId="0" applyFill="1" applyBorder="1" applyAlignment="1">
      <alignment horizontal="distributed" vertical="center"/>
    </xf>
    <xf numFmtId="0" fontId="0" fillId="0" borderId="44" xfId="0" applyFill="1" applyBorder="1" applyAlignment="1">
      <alignment vertical="center"/>
    </xf>
    <xf numFmtId="0" fontId="0" fillId="0" borderId="20" xfId="0" applyFill="1" applyBorder="1" applyAlignment="1">
      <alignment horizontal="center" vertical="center"/>
    </xf>
    <xf numFmtId="0" fontId="0" fillId="0" borderId="21" xfId="0" applyFill="1"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24" xfId="0" applyBorder="1" applyAlignment="1">
      <alignment horizontal="center" vertical="center"/>
    </xf>
    <xf numFmtId="0" fontId="0" fillId="0" borderId="45" xfId="0" applyBorder="1" applyAlignment="1">
      <alignment horizontal="center" vertical="center"/>
    </xf>
    <xf numFmtId="0" fontId="0" fillId="0" borderId="46" xfId="0" applyBorder="1" applyAlignment="1">
      <alignment vertical="center"/>
    </xf>
    <xf numFmtId="0" fontId="0" fillId="0" borderId="37" xfId="0" applyBorder="1" applyAlignment="1">
      <alignment vertical="center"/>
    </xf>
    <xf numFmtId="0" fontId="0" fillId="0" borderId="0" xfId="0" applyBorder="1" applyAlignment="1">
      <alignment horizontal="distributed" vertical="center"/>
    </xf>
    <xf numFmtId="0" fontId="0" fillId="0" borderId="26" xfId="0" applyBorder="1" applyAlignment="1">
      <alignment horizontal="center" vertical="center"/>
    </xf>
    <xf numFmtId="0" fontId="4" fillId="0" borderId="25" xfId="0" applyFont="1" applyBorder="1" applyAlignment="1">
      <alignment horizontal="center" vertical="center"/>
    </xf>
    <xf numFmtId="0" fontId="4" fillId="0" borderId="0" xfId="0" applyFont="1" applyBorder="1" applyAlignment="1">
      <alignment vertical="center"/>
    </xf>
    <xf numFmtId="0" fontId="4" fillId="0" borderId="0" xfId="0" applyFont="1" applyBorder="1" applyAlignment="1">
      <alignment horizontal="center" vertical="center"/>
    </xf>
    <xf numFmtId="0" fontId="4" fillId="0" borderId="25" xfId="0" applyFont="1" applyBorder="1" applyAlignment="1">
      <alignment vertical="center"/>
    </xf>
    <xf numFmtId="0" fontId="4" fillId="0" borderId="47" xfId="0" applyFont="1" applyBorder="1" applyAlignment="1">
      <alignment vertical="center"/>
    </xf>
    <xf numFmtId="0" fontId="4" fillId="0" borderId="48" xfId="0" applyFont="1" applyBorder="1" applyAlignment="1">
      <alignment vertical="center"/>
    </xf>
    <xf numFmtId="0" fontId="0" fillId="0" borderId="0" xfId="0" applyAlignment="1">
      <alignment horizontal="right"/>
    </xf>
    <xf numFmtId="0" fontId="0" fillId="0" borderId="0" xfId="0" applyAlignment="1">
      <alignment horizontal="center"/>
    </xf>
    <xf numFmtId="49" fontId="0" fillId="0" borderId="39" xfId="0" applyNumberFormat="1" applyFill="1" applyBorder="1" applyAlignment="1">
      <alignment horizontal="right" vertical="center"/>
    </xf>
    <xf numFmtId="49" fontId="0" fillId="0" borderId="40" xfId="0" applyNumberFormat="1" applyFill="1" applyBorder="1" applyAlignment="1">
      <alignment horizontal="right" vertical="center"/>
    </xf>
    <xf numFmtId="0" fontId="0" fillId="0" borderId="39" xfId="0" applyFill="1" applyBorder="1" applyAlignment="1">
      <alignment horizontal="right" vertical="center"/>
    </xf>
    <xf numFmtId="0" fontId="0" fillId="0" borderId="40" xfId="0" applyFill="1" applyBorder="1" applyAlignment="1">
      <alignment horizontal="right" vertical="center"/>
    </xf>
    <xf numFmtId="0" fontId="0" fillId="0" borderId="17" xfId="0" applyFill="1" applyBorder="1" applyAlignment="1">
      <alignment vertical="center"/>
    </xf>
    <xf numFmtId="0" fontId="0" fillId="0" borderId="49" xfId="0" applyBorder="1" applyAlignment="1">
      <alignment horizontal="center" vertical="center"/>
    </xf>
    <xf numFmtId="0" fontId="0" fillId="0" borderId="49" xfId="0" applyBorder="1" applyAlignment="1">
      <alignment horizontal="distributed" vertical="center"/>
    </xf>
    <xf numFmtId="0" fontId="0" fillId="0" borderId="49" xfId="0" applyFill="1" applyBorder="1" applyAlignment="1">
      <alignment vertical="center"/>
    </xf>
    <xf numFmtId="0" fontId="0" fillId="0" borderId="50" xfId="0" applyBorder="1" applyAlignment="1">
      <alignment horizontal="center" vertical="center"/>
    </xf>
    <xf numFmtId="0" fontId="0" fillId="0" borderId="51" xfId="0" applyBorder="1" applyAlignment="1">
      <alignment horizontal="center" vertical="center"/>
    </xf>
    <xf numFmtId="0" fontId="0" fillId="0" borderId="52" xfId="0" applyBorder="1" applyAlignment="1">
      <alignment vertical="center"/>
    </xf>
    <xf numFmtId="0" fontId="0" fillId="0" borderId="53" xfId="0" applyBorder="1" applyAlignment="1">
      <alignment vertical="center"/>
    </xf>
    <xf numFmtId="0" fontId="0" fillId="0" borderId="39" xfId="0" applyBorder="1" applyAlignment="1">
      <alignment horizontal="distributed" vertical="center"/>
    </xf>
    <xf numFmtId="0" fontId="5" fillId="0" borderId="39" xfId="0" applyFont="1" applyBorder="1" applyAlignment="1">
      <alignment horizontal="distributed" vertical="center"/>
    </xf>
    <xf numFmtId="0" fontId="5" fillId="0" borderId="43" xfId="0" applyFont="1" applyBorder="1" applyAlignment="1">
      <alignment horizontal="distributed" vertical="center"/>
    </xf>
    <xf numFmtId="0" fontId="0" fillId="0" borderId="54" xfId="0" applyBorder="1" applyAlignment="1">
      <alignment horizontal="distributed" vertical="center"/>
    </xf>
    <xf numFmtId="0" fontId="0" fillId="0" borderId="43" xfId="0" applyBorder="1" applyAlignment="1">
      <alignment horizontal="right" vertical="center"/>
    </xf>
    <xf numFmtId="0" fontId="0" fillId="0" borderId="15" xfId="0" applyBorder="1" applyAlignment="1">
      <alignment horizontal="right" vertical="center"/>
    </xf>
    <xf numFmtId="0" fontId="0" fillId="0" borderId="39" xfId="0" applyBorder="1" applyAlignment="1">
      <alignment horizontal="right" vertical="center"/>
    </xf>
    <xf numFmtId="0" fontId="0" fillId="0" borderId="54" xfId="0" applyBorder="1" applyAlignment="1">
      <alignment horizontal="right" vertical="center"/>
    </xf>
    <xf numFmtId="0" fontId="0" fillId="0" borderId="0" xfId="0" applyBorder="1" applyAlignment="1">
      <alignment horizontal="right" vertical="center"/>
    </xf>
    <xf numFmtId="0" fontId="0" fillId="0" borderId="0" xfId="0" applyFill="1" applyAlignment="1">
      <alignment/>
    </xf>
    <xf numFmtId="0" fontId="0" fillId="0" borderId="55" xfId="0" applyFill="1" applyBorder="1" applyAlignment="1">
      <alignment horizontal="center" vertical="center"/>
    </xf>
    <xf numFmtId="0" fontId="0" fillId="0" borderId="39" xfId="0" applyFill="1" applyBorder="1" applyAlignment="1">
      <alignment horizontal="center" vertical="center"/>
    </xf>
    <xf numFmtId="2" fontId="0" fillId="0" borderId="39" xfId="0" applyNumberFormat="1" applyFill="1" applyBorder="1" applyAlignment="1">
      <alignment horizontal="center" vertical="center"/>
    </xf>
    <xf numFmtId="2" fontId="0" fillId="0" borderId="36" xfId="0" applyNumberFormat="1" applyFill="1" applyBorder="1" applyAlignment="1">
      <alignment horizontal="center" vertical="center"/>
    </xf>
    <xf numFmtId="0" fontId="0" fillId="0" borderId="41" xfId="0" applyFill="1" applyBorder="1" applyAlignment="1">
      <alignment horizontal="center" vertical="center"/>
    </xf>
    <xf numFmtId="0" fontId="0" fillId="0" borderId="31" xfId="0" applyFill="1" applyBorder="1" applyAlignment="1">
      <alignment vertical="center"/>
    </xf>
    <xf numFmtId="0" fontId="0" fillId="0" borderId="36" xfId="0" applyFill="1" applyBorder="1" applyAlignment="1">
      <alignment horizontal="center" vertical="center"/>
    </xf>
    <xf numFmtId="0" fontId="0" fillId="0" borderId="51" xfId="0" applyFill="1" applyBorder="1" applyAlignment="1">
      <alignment vertical="center"/>
    </xf>
    <xf numFmtId="0" fontId="5" fillId="0" borderId="45" xfId="0" applyFont="1" applyFill="1" applyBorder="1" applyAlignment="1">
      <alignment vertical="center"/>
    </xf>
    <xf numFmtId="0" fontId="5" fillId="0" borderId="22" xfId="0" applyFont="1" applyFill="1" applyBorder="1" applyAlignment="1">
      <alignment vertical="center"/>
    </xf>
    <xf numFmtId="0" fontId="5" fillId="0" borderId="46" xfId="0" applyFont="1" applyFill="1" applyBorder="1" applyAlignment="1">
      <alignment vertical="center"/>
    </xf>
    <xf numFmtId="0" fontId="5" fillId="0" borderId="37" xfId="0" applyFont="1" applyFill="1" applyBorder="1" applyAlignment="1">
      <alignment vertical="center"/>
    </xf>
    <xf numFmtId="0" fontId="4" fillId="0" borderId="0" xfId="0" applyFont="1" applyFill="1" applyBorder="1" applyAlignment="1">
      <alignment vertical="center"/>
    </xf>
    <xf numFmtId="0" fontId="4" fillId="0" borderId="48" xfId="0" applyFont="1" applyFill="1" applyBorder="1" applyAlignment="1">
      <alignment vertical="center"/>
    </xf>
    <xf numFmtId="0" fontId="5" fillId="0" borderId="56" xfId="0" applyFont="1" applyFill="1" applyBorder="1" applyAlignment="1">
      <alignment vertical="center"/>
    </xf>
    <xf numFmtId="0" fontId="5" fillId="0" borderId="57" xfId="0" applyFont="1" applyFill="1" applyBorder="1" applyAlignment="1">
      <alignment vertical="center"/>
    </xf>
    <xf numFmtId="0" fontId="5" fillId="0" borderId="58" xfId="0" applyFont="1" applyFill="1" applyBorder="1" applyAlignment="1">
      <alignment vertical="center"/>
    </xf>
    <xf numFmtId="0" fontId="5" fillId="0" borderId="59" xfId="0" applyFont="1" applyFill="1" applyBorder="1" applyAlignment="1">
      <alignment vertical="center"/>
    </xf>
    <xf numFmtId="0" fontId="4" fillId="0" borderId="59" xfId="0" applyFont="1" applyFill="1" applyBorder="1" applyAlignment="1">
      <alignment vertical="center"/>
    </xf>
    <xf numFmtId="0" fontId="4" fillId="0" borderId="60" xfId="0" applyFont="1" applyFill="1" applyBorder="1" applyAlignment="1">
      <alignment vertical="center"/>
    </xf>
    <xf numFmtId="0" fontId="0" fillId="0" borderId="38" xfId="0" applyBorder="1" applyAlignment="1">
      <alignment/>
    </xf>
    <xf numFmtId="0" fontId="0" fillId="0" borderId="61" xfId="0" applyFill="1" applyBorder="1" applyAlignment="1">
      <alignment horizontal="right" vertical="center"/>
    </xf>
    <xf numFmtId="0" fontId="0" fillId="0" borderId="0" xfId="0" applyFill="1" applyBorder="1" applyAlignment="1">
      <alignment horizontal="right" vertical="center"/>
    </xf>
    <xf numFmtId="0" fontId="0" fillId="0" borderId="0" xfId="0" applyFont="1" applyFill="1" applyAlignment="1">
      <alignment/>
    </xf>
    <xf numFmtId="0" fontId="0" fillId="0" borderId="62" xfId="0" applyFont="1" applyFill="1" applyBorder="1" applyAlignment="1">
      <alignment horizontal="center" vertical="center"/>
    </xf>
    <xf numFmtId="0" fontId="0" fillId="0" borderId="40" xfId="0" applyFont="1" applyFill="1" applyBorder="1" applyAlignment="1">
      <alignment horizontal="center" vertical="center"/>
    </xf>
    <xf numFmtId="2" fontId="0" fillId="0" borderId="40" xfId="0" applyNumberFormat="1" applyFont="1" applyFill="1" applyBorder="1" applyAlignment="1">
      <alignment horizontal="center" vertical="center"/>
    </xf>
    <xf numFmtId="2" fontId="0" fillId="0" borderId="63" xfId="0" applyNumberFormat="1" applyFont="1" applyFill="1" applyBorder="1" applyAlignment="1">
      <alignment horizontal="center" vertical="center"/>
    </xf>
    <xf numFmtId="0" fontId="0" fillId="0" borderId="42" xfId="0" applyFont="1" applyFill="1" applyBorder="1" applyAlignment="1">
      <alignment horizontal="center" vertical="center"/>
    </xf>
    <xf numFmtId="0" fontId="0" fillId="0" borderId="64" xfId="0" applyFont="1" applyFill="1" applyBorder="1" applyAlignment="1">
      <alignment vertical="center"/>
    </xf>
    <xf numFmtId="49" fontId="0" fillId="0" borderId="40" xfId="0" applyNumberFormat="1" applyFont="1" applyFill="1" applyBorder="1" applyAlignment="1">
      <alignment horizontal="right" vertical="center"/>
    </xf>
    <xf numFmtId="0" fontId="0" fillId="0" borderId="40" xfId="0" applyFont="1" applyFill="1" applyBorder="1" applyAlignment="1">
      <alignment horizontal="right" vertical="center"/>
    </xf>
    <xf numFmtId="0" fontId="0" fillId="0" borderId="49" xfId="0" applyFont="1" applyFill="1" applyBorder="1" applyAlignment="1">
      <alignment vertical="center"/>
    </xf>
    <xf numFmtId="0" fontId="0" fillId="0" borderId="63" xfId="0" applyFont="1" applyFill="1" applyBorder="1" applyAlignment="1">
      <alignment horizontal="center" vertical="center"/>
    </xf>
    <xf numFmtId="0" fontId="0" fillId="0" borderId="65" xfId="0" applyFont="1" applyFill="1" applyBorder="1" applyAlignment="1">
      <alignment vertical="center"/>
    </xf>
    <xf numFmtId="0" fontId="0" fillId="0" borderId="40" xfId="0" applyFont="1" applyFill="1" applyBorder="1" applyAlignment="1">
      <alignment vertical="center"/>
    </xf>
    <xf numFmtId="0" fontId="0" fillId="0" borderId="42" xfId="0" applyFont="1" applyFill="1" applyBorder="1" applyAlignment="1">
      <alignment vertical="center"/>
    </xf>
    <xf numFmtId="0" fontId="0" fillId="0" borderId="58" xfId="0" applyFont="1" applyFill="1" applyBorder="1" applyAlignment="1">
      <alignment vertical="center"/>
    </xf>
    <xf numFmtId="0" fontId="0" fillId="0" borderId="40" xfId="0" applyFill="1" applyBorder="1" applyAlignment="1">
      <alignment horizontal="center" vertical="center"/>
    </xf>
    <xf numFmtId="0" fontId="0" fillId="0" borderId="39" xfId="0" applyNumberFormat="1" applyFill="1" applyBorder="1" applyAlignment="1">
      <alignment horizontal="right" vertical="center"/>
    </xf>
    <xf numFmtId="0" fontId="0" fillId="0" borderId="40" xfId="0" applyNumberFormat="1" applyFill="1" applyBorder="1" applyAlignment="1">
      <alignment horizontal="right" vertical="center"/>
    </xf>
    <xf numFmtId="0" fontId="0" fillId="0" borderId="0" xfId="61" applyFill="1" applyBorder="1" applyAlignment="1">
      <alignment vertical="center"/>
      <protection/>
    </xf>
    <xf numFmtId="0" fontId="0" fillId="0" borderId="66" xfId="0" applyBorder="1" applyAlignment="1">
      <alignment horizontal="right" vertical="center"/>
    </xf>
    <xf numFmtId="0" fontId="0" fillId="0" borderId="11" xfId="0" applyBorder="1" applyAlignment="1">
      <alignment horizontal="distributed" vertical="center"/>
    </xf>
    <xf numFmtId="0" fontId="0" fillId="0" borderId="14" xfId="0" applyBorder="1" applyAlignment="1">
      <alignment horizontal="distributed" vertical="center"/>
    </xf>
    <xf numFmtId="0" fontId="0" fillId="0" borderId="14" xfId="0" applyBorder="1" applyAlignment="1">
      <alignment vertical="center"/>
    </xf>
    <xf numFmtId="0" fontId="3" fillId="0" borderId="67" xfId="0" applyFont="1" applyBorder="1" applyAlignment="1">
      <alignment horizontal="center" vertical="center"/>
    </xf>
    <xf numFmtId="0" fontId="0" fillId="0" borderId="53" xfId="0" applyBorder="1" applyAlignment="1">
      <alignment horizontal="center" vertical="center"/>
    </xf>
    <xf numFmtId="0" fontId="0" fillId="0" borderId="20" xfId="0" applyBorder="1" applyAlignment="1">
      <alignment horizontal="distributed" vertical="center"/>
    </xf>
    <xf numFmtId="0" fontId="0" fillId="0" borderId="53" xfId="0" applyBorder="1" applyAlignment="1">
      <alignment horizontal="distributed" vertical="center"/>
    </xf>
    <xf numFmtId="0" fontId="0" fillId="0" borderId="46" xfId="0" applyBorder="1" applyAlignment="1">
      <alignment horizontal="distributed" vertical="center"/>
    </xf>
    <xf numFmtId="0" fontId="0" fillId="0" borderId="18" xfId="0" applyBorder="1" applyAlignment="1">
      <alignment horizontal="distributed" vertical="center"/>
    </xf>
    <xf numFmtId="0" fontId="0" fillId="0" borderId="14" xfId="0" applyFill="1" applyBorder="1" applyAlignment="1">
      <alignment horizontal="distributed" vertical="center"/>
    </xf>
    <xf numFmtId="0" fontId="0" fillId="0" borderId="17" xfId="0" applyBorder="1" applyAlignment="1">
      <alignment horizontal="distributed"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20" xfId="0" applyFill="1" applyBorder="1" applyAlignment="1">
      <alignment horizontal="distributed" vertical="center"/>
    </xf>
    <xf numFmtId="0" fontId="0" fillId="0" borderId="68"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34" xfId="0" applyBorder="1" applyAlignment="1">
      <alignment horizontal="distributed" vertical="center"/>
    </xf>
    <xf numFmtId="0" fontId="0" fillId="0" borderId="43" xfId="0" applyBorder="1" applyAlignment="1">
      <alignment horizontal="distributed" vertical="center"/>
    </xf>
    <xf numFmtId="0" fontId="0" fillId="0" borderId="15" xfId="0" applyBorder="1" applyAlignment="1">
      <alignment horizontal="distributed"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原本_手賀沼プランクトン同定計数結果Ｈ26"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C00000"/>
  </sheetPr>
  <dimension ref="B2:S87"/>
  <sheetViews>
    <sheetView tabSelected="1" view="pageBreakPreview" zoomScale="80" zoomScaleSheetLayoutView="80" zoomScalePageLayoutView="0" workbookViewId="0" topLeftCell="A1">
      <selection activeCell="D19" sqref="D19"/>
    </sheetView>
  </sheetViews>
  <sheetFormatPr defaultColWidth="8.796875" defaultRowHeight="14.25"/>
  <cols>
    <col min="1" max="1" width="2.59765625" style="0" customWidth="1"/>
    <col min="2" max="2" width="4.69921875" style="0" customWidth="1"/>
    <col min="3" max="4" width="16.69921875" style="0" customWidth="1"/>
    <col min="5" max="5" width="1.69921875" style="0" customWidth="1"/>
    <col min="6" max="9" width="10.69921875" style="0" customWidth="1"/>
    <col min="10" max="10" width="1.69921875" style="0" customWidth="1"/>
    <col min="11" max="11" width="28.3984375" style="99" customWidth="1"/>
    <col min="12" max="12" width="28.3984375" style="123" customWidth="1"/>
    <col min="14" max="17" width="9" style="0" hidden="1" customWidth="1"/>
  </cols>
  <sheetData>
    <row r="1" ht="18" customHeight="1"/>
    <row r="2" spans="2:18" ht="18" customHeight="1">
      <c r="B2" s="22" t="s">
        <v>591</v>
      </c>
      <c r="R2" s="99"/>
    </row>
    <row r="3" ht="9" customHeight="1" thickBot="1"/>
    <row r="4" spans="2:12" ht="18" customHeight="1">
      <c r="B4" s="1"/>
      <c r="C4" s="2"/>
      <c r="D4" s="143" t="s">
        <v>2</v>
      </c>
      <c r="E4" s="143"/>
      <c r="F4" s="143"/>
      <c r="G4" s="143"/>
      <c r="H4" s="2"/>
      <c r="I4" s="2"/>
      <c r="J4" s="3"/>
      <c r="K4" s="100" t="s">
        <v>133</v>
      </c>
      <c r="L4" s="124" t="s">
        <v>134</v>
      </c>
    </row>
    <row r="5" spans="2:12" ht="18" customHeight="1">
      <c r="B5" s="4"/>
      <c r="C5" s="5"/>
      <c r="D5" s="144" t="s">
        <v>3</v>
      </c>
      <c r="E5" s="144"/>
      <c r="F5" s="144"/>
      <c r="G5" s="144"/>
      <c r="H5" s="5"/>
      <c r="I5" s="5"/>
      <c r="J5" s="6"/>
      <c r="K5" s="101" t="s">
        <v>235</v>
      </c>
      <c r="L5" s="138" t="s">
        <v>235</v>
      </c>
    </row>
    <row r="6" spans="2:12" ht="18" customHeight="1">
      <c r="B6" s="4"/>
      <c r="C6" s="5"/>
      <c r="D6" s="144" t="s">
        <v>4</v>
      </c>
      <c r="E6" s="144"/>
      <c r="F6" s="144"/>
      <c r="G6" s="144"/>
      <c r="H6" s="5"/>
      <c r="I6" s="5"/>
      <c r="J6" s="6"/>
      <c r="K6" s="101" t="s">
        <v>230</v>
      </c>
      <c r="L6" s="125" t="s">
        <v>219</v>
      </c>
    </row>
    <row r="7" spans="2:18" ht="18" customHeight="1">
      <c r="B7" s="4"/>
      <c r="C7" s="5"/>
      <c r="D7" s="144" t="s">
        <v>5</v>
      </c>
      <c r="E7" s="145"/>
      <c r="F7" s="145"/>
      <c r="G7" s="23" t="s">
        <v>6</v>
      </c>
      <c r="H7" s="5"/>
      <c r="I7" s="5"/>
      <c r="J7" s="6"/>
      <c r="K7" s="102">
        <v>2.4</v>
      </c>
      <c r="L7" s="126">
        <v>1.8</v>
      </c>
      <c r="R7" s="99"/>
    </row>
    <row r="8" spans="2:12" ht="18" customHeight="1">
      <c r="B8" s="7"/>
      <c r="C8" s="8"/>
      <c r="D8" s="144" t="s">
        <v>7</v>
      </c>
      <c r="E8" s="144"/>
      <c r="F8" s="144"/>
      <c r="G8" s="23" t="s">
        <v>6</v>
      </c>
      <c r="H8" s="8"/>
      <c r="I8" s="8"/>
      <c r="J8" s="9"/>
      <c r="K8" s="103">
        <v>0.5</v>
      </c>
      <c r="L8" s="127">
        <v>0.5</v>
      </c>
    </row>
    <row r="9" spans="2:19" ht="18" customHeight="1" thickBot="1">
      <c r="B9" s="10"/>
      <c r="C9" s="11"/>
      <c r="D9" s="148" t="s">
        <v>8</v>
      </c>
      <c r="E9" s="148"/>
      <c r="F9" s="148"/>
      <c r="G9" s="24" t="s">
        <v>9</v>
      </c>
      <c r="H9" s="11"/>
      <c r="I9" s="11"/>
      <c r="J9" s="12"/>
      <c r="K9" s="104">
        <v>100</v>
      </c>
      <c r="L9" s="128">
        <v>100</v>
      </c>
      <c r="O9" s="77" t="s">
        <v>135</v>
      </c>
      <c r="P9" s="77" t="s">
        <v>136</v>
      </c>
      <c r="Q9" s="77" t="s">
        <v>137</v>
      </c>
      <c r="R9" s="77" t="s">
        <v>135</v>
      </c>
      <c r="S9" s="77" t="s">
        <v>136</v>
      </c>
    </row>
    <row r="10" spans="2:12" ht="18" customHeight="1" thickTop="1">
      <c r="B10" s="25" t="s">
        <v>10</v>
      </c>
      <c r="C10" s="26" t="s">
        <v>11</v>
      </c>
      <c r="D10" s="26" t="s">
        <v>12</v>
      </c>
      <c r="E10" s="13"/>
      <c r="F10" s="14"/>
      <c r="G10" s="149" t="s">
        <v>13</v>
      </c>
      <c r="H10" s="149"/>
      <c r="I10" s="14"/>
      <c r="J10" s="15"/>
      <c r="K10" s="105"/>
      <c r="L10" s="129"/>
    </row>
    <row r="11" spans="2:19" ht="13.5" customHeight="1">
      <c r="B11" s="29">
        <v>1</v>
      </c>
      <c r="C11" s="35" t="s">
        <v>138</v>
      </c>
      <c r="D11" s="35" t="s">
        <v>14</v>
      </c>
      <c r="E11" s="42"/>
      <c r="F11" s="42" t="s">
        <v>180</v>
      </c>
      <c r="G11" s="42"/>
      <c r="H11" s="42"/>
      <c r="I11" s="42"/>
      <c r="J11" s="42"/>
      <c r="K11" s="78" t="s">
        <v>220</v>
      </c>
      <c r="L11" s="79"/>
      <c r="N11" t="s">
        <v>15</v>
      </c>
      <c r="O11">
        <f>IF(K11="",0,VALUE(MID(K11,2,LEN(K11)-2)))</f>
        <v>10</v>
      </c>
      <c r="P11">
        <f>IF(L11="",0,VALUE(MID(L11,2,LEN(L11)-2)))</f>
        <v>0</v>
      </c>
      <c r="Q11" t="e">
        <f>IF(#REF!="",0,VALUE(MID(#REF!,2,LEN(#REF!)-2)))</f>
        <v>#REF!</v>
      </c>
      <c r="R11">
        <f aca="true" t="shared" si="0" ref="R11:S14">IF(K11="＋",0,IF(K11="(＋)",0,ABS(K11)))</f>
        <v>10</v>
      </c>
      <c r="S11">
        <f t="shared" si="0"/>
        <v>0</v>
      </c>
    </row>
    <row r="12" spans="2:19" ht="13.5" customHeight="1">
      <c r="B12" s="29">
        <v>2</v>
      </c>
      <c r="C12" s="36"/>
      <c r="D12" s="45"/>
      <c r="E12" s="42"/>
      <c r="F12" s="42" t="s">
        <v>237</v>
      </c>
      <c r="G12" s="42"/>
      <c r="H12" s="42"/>
      <c r="I12" s="42"/>
      <c r="J12" s="42"/>
      <c r="K12" s="78" t="s">
        <v>220</v>
      </c>
      <c r="L12" s="130"/>
      <c r="N12" t="s">
        <v>15</v>
      </c>
      <c r="O12">
        <f>IF(K12="",0,VALUE(MID(K12,2,LEN(K12)-2)))</f>
        <v>10</v>
      </c>
      <c r="P12">
        <f>IF(L12="",0,VALUE(MID(L12,2,LEN(L12)-2)))</f>
        <v>0</v>
      </c>
      <c r="Q12" t="e">
        <f>IF(#REF!="",0,VALUE(MID(#REF!,2,LEN(#REF!)-2)))</f>
        <v>#REF!</v>
      </c>
      <c r="R12">
        <f t="shared" si="0"/>
        <v>10</v>
      </c>
      <c r="S12">
        <f t="shared" si="0"/>
        <v>0</v>
      </c>
    </row>
    <row r="13" spans="2:19" ht="13.5" customHeight="1">
      <c r="B13" s="29">
        <v>3</v>
      </c>
      <c r="C13" s="36"/>
      <c r="D13" s="45"/>
      <c r="E13" s="42"/>
      <c r="F13" s="42" t="s">
        <v>238</v>
      </c>
      <c r="G13" s="42"/>
      <c r="H13" s="42"/>
      <c r="I13" s="42"/>
      <c r="J13" s="42"/>
      <c r="K13" s="78"/>
      <c r="L13" s="79" t="s">
        <v>232</v>
      </c>
      <c r="R13">
        <f t="shared" si="0"/>
        <v>0</v>
      </c>
      <c r="S13">
        <f t="shared" si="0"/>
        <v>10</v>
      </c>
    </row>
    <row r="14" spans="2:19" ht="13.5" customHeight="1">
      <c r="B14" s="29">
        <v>4</v>
      </c>
      <c r="C14" s="36"/>
      <c r="D14" s="45"/>
      <c r="E14" s="42"/>
      <c r="F14" s="42" t="s">
        <v>159</v>
      </c>
      <c r="G14" s="42"/>
      <c r="H14" s="42"/>
      <c r="I14" s="42"/>
      <c r="J14" s="42"/>
      <c r="K14" s="78" t="s">
        <v>231</v>
      </c>
      <c r="L14" s="79"/>
      <c r="N14" t="s">
        <v>15</v>
      </c>
      <c r="O14">
        <f>IF(K14="",0,VALUE(MID(K14,2,LEN(K14)-2)))</f>
        <v>20</v>
      </c>
      <c r="P14">
        <f>IF(L14="",0,VALUE(MID(L14,2,LEN(L14)-2)))</f>
        <v>0</v>
      </c>
      <c r="Q14" t="e">
        <f>IF(#REF!="",0,VALUE(MID(#REF!,2,LEN(#REF!)-2)))</f>
        <v>#REF!</v>
      </c>
      <c r="R14">
        <f t="shared" si="0"/>
        <v>20</v>
      </c>
      <c r="S14">
        <f t="shared" si="0"/>
        <v>0</v>
      </c>
    </row>
    <row r="15" spans="2:12" ht="13.5" customHeight="1">
      <c r="B15" s="29">
        <v>5</v>
      </c>
      <c r="C15" s="37" t="s">
        <v>42</v>
      </c>
      <c r="D15" s="35" t="s">
        <v>43</v>
      </c>
      <c r="E15" s="42"/>
      <c r="F15" s="42" t="s">
        <v>44</v>
      </c>
      <c r="G15" s="42"/>
      <c r="H15" s="42"/>
      <c r="I15" s="42"/>
      <c r="J15" s="42"/>
      <c r="K15" s="80">
        <v>30</v>
      </c>
      <c r="L15" s="131">
        <v>20</v>
      </c>
    </row>
    <row r="16" spans="2:12" ht="13.5" customHeight="1">
      <c r="B16" s="29">
        <v>6</v>
      </c>
      <c r="C16" s="37" t="s">
        <v>139</v>
      </c>
      <c r="D16" s="35" t="s">
        <v>24</v>
      </c>
      <c r="E16" s="42"/>
      <c r="F16" s="42" t="s">
        <v>25</v>
      </c>
      <c r="G16" s="42"/>
      <c r="H16" s="42"/>
      <c r="I16" s="42"/>
      <c r="J16" s="42"/>
      <c r="K16" s="80" t="s">
        <v>233</v>
      </c>
      <c r="L16" s="81" t="s">
        <v>233</v>
      </c>
    </row>
    <row r="17" spans="2:12" ht="13.5" customHeight="1">
      <c r="B17" s="29">
        <v>7</v>
      </c>
      <c r="C17" s="38"/>
      <c r="D17" s="45"/>
      <c r="E17" s="42"/>
      <c r="F17" s="42" t="s">
        <v>221</v>
      </c>
      <c r="G17" s="42"/>
      <c r="H17" s="42"/>
      <c r="I17" s="42"/>
      <c r="J17" s="42"/>
      <c r="K17" s="80">
        <v>80</v>
      </c>
      <c r="L17" s="81">
        <v>350</v>
      </c>
    </row>
    <row r="18" spans="2:12" ht="13.5" customHeight="1">
      <c r="B18" s="29">
        <v>8</v>
      </c>
      <c r="C18" s="38"/>
      <c r="D18" s="45"/>
      <c r="E18" s="42"/>
      <c r="F18" s="42" t="s">
        <v>222</v>
      </c>
      <c r="G18" s="42"/>
      <c r="H18" s="42"/>
      <c r="I18" s="42"/>
      <c r="J18" s="42"/>
      <c r="K18" s="80">
        <v>160</v>
      </c>
      <c r="L18" s="81">
        <v>320</v>
      </c>
    </row>
    <row r="19" spans="2:12" ht="13.5" customHeight="1">
      <c r="B19" s="29">
        <v>9</v>
      </c>
      <c r="C19" s="38"/>
      <c r="D19" s="45"/>
      <c r="E19" s="42"/>
      <c r="F19" s="42" t="s">
        <v>188</v>
      </c>
      <c r="G19" s="42"/>
      <c r="H19" s="42"/>
      <c r="I19" s="42"/>
      <c r="J19" s="42"/>
      <c r="K19" s="80"/>
      <c r="L19" s="81">
        <v>90</v>
      </c>
    </row>
    <row r="20" spans="2:12" ht="13.5" customHeight="1">
      <c r="B20" s="29">
        <v>10</v>
      </c>
      <c r="C20" s="38"/>
      <c r="D20" s="45"/>
      <c r="E20" s="42"/>
      <c r="F20" s="42" t="s">
        <v>243</v>
      </c>
      <c r="G20" s="42"/>
      <c r="H20" s="42"/>
      <c r="I20" s="42"/>
      <c r="J20" s="42"/>
      <c r="K20" s="80">
        <v>10</v>
      </c>
      <c r="L20" s="81"/>
    </row>
    <row r="21" spans="2:12" ht="13.5" customHeight="1">
      <c r="B21" s="29">
        <v>11</v>
      </c>
      <c r="C21" s="38"/>
      <c r="D21" s="45"/>
      <c r="E21" s="42"/>
      <c r="F21" s="42" t="s">
        <v>31</v>
      </c>
      <c r="G21" s="42"/>
      <c r="H21" s="42"/>
      <c r="I21" s="42"/>
      <c r="J21" s="42"/>
      <c r="K21" s="80">
        <v>10</v>
      </c>
      <c r="L21" s="81" t="s">
        <v>233</v>
      </c>
    </row>
    <row r="22" spans="2:12" ht="13.5" customHeight="1">
      <c r="B22" s="29">
        <v>12</v>
      </c>
      <c r="C22" s="38"/>
      <c r="D22" s="45"/>
      <c r="E22" s="42"/>
      <c r="F22" s="42" t="s">
        <v>223</v>
      </c>
      <c r="G22" s="42"/>
      <c r="H22" s="42"/>
      <c r="I22" s="42"/>
      <c r="J22" s="42"/>
      <c r="K22" s="80" t="s">
        <v>239</v>
      </c>
      <c r="L22" s="81" t="s">
        <v>233</v>
      </c>
    </row>
    <row r="23" spans="2:12" ht="13.5" customHeight="1">
      <c r="B23" s="29">
        <v>13</v>
      </c>
      <c r="C23" s="38"/>
      <c r="D23" s="45"/>
      <c r="E23" s="42"/>
      <c r="F23" s="42" t="s">
        <v>32</v>
      </c>
      <c r="G23" s="42"/>
      <c r="H23" s="42"/>
      <c r="I23" s="42"/>
      <c r="J23" s="42"/>
      <c r="K23" s="80">
        <v>110</v>
      </c>
      <c r="L23" s="131">
        <v>150</v>
      </c>
    </row>
    <row r="24" spans="2:12" ht="13.5" customHeight="1">
      <c r="B24" s="29">
        <v>14</v>
      </c>
      <c r="C24" s="38"/>
      <c r="D24" s="45"/>
      <c r="E24" s="42"/>
      <c r="F24" s="42" t="s">
        <v>140</v>
      </c>
      <c r="G24" s="42"/>
      <c r="H24" s="42"/>
      <c r="I24" s="42"/>
      <c r="J24" s="42"/>
      <c r="K24" s="80">
        <v>1790</v>
      </c>
      <c r="L24" s="131">
        <v>11940</v>
      </c>
    </row>
    <row r="25" spans="2:12" ht="13.5" customHeight="1">
      <c r="B25" s="29">
        <v>15</v>
      </c>
      <c r="C25" s="38"/>
      <c r="D25" s="45"/>
      <c r="E25" s="42"/>
      <c r="F25" s="42" t="s">
        <v>36</v>
      </c>
      <c r="G25" s="42"/>
      <c r="H25" s="42"/>
      <c r="I25" s="42"/>
      <c r="J25" s="42"/>
      <c r="K25" s="80">
        <v>100</v>
      </c>
      <c r="L25" s="81">
        <v>50</v>
      </c>
    </row>
    <row r="26" spans="2:12" ht="13.5" customHeight="1">
      <c r="B26" s="29">
        <v>16</v>
      </c>
      <c r="C26" s="38"/>
      <c r="D26" s="45"/>
      <c r="E26" s="42"/>
      <c r="F26" s="42" t="s">
        <v>224</v>
      </c>
      <c r="G26" s="42"/>
      <c r="H26" s="42"/>
      <c r="I26" s="42"/>
      <c r="J26" s="42"/>
      <c r="K26" s="80"/>
      <c r="L26" s="81" t="s">
        <v>233</v>
      </c>
    </row>
    <row r="27" spans="2:12" ht="13.5" customHeight="1">
      <c r="B27" s="29">
        <v>17</v>
      </c>
      <c r="C27" s="38"/>
      <c r="D27" s="45"/>
      <c r="E27" s="42"/>
      <c r="F27" s="42" t="s">
        <v>37</v>
      </c>
      <c r="G27" s="42"/>
      <c r="H27" s="42"/>
      <c r="I27" s="42"/>
      <c r="J27" s="42"/>
      <c r="K27" s="80">
        <v>50</v>
      </c>
      <c r="L27" s="131">
        <v>80</v>
      </c>
    </row>
    <row r="28" spans="2:12" ht="13.5" customHeight="1">
      <c r="B28" s="29">
        <v>18</v>
      </c>
      <c r="C28" s="38"/>
      <c r="D28" s="45"/>
      <c r="E28" s="42"/>
      <c r="F28" s="42" t="s">
        <v>38</v>
      </c>
      <c r="G28" s="42"/>
      <c r="H28" s="42"/>
      <c r="I28" s="42"/>
      <c r="J28" s="42"/>
      <c r="K28" s="80"/>
      <c r="L28" s="131">
        <v>80</v>
      </c>
    </row>
    <row r="29" spans="2:12" ht="13.5" customHeight="1">
      <c r="B29" s="29">
        <v>19</v>
      </c>
      <c r="C29" s="38"/>
      <c r="D29" s="45"/>
      <c r="E29" s="42"/>
      <c r="F29" s="42" t="s">
        <v>39</v>
      </c>
      <c r="G29" s="42"/>
      <c r="H29" s="42"/>
      <c r="I29" s="42"/>
      <c r="J29" s="42"/>
      <c r="K29" s="80">
        <v>2740</v>
      </c>
      <c r="L29" s="131">
        <v>12375</v>
      </c>
    </row>
    <row r="30" spans="2:12" ht="13.5" customHeight="1">
      <c r="B30" s="29">
        <v>20</v>
      </c>
      <c r="C30" s="38"/>
      <c r="D30" s="45"/>
      <c r="E30" s="42"/>
      <c r="F30" s="42" t="s">
        <v>40</v>
      </c>
      <c r="G30" s="42"/>
      <c r="H30" s="42"/>
      <c r="I30" s="42"/>
      <c r="J30" s="42"/>
      <c r="K30" s="80">
        <v>100</v>
      </c>
      <c r="L30" s="131">
        <v>375</v>
      </c>
    </row>
    <row r="31" spans="2:12" ht="13.5" customHeight="1">
      <c r="B31" s="29">
        <v>21</v>
      </c>
      <c r="C31" s="37" t="s">
        <v>151</v>
      </c>
      <c r="D31" s="35" t="s">
        <v>141</v>
      </c>
      <c r="E31" s="42"/>
      <c r="F31" s="42" t="s">
        <v>240</v>
      </c>
      <c r="G31" s="42"/>
      <c r="H31" s="42"/>
      <c r="I31" s="42"/>
      <c r="J31" s="42"/>
      <c r="K31" s="80" t="s">
        <v>233</v>
      </c>
      <c r="L31" s="81"/>
    </row>
    <row r="32" spans="2:12" ht="13.5" customHeight="1">
      <c r="B32" s="29">
        <v>22</v>
      </c>
      <c r="C32" s="38"/>
      <c r="D32" s="45"/>
      <c r="E32" s="42"/>
      <c r="F32" s="42" t="s">
        <v>241</v>
      </c>
      <c r="G32" s="42"/>
      <c r="H32" s="42"/>
      <c r="I32" s="42"/>
      <c r="J32" s="42"/>
      <c r="K32" s="80" t="s">
        <v>233</v>
      </c>
      <c r="L32" s="131"/>
    </row>
    <row r="33" spans="2:12" ht="13.5" customHeight="1">
      <c r="B33" s="29">
        <v>23</v>
      </c>
      <c r="C33" s="37" t="s">
        <v>142</v>
      </c>
      <c r="D33" s="35" t="s">
        <v>48</v>
      </c>
      <c r="E33" s="42"/>
      <c r="F33" s="42" t="s">
        <v>225</v>
      </c>
      <c r="G33" s="42"/>
      <c r="H33" s="42"/>
      <c r="I33" s="42"/>
      <c r="J33" s="42"/>
      <c r="K33" s="80"/>
      <c r="L33" s="81">
        <v>10</v>
      </c>
    </row>
    <row r="34" spans="2:12" ht="13.5" customHeight="1">
      <c r="B34" s="29">
        <v>24</v>
      </c>
      <c r="C34" s="38"/>
      <c r="D34" s="45"/>
      <c r="E34" s="42"/>
      <c r="F34" s="42" t="s">
        <v>52</v>
      </c>
      <c r="G34" s="42"/>
      <c r="H34" s="42"/>
      <c r="I34" s="42"/>
      <c r="J34" s="42"/>
      <c r="K34" s="80">
        <v>160</v>
      </c>
      <c r="L34" s="131">
        <v>60</v>
      </c>
    </row>
    <row r="35" spans="2:12" ht="13.5" customHeight="1">
      <c r="B35" s="29">
        <v>25</v>
      </c>
      <c r="C35" s="38"/>
      <c r="D35" s="45"/>
      <c r="E35" s="42"/>
      <c r="F35" s="42" t="s">
        <v>60</v>
      </c>
      <c r="G35" s="42"/>
      <c r="H35" s="42"/>
      <c r="I35" s="42"/>
      <c r="J35" s="42"/>
      <c r="K35" s="80" t="s">
        <v>233</v>
      </c>
      <c r="L35" s="81" t="s">
        <v>233</v>
      </c>
    </row>
    <row r="36" spans="2:12" ht="13.5" customHeight="1">
      <c r="B36" s="29">
        <v>26</v>
      </c>
      <c r="C36" s="38"/>
      <c r="D36" s="45"/>
      <c r="E36" s="42"/>
      <c r="F36" s="42" t="s">
        <v>65</v>
      </c>
      <c r="G36" s="42"/>
      <c r="H36" s="42"/>
      <c r="I36" s="42"/>
      <c r="J36" s="42"/>
      <c r="K36" s="80">
        <v>120</v>
      </c>
      <c r="L36" s="81">
        <v>120</v>
      </c>
    </row>
    <row r="37" spans="2:12" ht="13.5" customHeight="1">
      <c r="B37" s="29">
        <v>27</v>
      </c>
      <c r="C37" s="38"/>
      <c r="D37" s="45"/>
      <c r="E37" s="42"/>
      <c r="F37" s="42" t="s">
        <v>226</v>
      </c>
      <c r="G37" s="42"/>
      <c r="H37" s="42"/>
      <c r="I37" s="42"/>
      <c r="J37" s="42"/>
      <c r="K37" s="80"/>
      <c r="L37" s="81" t="s">
        <v>233</v>
      </c>
    </row>
    <row r="38" spans="2:12" ht="13.5" customHeight="1">
      <c r="B38" s="29">
        <v>28</v>
      </c>
      <c r="C38" s="38"/>
      <c r="D38" s="45"/>
      <c r="E38" s="42"/>
      <c r="F38" s="42" t="s">
        <v>67</v>
      </c>
      <c r="G38" s="42"/>
      <c r="H38" s="42"/>
      <c r="I38" s="42"/>
      <c r="J38" s="42"/>
      <c r="K38" s="80"/>
      <c r="L38" s="81">
        <v>30</v>
      </c>
    </row>
    <row r="39" spans="2:12" ht="13.5" customHeight="1">
      <c r="B39" s="29">
        <v>29</v>
      </c>
      <c r="C39" s="38"/>
      <c r="D39" s="45"/>
      <c r="E39" s="42"/>
      <c r="F39" s="42" t="s">
        <v>69</v>
      </c>
      <c r="G39" s="42"/>
      <c r="H39" s="42"/>
      <c r="I39" s="42"/>
      <c r="J39" s="42"/>
      <c r="K39" s="80">
        <v>160</v>
      </c>
      <c r="L39" s="81">
        <v>480</v>
      </c>
    </row>
    <row r="40" spans="2:12" ht="13.5" customHeight="1">
      <c r="B40" s="29">
        <v>30</v>
      </c>
      <c r="C40" s="38"/>
      <c r="D40" s="45"/>
      <c r="E40" s="42"/>
      <c r="F40" s="42" t="s">
        <v>70</v>
      </c>
      <c r="G40" s="42"/>
      <c r="H40" s="42"/>
      <c r="I40" s="42"/>
      <c r="J40" s="42"/>
      <c r="K40" s="80">
        <v>40</v>
      </c>
      <c r="L40" s="131">
        <v>10</v>
      </c>
    </row>
    <row r="41" spans="2:12" ht="13.5" customHeight="1">
      <c r="B41" s="29">
        <v>31</v>
      </c>
      <c r="C41" s="38"/>
      <c r="D41" s="45"/>
      <c r="E41" s="42"/>
      <c r="F41" s="42" t="s">
        <v>82</v>
      </c>
      <c r="G41" s="42"/>
      <c r="H41" s="42"/>
      <c r="I41" s="42"/>
      <c r="J41" s="42"/>
      <c r="K41" s="80">
        <v>40</v>
      </c>
      <c r="L41" s="81">
        <v>200</v>
      </c>
    </row>
    <row r="42" spans="2:12" ht="13.5" customHeight="1">
      <c r="B42" s="29">
        <v>32</v>
      </c>
      <c r="C42" s="38"/>
      <c r="D42" s="45"/>
      <c r="E42" s="42"/>
      <c r="F42" s="42" t="s">
        <v>83</v>
      </c>
      <c r="G42" s="42"/>
      <c r="H42" s="42"/>
      <c r="I42" s="42"/>
      <c r="J42" s="42"/>
      <c r="K42" s="80"/>
      <c r="L42" s="81">
        <v>10</v>
      </c>
    </row>
    <row r="43" spans="2:12" ht="13.5" customHeight="1">
      <c r="B43" s="29">
        <v>33</v>
      </c>
      <c r="C43" s="38"/>
      <c r="D43" s="45"/>
      <c r="E43" s="42"/>
      <c r="F43" s="42" t="s">
        <v>242</v>
      </c>
      <c r="G43" s="42"/>
      <c r="H43" s="42"/>
      <c r="I43" s="42"/>
      <c r="J43" s="42"/>
      <c r="K43" s="80"/>
      <c r="L43" s="81" t="s">
        <v>239</v>
      </c>
    </row>
    <row r="44" spans="2:12" ht="13.5" customHeight="1">
      <c r="B44" s="29">
        <v>34</v>
      </c>
      <c r="C44" s="38"/>
      <c r="D44" s="45"/>
      <c r="E44" s="42"/>
      <c r="F44" s="42" t="s">
        <v>89</v>
      </c>
      <c r="G44" s="42"/>
      <c r="H44" s="42"/>
      <c r="I44" s="42"/>
      <c r="J44" s="42"/>
      <c r="K44" s="80"/>
      <c r="L44" s="131">
        <v>40</v>
      </c>
    </row>
    <row r="45" spans="2:12" ht="13.5" customHeight="1">
      <c r="B45" s="29">
        <v>35</v>
      </c>
      <c r="C45" s="38"/>
      <c r="D45" s="45"/>
      <c r="E45" s="42"/>
      <c r="F45" s="42" t="s">
        <v>227</v>
      </c>
      <c r="G45" s="42"/>
      <c r="H45" s="42"/>
      <c r="I45" s="42"/>
      <c r="J45" s="42"/>
      <c r="K45" s="80">
        <v>10</v>
      </c>
      <c r="L45" s="131">
        <v>10</v>
      </c>
    </row>
    <row r="46" spans="2:12" ht="13.5" customHeight="1">
      <c r="B46" s="29">
        <v>36</v>
      </c>
      <c r="C46" s="38"/>
      <c r="D46" s="45"/>
      <c r="E46" s="42"/>
      <c r="F46" s="42" t="s">
        <v>91</v>
      </c>
      <c r="G46" s="42"/>
      <c r="H46" s="42"/>
      <c r="I46" s="42"/>
      <c r="J46" s="42"/>
      <c r="K46" s="80">
        <v>10</v>
      </c>
      <c r="L46" s="131"/>
    </row>
    <row r="47" spans="2:12" ht="13.5" customHeight="1">
      <c r="B47" s="29">
        <v>37</v>
      </c>
      <c r="C47" s="37" t="s">
        <v>92</v>
      </c>
      <c r="D47" s="35" t="s">
        <v>93</v>
      </c>
      <c r="E47" s="42"/>
      <c r="F47" s="42" t="s">
        <v>95</v>
      </c>
      <c r="G47" s="42"/>
      <c r="H47" s="42"/>
      <c r="I47" s="42"/>
      <c r="J47" s="42"/>
      <c r="K47" s="80" t="s">
        <v>233</v>
      </c>
      <c r="L47" s="131"/>
    </row>
    <row r="48" spans="2:12" ht="13.5" customHeight="1">
      <c r="B48" s="29">
        <v>38</v>
      </c>
      <c r="C48" s="37" t="s">
        <v>96</v>
      </c>
      <c r="D48" s="35" t="s">
        <v>101</v>
      </c>
      <c r="E48" s="42"/>
      <c r="F48" s="42" t="s">
        <v>155</v>
      </c>
      <c r="G48" s="42"/>
      <c r="H48" s="42"/>
      <c r="I48" s="42"/>
      <c r="J48" s="42"/>
      <c r="K48" s="80"/>
      <c r="L48" s="81" t="s">
        <v>233</v>
      </c>
    </row>
    <row r="49" spans="2:12" ht="13.5" customHeight="1">
      <c r="B49" s="29">
        <v>39</v>
      </c>
      <c r="C49" s="38"/>
      <c r="D49" s="46"/>
      <c r="E49" s="42"/>
      <c r="F49" s="42" t="s">
        <v>103</v>
      </c>
      <c r="G49" s="42"/>
      <c r="H49" s="42"/>
      <c r="I49" s="42"/>
      <c r="J49" s="42"/>
      <c r="K49" s="80">
        <v>10</v>
      </c>
      <c r="L49" s="131"/>
    </row>
    <row r="50" spans="2:12" ht="13.5" customHeight="1">
      <c r="B50" s="29">
        <v>40</v>
      </c>
      <c r="C50" s="39"/>
      <c r="D50" s="47" t="s">
        <v>104</v>
      </c>
      <c r="E50" s="42"/>
      <c r="F50" s="42" t="s">
        <v>105</v>
      </c>
      <c r="G50" s="42"/>
      <c r="H50" s="42"/>
      <c r="I50" s="42"/>
      <c r="J50" s="42"/>
      <c r="K50" s="80"/>
      <c r="L50" s="81" t="s">
        <v>233</v>
      </c>
    </row>
    <row r="51" spans="2:12" ht="13.5" customHeight="1">
      <c r="B51" s="29">
        <v>41</v>
      </c>
      <c r="C51" s="150" t="s">
        <v>109</v>
      </c>
      <c r="D51" s="151"/>
      <c r="E51" s="42"/>
      <c r="F51" s="42" t="s">
        <v>110</v>
      </c>
      <c r="G51" s="42"/>
      <c r="H51" s="42"/>
      <c r="I51" s="42"/>
      <c r="J51" s="42"/>
      <c r="K51" s="80">
        <v>10</v>
      </c>
      <c r="L51" s="131">
        <v>30</v>
      </c>
    </row>
    <row r="52" spans="2:12" ht="13.5" customHeight="1">
      <c r="B52" s="29">
        <v>42</v>
      </c>
      <c r="C52" s="40"/>
      <c r="D52" s="41"/>
      <c r="E52" s="42"/>
      <c r="F52" s="42" t="s">
        <v>111</v>
      </c>
      <c r="G52" s="42"/>
      <c r="H52" s="42"/>
      <c r="I52" s="42"/>
      <c r="J52" s="42"/>
      <c r="K52" s="80">
        <v>60</v>
      </c>
      <c r="L52" s="131">
        <v>150</v>
      </c>
    </row>
    <row r="53" spans="2:12" ht="13.5" customHeight="1" thickBot="1">
      <c r="B53" s="28">
        <v>43</v>
      </c>
      <c r="C53" s="40"/>
      <c r="D53" s="41"/>
      <c r="E53" s="42"/>
      <c r="F53" s="42" t="s">
        <v>112</v>
      </c>
      <c r="G53" s="42"/>
      <c r="H53" s="42"/>
      <c r="I53" s="42"/>
      <c r="J53" s="42"/>
      <c r="K53" s="80">
        <v>10</v>
      </c>
      <c r="L53" s="131">
        <v>50</v>
      </c>
    </row>
    <row r="54" spans="2:12" ht="19.5" customHeight="1" thickTop="1">
      <c r="B54" s="146" t="s">
        <v>114</v>
      </c>
      <c r="C54" s="147"/>
      <c r="D54" s="147"/>
      <c r="E54" s="147"/>
      <c r="F54" s="147"/>
      <c r="G54" s="147"/>
      <c r="H54" s="147"/>
      <c r="I54" s="147"/>
      <c r="J54" s="27"/>
      <c r="K54" s="107">
        <f>SUM(K55:K63)</f>
        <v>5850</v>
      </c>
      <c r="L54" s="134">
        <f>SUM(L55:L63)</f>
        <v>27040</v>
      </c>
    </row>
    <row r="55" spans="2:12" ht="13.5" customHeight="1">
      <c r="B55" s="154" t="s">
        <v>115</v>
      </c>
      <c r="C55" s="155"/>
      <c r="D55" s="156"/>
      <c r="E55" s="51"/>
      <c r="F55" s="52"/>
      <c r="G55" s="152" t="s">
        <v>14</v>
      </c>
      <c r="H55" s="152"/>
      <c r="I55" s="52"/>
      <c r="J55" s="54"/>
      <c r="K55" s="43">
        <f>SUM(R11:R14)</f>
        <v>40</v>
      </c>
      <c r="L55" s="44">
        <f>SUM(S11:S14)</f>
        <v>10</v>
      </c>
    </row>
    <row r="56" spans="2:12" ht="13.5" customHeight="1">
      <c r="B56" s="16"/>
      <c r="C56" s="17"/>
      <c r="D56" s="18"/>
      <c r="E56" s="55"/>
      <c r="F56" s="42"/>
      <c r="G56" s="152" t="s">
        <v>143</v>
      </c>
      <c r="H56" s="152"/>
      <c r="I56" s="53"/>
      <c r="J56" s="56"/>
      <c r="K56" s="43">
        <f>SUM(K15)</f>
        <v>30</v>
      </c>
      <c r="L56" s="44">
        <f>SUM(L15)</f>
        <v>20</v>
      </c>
    </row>
    <row r="57" spans="2:12" ht="13.5" customHeight="1">
      <c r="B57" s="16"/>
      <c r="C57" s="17"/>
      <c r="D57" s="18"/>
      <c r="E57" s="55"/>
      <c r="F57" s="42"/>
      <c r="G57" s="152" t="s">
        <v>46</v>
      </c>
      <c r="H57" s="152"/>
      <c r="I57" s="52"/>
      <c r="J57" s="54"/>
      <c r="K57" s="43">
        <v>0</v>
      </c>
      <c r="L57" s="135">
        <v>0</v>
      </c>
    </row>
    <row r="58" spans="2:12" ht="13.5" customHeight="1">
      <c r="B58" s="16"/>
      <c r="C58" s="17"/>
      <c r="D58" s="18"/>
      <c r="E58" s="55"/>
      <c r="F58" s="42"/>
      <c r="G58" s="152" t="s">
        <v>21</v>
      </c>
      <c r="H58" s="152"/>
      <c r="I58" s="52"/>
      <c r="J58" s="54"/>
      <c r="K58" s="43">
        <v>0</v>
      </c>
      <c r="L58" s="135">
        <v>0</v>
      </c>
    </row>
    <row r="59" spans="2:12" ht="13.5" customHeight="1">
      <c r="B59" s="16"/>
      <c r="C59" s="17"/>
      <c r="D59" s="18"/>
      <c r="E59" s="55"/>
      <c r="F59" s="42"/>
      <c r="G59" s="152" t="s">
        <v>24</v>
      </c>
      <c r="H59" s="152"/>
      <c r="I59" s="52"/>
      <c r="J59" s="54"/>
      <c r="K59" s="43">
        <f>SUM(K16:K30)</f>
        <v>5150</v>
      </c>
      <c r="L59" s="44">
        <f>SUM(L16:L30)</f>
        <v>25810</v>
      </c>
    </row>
    <row r="60" spans="2:12" ht="13.5" customHeight="1">
      <c r="B60" s="16"/>
      <c r="C60" s="17"/>
      <c r="D60" s="18"/>
      <c r="E60" s="55"/>
      <c r="F60" s="42"/>
      <c r="G60" s="152" t="s">
        <v>141</v>
      </c>
      <c r="H60" s="152"/>
      <c r="I60" s="52"/>
      <c r="J60" s="54"/>
      <c r="K60" s="43">
        <f>SUM(K31:K32)</f>
        <v>0</v>
      </c>
      <c r="L60" s="44">
        <f>SUM(L31:L32)</f>
        <v>0</v>
      </c>
    </row>
    <row r="61" spans="2:12" ht="13.5" customHeight="1">
      <c r="B61" s="16"/>
      <c r="C61" s="17"/>
      <c r="D61" s="18"/>
      <c r="E61" s="55"/>
      <c r="F61" s="42"/>
      <c r="G61" s="152" t="s">
        <v>48</v>
      </c>
      <c r="H61" s="152"/>
      <c r="I61" s="52"/>
      <c r="J61" s="54"/>
      <c r="K61" s="43">
        <f>SUM(K33:K46)</f>
        <v>540</v>
      </c>
      <c r="L61" s="44">
        <f>SUM(L33:L46)</f>
        <v>970</v>
      </c>
    </row>
    <row r="62" spans="2:12" ht="13.5" customHeight="1">
      <c r="B62" s="16"/>
      <c r="C62" s="17"/>
      <c r="D62" s="18"/>
      <c r="E62" s="55"/>
      <c r="F62" s="42"/>
      <c r="G62" s="152" t="s">
        <v>116</v>
      </c>
      <c r="H62" s="152"/>
      <c r="I62" s="52"/>
      <c r="J62" s="54"/>
      <c r="K62" s="43">
        <f>SUM(K51:K52)</f>
        <v>70</v>
      </c>
      <c r="L62" s="44">
        <f>SUM(L51:L52)</f>
        <v>180</v>
      </c>
    </row>
    <row r="63" spans="2:12" ht="13.5" customHeight="1" thickBot="1">
      <c r="B63" s="19"/>
      <c r="C63" s="20"/>
      <c r="D63" s="21"/>
      <c r="E63" s="57"/>
      <c r="F63" s="48"/>
      <c r="G63" s="157" t="s">
        <v>113</v>
      </c>
      <c r="H63" s="157"/>
      <c r="I63" s="58"/>
      <c r="J63" s="59"/>
      <c r="K63" s="49">
        <f>SUM(K47:K50,K53)</f>
        <v>20</v>
      </c>
      <c r="L63" s="50">
        <f>SUM(L47:L50,L53)</f>
        <v>50</v>
      </c>
    </row>
    <row r="64" spans="2:12" ht="18" customHeight="1" thickTop="1">
      <c r="B64" s="158" t="s">
        <v>117</v>
      </c>
      <c r="C64" s="159"/>
      <c r="D64" s="160"/>
      <c r="E64" s="65"/>
      <c r="F64" s="30"/>
      <c r="G64" s="161" t="s">
        <v>118</v>
      </c>
      <c r="H64" s="161"/>
      <c r="I64" s="30"/>
      <c r="J64" s="31"/>
      <c r="K64" s="108" t="s">
        <v>119</v>
      </c>
      <c r="L64" s="114"/>
    </row>
    <row r="65" spans="2:12" ht="18" customHeight="1">
      <c r="B65" s="62"/>
      <c r="C65" s="63"/>
      <c r="D65" s="63"/>
      <c r="E65" s="60"/>
      <c r="F65" s="61"/>
      <c r="G65" s="34"/>
      <c r="H65" s="34"/>
      <c r="I65" s="61"/>
      <c r="J65" s="64"/>
      <c r="K65" s="109" t="s">
        <v>120</v>
      </c>
      <c r="L65" s="115"/>
    </row>
    <row r="66" spans="2:12" ht="18" customHeight="1">
      <c r="B66" s="16"/>
      <c r="C66" s="17"/>
      <c r="D66" s="17"/>
      <c r="E66" s="66"/>
      <c r="F66" s="8"/>
      <c r="G66" s="153" t="s">
        <v>121</v>
      </c>
      <c r="H66" s="153"/>
      <c r="I66" s="32"/>
      <c r="J66" s="33"/>
      <c r="K66" s="110" t="s">
        <v>122</v>
      </c>
      <c r="L66" s="116"/>
    </row>
    <row r="67" spans="2:12" ht="18" customHeight="1">
      <c r="B67" s="16"/>
      <c r="C67" s="17"/>
      <c r="D67" s="17"/>
      <c r="E67" s="67"/>
      <c r="F67" s="17"/>
      <c r="G67" s="68"/>
      <c r="H67" s="68"/>
      <c r="I67" s="63"/>
      <c r="J67" s="69"/>
      <c r="K67" s="111" t="s">
        <v>228</v>
      </c>
      <c r="L67" s="117"/>
    </row>
    <row r="68" spans="2:12" ht="18" customHeight="1">
      <c r="B68" s="16"/>
      <c r="C68" s="17"/>
      <c r="D68" s="17"/>
      <c r="E68" s="67"/>
      <c r="F68" s="17"/>
      <c r="G68" s="68"/>
      <c r="H68" s="68"/>
      <c r="I68" s="63"/>
      <c r="J68" s="69"/>
      <c r="K68" s="111" t="s">
        <v>199</v>
      </c>
      <c r="L68" s="117"/>
    </row>
    <row r="69" spans="2:12" ht="18" customHeight="1">
      <c r="B69" s="16"/>
      <c r="C69" s="17"/>
      <c r="D69" s="17"/>
      <c r="E69" s="66"/>
      <c r="F69" s="8"/>
      <c r="G69" s="153" t="s">
        <v>123</v>
      </c>
      <c r="H69" s="153"/>
      <c r="I69" s="32"/>
      <c r="J69" s="33"/>
      <c r="K69" s="110" t="s">
        <v>234</v>
      </c>
      <c r="L69" s="116"/>
    </row>
    <row r="70" spans="2:12" ht="18" customHeight="1">
      <c r="B70" s="16"/>
      <c r="C70" s="17"/>
      <c r="D70" s="17"/>
      <c r="E70" s="67"/>
      <c r="F70" s="17"/>
      <c r="G70" s="68"/>
      <c r="H70" s="68"/>
      <c r="I70" s="63"/>
      <c r="J70" s="69"/>
      <c r="K70" s="111" t="s">
        <v>229</v>
      </c>
      <c r="L70" s="117"/>
    </row>
    <row r="71" spans="2:12" ht="18" customHeight="1">
      <c r="B71" s="16"/>
      <c r="C71" s="17"/>
      <c r="D71" s="17"/>
      <c r="E71" s="13"/>
      <c r="F71" s="14"/>
      <c r="G71" s="34"/>
      <c r="H71" s="34"/>
      <c r="I71" s="61"/>
      <c r="J71" s="64"/>
      <c r="K71" s="109" t="s">
        <v>124</v>
      </c>
      <c r="L71" s="115"/>
    </row>
    <row r="72" spans="2:12" ht="18" customHeight="1">
      <c r="B72" s="154" t="s">
        <v>125</v>
      </c>
      <c r="C72" s="155"/>
      <c r="D72" s="155"/>
      <c r="E72" s="8"/>
      <c r="F72" s="8"/>
      <c r="G72" s="8"/>
      <c r="H72" s="8"/>
      <c r="I72" s="8"/>
      <c r="J72" s="8"/>
      <c r="K72" s="82"/>
      <c r="L72" s="137"/>
    </row>
    <row r="73" spans="2:12" ht="13.5" customHeight="1">
      <c r="B73" s="70"/>
      <c r="C73" s="71" t="s">
        <v>126</v>
      </c>
      <c r="D73" s="72"/>
      <c r="E73" s="71"/>
      <c r="F73" s="71"/>
      <c r="G73" s="71"/>
      <c r="H73" s="71"/>
      <c r="I73" s="71"/>
      <c r="J73" s="71"/>
      <c r="K73" s="112"/>
      <c r="L73" s="118"/>
    </row>
    <row r="74" spans="2:12" ht="13.5" customHeight="1">
      <c r="B74" s="70"/>
      <c r="C74" s="71" t="s">
        <v>127</v>
      </c>
      <c r="D74" s="72"/>
      <c r="E74" s="71"/>
      <c r="F74" s="71"/>
      <c r="G74" s="71"/>
      <c r="H74" s="71"/>
      <c r="I74" s="71"/>
      <c r="J74" s="71"/>
      <c r="K74" s="112"/>
      <c r="L74" s="118"/>
    </row>
    <row r="75" spans="2:12" ht="13.5" customHeight="1">
      <c r="B75" s="70"/>
      <c r="C75" s="71" t="s">
        <v>128</v>
      </c>
      <c r="D75" s="72"/>
      <c r="E75" s="71"/>
      <c r="F75" s="71"/>
      <c r="G75" s="71"/>
      <c r="H75" s="71"/>
      <c r="I75" s="71"/>
      <c r="J75" s="71"/>
      <c r="K75" s="112"/>
      <c r="L75" s="118"/>
    </row>
    <row r="76" spans="2:12" ht="13.5" customHeight="1">
      <c r="B76" s="70"/>
      <c r="C76" s="71" t="s">
        <v>129</v>
      </c>
      <c r="D76" s="72"/>
      <c r="E76" s="71"/>
      <c r="F76" s="71"/>
      <c r="G76" s="71"/>
      <c r="H76" s="71"/>
      <c r="I76" s="71"/>
      <c r="J76" s="71"/>
      <c r="K76" s="112"/>
      <c r="L76" s="118"/>
    </row>
    <row r="77" spans="2:12" ht="13.5" customHeight="1">
      <c r="B77" s="73"/>
      <c r="C77" s="71" t="s">
        <v>130</v>
      </c>
      <c r="D77" s="71"/>
      <c r="E77" s="71"/>
      <c r="F77" s="71"/>
      <c r="G77" s="71"/>
      <c r="H77" s="71"/>
      <c r="I77" s="71"/>
      <c r="J77" s="71"/>
      <c r="K77" s="112"/>
      <c r="L77" s="118"/>
    </row>
    <row r="78" spans="2:12" ht="13.5" customHeight="1">
      <c r="B78" s="73"/>
      <c r="C78" s="71" t="s">
        <v>152</v>
      </c>
      <c r="D78" s="71"/>
      <c r="E78" s="71"/>
      <c r="F78" s="71"/>
      <c r="G78" s="71"/>
      <c r="H78" s="71"/>
      <c r="I78" s="71"/>
      <c r="J78" s="71"/>
      <c r="K78" s="112"/>
      <c r="L78" s="118"/>
    </row>
    <row r="79" spans="2:12" ht="13.5" customHeight="1">
      <c r="B79" s="73"/>
      <c r="C79" s="71" t="s">
        <v>156</v>
      </c>
      <c r="D79" s="71"/>
      <c r="E79" s="71"/>
      <c r="F79" s="71"/>
      <c r="G79" s="71"/>
      <c r="H79" s="71"/>
      <c r="I79" s="71"/>
      <c r="J79" s="71"/>
      <c r="K79" s="112"/>
      <c r="L79" s="118"/>
    </row>
    <row r="80" spans="2:12" ht="13.5" customHeight="1">
      <c r="B80" s="73"/>
      <c r="C80" s="71" t="s">
        <v>157</v>
      </c>
      <c r="D80" s="71"/>
      <c r="E80" s="71"/>
      <c r="F80" s="71"/>
      <c r="G80" s="71"/>
      <c r="H80" s="71"/>
      <c r="I80" s="71"/>
      <c r="J80" s="71"/>
      <c r="K80" s="112"/>
      <c r="L80" s="118"/>
    </row>
    <row r="81" spans="2:12" ht="13.5" customHeight="1">
      <c r="B81" s="73"/>
      <c r="C81" s="71" t="s">
        <v>158</v>
      </c>
      <c r="D81" s="71"/>
      <c r="E81" s="71"/>
      <c r="F81" s="71"/>
      <c r="G81" s="71"/>
      <c r="H81" s="71"/>
      <c r="I81" s="71"/>
      <c r="J81" s="71"/>
      <c r="K81" s="112"/>
      <c r="L81" s="118"/>
    </row>
    <row r="82" spans="2:12" ht="13.5" customHeight="1">
      <c r="B82" s="73"/>
      <c r="C82" s="71" t="s">
        <v>153</v>
      </c>
      <c r="D82" s="71"/>
      <c r="E82" s="71"/>
      <c r="F82" s="71"/>
      <c r="G82" s="71"/>
      <c r="H82" s="71"/>
      <c r="I82" s="71"/>
      <c r="J82" s="71"/>
      <c r="K82" s="112"/>
      <c r="L82" s="118"/>
    </row>
    <row r="83" spans="2:12" ht="13.5" customHeight="1">
      <c r="B83" s="73"/>
      <c r="C83" s="71" t="s">
        <v>131</v>
      </c>
      <c r="D83" s="71"/>
      <c r="E83" s="71"/>
      <c r="F83" s="71"/>
      <c r="G83" s="71"/>
      <c r="H83" s="71"/>
      <c r="I83" s="71"/>
      <c r="J83" s="71"/>
      <c r="K83" s="112"/>
      <c r="L83" s="118"/>
    </row>
    <row r="84" spans="2:12" ht="13.5" customHeight="1">
      <c r="B84" s="73"/>
      <c r="C84" s="71" t="s">
        <v>132</v>
      </c>
      <c r="D84" s="71"/>
      <c r="E84" s="71"/>
      <c r="F84" s="71"/>
      <c r="G84" s="71"/>
      <c r="H84" s="71"/>
      <c r="I84" s="71"/>
      <c r="J84" s="71"/>
      <c r="K84" s="112"/>
      <c r="L84" s="118"/>
    </row>
    <row r="85" spans="2:12" ht="13.5" customHeight="1">
      <c r="B85" s="73"/>
      <c r="C85" s="71" t="s">
        <v>154</v>
      </c>
      <c r="D85" s="71"/>
      <c r="E85" s="71"/>
      <c r="F85" s="71"/>
      <c r="G85" s="71"/>
      <c r="H85" s="71"/>
      <c r="I85" s="71"/>
      <c r="J85" s="71"/>
      <c r="K85" s="112"/>
      <c r="L85" s="118"/>
    </row>
    <row r="86" spans="2:12" ht="13.5" customHeight="1">
      <c r="B86" s="73"/>
      <c r="C86" s="71" t="s">
        <v>144</v>
      </c>
      <c r="D86" s="71"/>
      <c r="E86" s="71"/>
      <c r="F86" s="71"/>
      <c r="G86" s="71"/>
      <c r="H86" s="71"/>
      <c r="I86" s="71"/>
      <c r="J86" s="71"/>
      <c r="K86" s="112"/>
      <c r="L86" s="118"/>
    </row>
    <row r="87" spans="2:12" ht="18" customHeight="1" thickBot="1">
      <c r="B87" s="74"/>
      <c r="C87" s="75"/>
      <c r="D87" s="75"/>
      <c r="E87" s="75"/>
      <c r="F87" s="75"/>
      <c r="G87" s="75"/>
      <c r="H87" s="75"/>
      <c r="I87" s="75"/>
      <c r="J87" s="75"/>
      <c r="K87" s="113"/>
      <c r="L87" s="119"/>
    </row>
  </sheetData>
  <sheetProtection/>
  <mergeCells count="24">
    <mergeCell ref="B72:D72"/>
    <mergeCell ref="G60:H60"/>
    <mergeCell ref="G61:H61"/>
    <mergeCell ref="G62:H62"/>
    <mergeCell ref="G63:H63"/>
    <mergeCell ref="B64:D64"/>
    <mergeCell ref="G64:H64"/>
    <mergeCell ref="G58:H58"/>
    <mergeCell ref="G59:H59"/>
    <mergeCell ref="G66:H66"/>
    <mergeCell ref="G69:H69"/>
    <mergeCell ref="B55:D55"/>
    <mergeCell ref="G55:H55"/>
    <mergeCell ref="G56:H56"/>
    <mergeCell ref="G57:H57"/>
    <mergeCell ref="D4:G4"/>
    <mergeCell ref="D5:G5"/>
    <mergeCell ref="D6:G6"/>
    <mergeCell ref="D7:F7"/>
    <mergeCell ref="B54:I54"/>
    <mergeCell ref="D8:F8"/>
    <mergeCell ref="D9:F9"/>
    <mergeCell ref="G10:H10"/>
    <mergeCell ref="C51:D51"/>
  </mergeCells>
  <printOptions/>
  <pageMargins left="0.984251968503937" right="0.3937007874015748" top="0.7874015748031497" bottom="0.7874015748031497" header="0.5118110236220472" footer="0.5118110236220472"/>
  <pageSetup horizontalDpi="600" verticalDpi="600" orientation="portrait" paperSize="8" scale="85" r:id="rId1"/>
</worksheet>
</file>

<file path=xl/worksheets/sheet10.xml><?xml version="1.0" encoding="utf-8"?>
<worksheet xmlns="http://schemas.openxmlformats.org/spreadsheetml/2006/main" xmlns:r="http://schemas.openxmlformats.org/officeDocument/2006/relationships">
  <sheetPr>
    <tabColor rgb="FFC00000"/>
  </sheetPr>
  <dimension ref="B2:Y140"/>
  <sheetViews>
    <sheetView view="pageBreakPreview" zoomScale="75" zoomScaleNormal="75" zoomScaleSheetLayoutView="75" zoomScalePageLayoutView="0" workbookViewId="0" topLeftCell="A1">
      <selection activeCell="B2" sqref="B2"/>
    </sheetView>
  </sheetViews>
  <sheetFormatPr defaultColWidth="8.796875" defaultRowHeight="14.25"/>
  <cols>
    <col min="1" max="1" width="2.59765625" style="0" customWidth="1"/>
    <col min="2" max="2" width="4.69921875" style="0" customWidth="1"/>
    <col min="3" max="4" width="16.69921875" style="0" customWidth="1"/>
    <col min="5" max="5" width="1.69921875" style="0" customWidth="1"/>
    <col min="6" max="9" width="10.69921875" style="0" customWidth="1"/>
    <col min="10" max="10" width="1.69921875" style="0" customWidth="1"/>
    <col min="11" max="11" width="28.3984375" style="99" customWidth="1"/>
    <col min="12" max="12" width="28.3984375" style="123" customWidth="1"/>
    <col min="14" max="17" width="9" style="0" hidden="1" customWidth="1"/>
  </cols>
  <sheetData>
    <row r="1" ht="18" customHeight="1"/>
    <row r="2" spans="2:18" ht="18" customHeight="1">
      <c r="B2" s="22"/>
      <c r="R2" s="99"/>
    </row>
    <row r="3" ht="9" customHeight="1" thickBot="1"/>
    <row r="4" spans="2:12" ht="18" customHeight="1">
      <c r="B4" s="1"/>
      <c r="C4" s="2"/>
      <c r="D4" s="143" t="s">
        <v>2</v>
      </c>
      <c r="E4" s="143"/>
      <c r="F4" s="143"/>
      <c r="G4" s="143"/>
      <c r="H4" s="2"/>
      <c r="I4" s="2"/>
      <c r="J4" s="3"/>
      <c r="K4" s="100" t="s">
        <v>133</v>
      </c>
      <c r="L4" s="124" t="s">
        <v>134</v>
      </c>
    </row>
    <row r="5" spans="2:12" ht="18" customHeight="1">
      <c r="B5" s="4"/>
      <c r="C5" s="5"/>
      <c r="D5" s="144" t="s">
        <v>3</v>
      </c>
      <c r="E5" s="144"/>
      <c r="F5" s="144"/>
      <c r="G5" s="144"/>
      <c r="H5" s="5"/>
      <c r="I5" s="5"/>
      <c r="J5" s="6"/>
      <c r="K5" s="101" t="s">
        <v>382</v>
      </c>
      <c r="L5" s="125" t="str">
        <f>K5</f>
        <v>H 26. 8.18</v>
      </c>
    </row>
    <row r="6" spans="2:12" ht="18" customHeight="1">
      <c r="B6" s="4"/>
      <c r="C6" s="5"/>
      <c r="D6" s="144" t="s">
        <v>4</v>
      </c>
      <c r="E6" s="144"/>
      <c r="F6" s="144"/>
      <c r="G6" s="144"/>
      <c r="H6" s="5"/>
      <c r="I6" s="5"/>
      <c r="J6" s="6"/>
      <c r="K6" s="101" t="s">
        <v>404</v>
      </c>
      <c r="L6" s="125" t="s">
        <v>405</v>
      </c>
    </row>
    <row r="7" spans="2:18" ht="18" customHeight="1">
      <c r="B7" s="4"/>
      <c r="C7" s="5"/>
      <c r="D7" s="144" t="s">
        <v>5</v>
      </c>
      <c r="E7" s="145"/>
      <c r="F7" s="145"/>
      <c r="G7" s="23" t="s">
        <v>6</v>
      </c>
      <c r="H7" s="5"/>
      <c r="I7" s="5"/>
      <c r="J7" s="6"/>
      <c r="K7" s="102">
        <v>1.7</v>
      </c>
      <c r="L7" s="126">
        <v>1.2</v>
      </c>
      <c r="R7" s="99"/>
    </row>
    <row r="8" spans="2:12" ht="18" customHeight="1">
      <c r="B8" s="7"/>
      <c r="C8" s="8"/>
      <c r="D8" s="144" t="s">
        <v>7</v>
      </c>
      <c r="E8" s="144"/>
      <c r="F8" s="144"/>
      <c r="G8" s="23" t="s">
        <v>6</v>
      </c>
      <c r="H8" s="8"/>
      <c r="I8" s="8"/>
      <c r="J8" s="9"/>
      <c r="K8" s="103">
        <v>0.5</v>
      </c>
      <c r="L8" s="127">
        <v>0.5</v>
      </c>
    </row>
    <row r="9" spans="2:19" ht="18" customHeight="1" thickBot="1">
      <c r="B9" s="10"/>
      <c r="C9" s="11"/>
      <c r="D9" s="148" t="s">
        <v>8</v>
      </c>
      <c r="E9" s="148"/>
      <c r="F9" s="148"/>
      <c r="G9" s="24" t="s">
        <v>9</v>
      </c>
      <c r="H9" s="11"/>
      <c r="I9" s="11"/>
      <c r="J9" s="12"/>
      <c r="K9" s="104">
        <v>100</v>
      </c>
      <c r="L9" s="128">
        <v>100</v>
      </c>
      <c r="O9" s="77" t="s">
        <v>135</v>
      </c>
      <c r="P9" s="77" t="s">
        <v>136</v>
      </c>
      <c r="Q9" s="77" t="s">
        <v>137</v>
      </c>
      <c r="R9" s="77" t="s">
        <v>135</v>
      </c>
      <c r="S9" s="77" t="s">
        <v>136</v>
      </c>
    </row>
    <row r="10" spans="2:12" ht="18" customHeight="1" thickTop="1">
      <c r="B10" s="25" t="s">
        <v>10</v>
      </c>
      <c r="C10" s="26" t="s">
        <v>11</v>
      </c>
      <c r="D10" s="26" t="s">
        <v>12</v>
      </c>
      <c r="E10" s="13"/>
      <c r="F10" s="14"/>
      <c r="G10" s="149" t="s">
        <v>13</v>
      </c>
      <c r="H10" s="149"/>
      <c r="I10" s="14"/>
      <c r="J10" s="15"/>
      <c r="K10" s="105"/>
      <c r="L10" s="129"/>
    </row>
    <row r="11" spans="2:19" ht="13.5" customHeight="1">
      <c r="B11" s="29">
        <v>1</v>
      </c>
      <c r="C11" s="35" t="s">
        <v>138</v>
      </c>
      <c r="D11" s="35" t="s">
        <v>14</v>
      </c>
      <c r="E11" s="42"/>
      <c r="F11" s="42" t="s">
        <v>181</v>
      </c>
      <c r="G11" s="42"/>
      <c r="H11" s="42"/>
      <c r="I11" s="42"/>
      <c r="J11" s="42"/>
      <c r="K11" s="78"/>
      <c r="L11" s="79" t="s">
        <v>250</v>
      </c>
      <c r="N11" t="s">
        <v>15</v>
      </c>
      <c r="O11">
        <f aca="true" t="shared" si="0" ref="O11:P17">IF(K11="",0,VALUE(MID(K11,2,LEN(K11)-2)))</f>
        <v>0</v>
      </c>
      <c r="P11">
        <f t="shared" si="0"/>
        <v>10</v>
      </c>
      <c r="Q11" t="e">
        <f>IF(#REF!="",0,VALUE(MID(#REF!,2,LEN(#REF!)-2)))</f>
        <v>#REF!</v>
      </c>
      <c r="R11">
        <f aca="true" t="shared" si="1" ref="R11:R19">IF(K11="＋",0,IF(K11="(＋)",0,ABS(K11)))</f>
        <v>0</v>
      </c>
      <c r="S11">
        <f aca="true" t="shared" si="2" ref="S11:S19">IF(L11="＋",0,IF(L11="(＋)",0,ABS(L11)))</f>
        <v>10</v>
      </c>
    </row>
    <row r="12" spans="2:19" ht="13.5" customHeight="1">
      <c r="B12" s="29">
        <f>B11+1</f>
        <v>2</v>
      </c>
      <c r="C12" s="36"/>
      <c r="D12" s="45"/>
      <c r="E12" s="42"/>
      <c r="F12" s="42" t="s">
        <v>394</v>
      </c>
      <c r="G12" s="42"/>
      <c r="H12" s="42"/>
      <c r="I12" s="42"/>
      <c r="J12" s="42"/>
      <c r="K12" s="78"/>
      <c r="L12" s="79" t="s">
        <v>249</v>
      </c>
      <c r="N12" t="s">
        <v>15</v>
      </c>
      <c r="O12">
        <f t="shared" si="0"/>
        <v>0</v>
      </c>
      <c r="P12" t="e">
        <f t="shared" si="0"/>
        <v>#VALUE!</v>
      </c>
      <c r="Q12" t="e">
        <f>IF(#REF!="",0,VALUE(MID(#REF!,2,LEN(#REF!)-2)))</f>
        <v>#REF!</v>
      </c>
      <c r="R12">
        <f t="shared" si="1"/>
        <v>0</v>
      </c>
      <c r="S12">
        <f t="shared" si="2"/>
        <v>0</v>
      </c>
    </row>
    <row r="13" spans="2:19" ht="13.5" customHeight="1">
      <c r="B13" s="29">
        <f aca="true" t="shared" si="3" ref="B13:B76">B12+1</f>
        <v>3</v>
      </c>
      <c r="C13" s="36"/>
      <c r="D13" s="45"/>
      <c r="E13" s="42"/>
      <c r="F13" s="42" t="s">
        <v>16</v>
      </c>
      <c r="G13" s="42"/>
      <c r="H13" s="42"/>
      <c r="I13" s="42"/>
      <c r="J13" s="42"/>
      <c r="K13" s="78" t="s">
        <v>252</v>
      </c>
      <c r="L13" s="79" t="s">
        <v>248</v>
      </c>
      <c r="N13" t="s">
        <v>15</v>
      </c>
      <c r="O13">
        <f t="shared" si="0"/>
        <v>20</v>
      </c>
      <c r="P13">
        <f t="shared" si="0"/>
        <v>30</v>
      </c>
      <c r="Q13" t="e">
        <f>IF(#REF!="",0,VALUE(MID(#REF!,2,LEN(#REF!)-2)))</f>
        <v>#REF!</v>
      </c>
      <c r="R13">
        <f t="shared" si="1"/>
        <v>20</v>
      </c>
      <c r="S13">
        <f t="shared" si="2"/>
        <v>30</v>
      </c>
    </row>
    <row r="14" spans="2:19" ht="13.5" customHeight="1">
      <c r="B14" s="29">
        <f t="shared" si="3"/>
        <v>4</v>
      </c>
      <c r="C14" s="36"/>
      <c r="D14" s="45"/>
      <c r="E14" s="42"/>
      <c r="F14" s="42" t="s">
        <v>395</v>
      </c>
      <c r="G14" s="42"/>
      <c r="H14" s="42"/>
      <c r="I14" s="42"/>
      <c r="J14" s="42"/>
      <c r="K14" s="78" t="s">
        <v>250</v>
      </c>
      <c r="L14" s="79"/>
      <c r="N14" t="s">
        <v>15</v>
      </c>
      <c r="O14">
        <f t="shared" si="0"/>
        <v>10</v>
      </c>
      <c r="P14">
        <f t="shared" si="0"/>
        <v>0</v>
      </c>
      <c r="Q14" t="e">
        <f>IF(#REF!="",0,VALUE(MID(#REF!,2,LEN(#REF!)-2)))</f>
        <v>#REF!</v>
      </c>
      <c r="R14">
        <f t="shared" si="1"/>
        <v>10</v>
      </c>
      <c r="S14">
        <f t="shared" si="2"/>
        <v>0</v>
      </c>
    </row>
    <row r="15" spans="2:19" ht="13.5" customHeight="1">
      <c r="B15" s="29">
        <f t="shared" si="3"/>
        <v>5</v>
      </c>
      <c r="C15" s="36"/>
      <c r="D15" s="45"/>
      <c r="E15" s="42"/>
      <c r="F15" s="42" t="s">
        <v>288</v>
      </c>
      <c r="G15" s="42"/>
      <c r="H15" s="42"/>
      <c r="I15" s="42"/>
      <c r="J15" s="42"/>
      <c r="K15" s="139"/>
      <c r="L15" s="140">
        <v>20</v>
      </c>
      <c r="N15" t="s">
        <v>15</v>
      </c>
      <c r="O15">
        <f t="shared" si="0"/>
        <v>0</v>
      </c>
      <c r="P15" t="e">
        <f t="shared" si="0"/>
        <v>#VALUE!</v>
      </c>
      <c r="Q15" t="e">
        <f>IF(#REF!="",0,VALUE(MID(#REF!,2,LEN(#REF!)-2)))</f>
        <v>#REF!</v>
      </c>
      <c r="R15">
        <f t="shared" si="1"/>
        <v>0</v>
      </c>
      <c r="S15">
        <f t="shared" si="2"/>
        <v>20</v>
      </c>
    </row>
    <row r="16" spans="2:19" ht="13.5" customHeight="1">
      <c r="B16" s="29">
        <f t="shared" si="3"/>
        <v>6</v>
      </c>
      <c r="C16" s="36"/>
      <c r="D16" s="45"/>
      <c r="E16" s="42"/>
      <c r="F16" s="42" t="s">
        <v>329</v>
      </c>
      <c r="G16" s="42"/>
      <c r="H16" s="42"/>
      <c r="I16" s="42"/>
      <c r="J16" s="42"/>
      <c r="K16" s="78" t="s">
        <v>383</v>
      </c>
      <c r="L16" s="79" t="s">
        <v>384</v>
      </c>
      <c r="N16" t="s">
        <v>15</v>
      </c>
      <c r="O16">
        <f t="shared" si="0"/>
        <v>450</v>
      </c>
      <c r="P16">
        <f t="shared" si="0"/>
        <v>1350</v>
      </c>
      <c r="Q16" t="e">
        <f>IF(#REF!="",0,VALUE(MID(#REF!,2,LEN(#REF!)-2)))</f>
        <v>#REF!</v>
      </c>
      <c r="R16">
        <f t="shared" si="1"/>
        <v>450</v>
      </c>
      <c r="S16">
        <f t="shared" si="2"/>
        <v>1350</v>
      </c>
    </row>
    <row r="17" spans="2:19" ht="13.5" customHeight="1">
      <c r="B17" s="29">
        <f t="shared" si="3"/>
        <v>7</v>
      </c>
      <c r="C17" s="36"/>
      <c r="D17" s="45"/>
      <c r="E17" s="42"/>
      <c r="F17" s="42" t="s">
        <v>20</v>
      </c>
      <c r="G17" s="42"/>
      <c r="H17" s="42"/>
      <c r="I17" s="42"/>
      <c r="J17" s="42"/>
      <c r="K17" s="78" t="s">
        <v>385</v>
      </c>
      <c r="L17" s="79" t="s">
        <v>386</v>
      </c>
      <c r="N17" t="s">
        <v>15</v>
      </c>
      <c r="O17">
        <f t="shared" si="0"/>
        <v>3</v>
      </c>
      <c r="P17">
        <f t="shared" si="0"/>
        <v>6</v>
      </c>
      <c r="Q17" t="e">
        <f>IF(#REF!="",0,VALUE(MID(#REF!,2,LEN(#REF!)-2)))</f>
        <v>#REF!</v>
      </c>
      <c r="R17">
        <f t="shared" si="1"/>
        <v>330</v>
      </c>
      <c r="S17">
        <f t="shared" si="2"/>
        <v>660</v>
      </c>
    </row>
    <row r="18" spans="2:19" ht="13.5" customHeight="1">
      <c r="B18" s="29">
        <f t="shared" si="3"/>
        <v>8</v>
      </c>
      <c r="C18" s="36"/>
      <c r="D18" s="45"/>
      <c r="E18" s="42"/>
      <c r="F18" s="42" t="s">
        <v>370</v>
      </c>
      <c r="G18" s="42"/>
      <c r="H18" s="42"/>
      <c r="I18" s="42"/>
      <c r="J18" s="42"/>
      <c r="K18" s="78" t="s">
        <v>249</v>
      </c>
      <c r="L18" s="79"/>
      <c r="N18" s="76" t="s">
        <v>19</v>
      </c>
      <c r="O18" t="str">
        <f>K18</f>
        <v>(＋)</v>
      </c>
      <c r="P18">
        <f>L18</f>
        <v>0</v>
      </c>
      <c r="Q18" t="e">
        <f>#REF!</f>
        <v>#REF!</v>
      </c>
      <c r="R18">
        <f t="shared" si="1"/>
        <v>0</v>
      </c>
      <c r="S18">
        <f t="shared" si="2"/>
        <v>0</v>
      </c>
    </row>
    <row r="19" spans="2:19" ht="13.5" customHeight="1">
      <c r="B19" s="29">
        <f t="shared" si="3"/>
        <v>9</v>
      </c>
      <c r="C19" s="36"/>
      <c r="D19" s="45"/>
      <c r="E19" s="42"/>
      <c r="F19" s="42" t="s">
        <v>159</v>
      </c>
      <c r="G19" s="42"/>
      <c r="H19" s="42"/>
      <c r="I19" s="42"/>
      <c r="J19" s="42"/>
      <c r="K19" s="78" t="s">
        <v>387</v>
      </c>
      <c r="L19" s="79" t="s">
        <v>388</v>
      </c>
      <c r="N19" t="s">
        <v>15</v>
      </c>
      <c r="O19">
        <f>IF(K19="",0,VALUE(MID(K19,2,LEN(K19)-2)))</f>
        <v>350</v>
      </c>
      <c r="P19">
        <f>IF(L19="",0,VALUE(MID(L19,2,LEN(L19)-2)))</f>
        <v>1250</v>
      </c>
      <c r="Q19" t="e">
        <f>IF(#REF!="",0,VALUE(MID(#REF!,2,LEN(#REF!)-2)))</f>
        <v>#REF!</v>
      </c>
      <c r="R19">
        <f t="shared" si="1"/>
        <v>350</v>
      </c>
      <c r="S19">
        <f t="shared" si="2"/>
        <v>1250</v>
      </c>
    </row>
    <row r="20" spans="2:12" ht="13.5" customHeight="1">
      <c r="B20" s="29">
        <f t="shared" si="3"/>
        <v>10</v>
      </c>
      <c r="C20" s="37" t="s">
        <v>42</v>
      </c>
      <c r="D20" s="35" t="s">
        <v>43</v>
      </c>
      <c r="E20" s="42"/>
      <c r="F20" s="42" t="s">
        <v>44</v>
      </c>
      <c r="G20" s="42"/>
      <c r="H20" s="42"/>
      <c r="I20" s="42"/>
      <c r="J20" s="42"/>
      <c r="K20" s="80">
        <v>150</v>
      </c>
      <c r="L20" s="131">
        <v>950</v>
      </c>
    </row>
    <row r="21" spans="2:12" ht="13.5" customHeight="1">
      <c r="B21" s="29">
        <f t="shared" si="3"/>
        <v>11</v>
      </c>
      <c r="C21" s="37" t="s">
        <v>45</v>
      </c>
      <c r="D21" s="35" t="s">
        <v>46</v>
      </c>
      <c r="E21" s="42"/>
      <c r="F21" s="42" t="s">
        <v>330</v>
      </c>
      <c r="G21" s="42"/>
      <c r="H21" s="42"/>
      <c r="I21" s="42"/>
      <c r="J21" s="42"/>
      <c r="K21" s="80">
        <v>10</v>
      </c>
      <c r="L21" s="81">
        <v>50</v>
      </c>
    </row>
    <row r="22" spans="2:12" ht="13.5" customHeight="1">
      <c r="B22" s="29">
        <f t="shared" si="3"/>
        <v>12</v>
      </c>
      <c r="C22" s="38"/>
      <c r="D22" s="45"/>
      <c r="E22" s="42"/>
      <c r="F22" s="42" t="s">
        <v>305</v>
      </c>
      <c r="G22" s="42"/>
      <c r="H22" s="42"/>
      <c r="I22" s="42"/>
      <c r="J22" s="42"/>
      <c r="K22" s="80">
        <v>20</v>
      </c>
      <c r="L22" s="81"/>
    </row>
    <row r="23" spans="2:12" ht="13.5" customHeight="1">
      <c r="B23" s="29">
        <f t="shared" si="3"/>
        <v>13</v>
      </c>
      <c r="C23" s="37" t="s">
        <v>139</v>
      </c>
      <c r="D23" s="47" t="s">
        <v>23</v>
      </c>
      <c r="E23" s="42"/>
      <c r="F23" s="42" t="s">
        <v>332</v>
      </c>
      <c r="G23" s="42"/>
      <c r="H23" s="42"/>
      <c r="I23" s="42"/>
      <c r="J23" s="42"/>
      <c r="K23" s="80">
        <v>20</v>
      </c>
      <c r="L23" s="131">
        <v>30</v>
      </c>
    </row>
    <row r="24" spans="2:12" ht="13.5" customHeight="1">
      <c r="B24" s="29">
        <f t="shared" si="3"/>
        <v>14</v>
      </c>
      <c r="C24" s="38"/>
      <c r="D24" s="35" t="s">
        <v>24</v>
      </c>
      <c r="E24" s="42"/>
      <c r="F24" s="42" t="s">
        <v>26</v>
      </c>
      <c r="G24" s="42"/>
      <c r="H24" s="42"/>
      <c r="I24" s="42"/>
      <c r="J24" s="42"/>
      <c r="K24" s="80">
        <v>30</v>
      </c>
      <c r="L24" s="81">
        <v>20</v>
      </c>
    </row>
    <row r="25" spans="2:12" ht="13.5" customHeight="1">
      <c r="B25" s="29">
        <f t="shared" si="3"/>
        <v>15</v>
      </c>
      <c r="C25" s="38"/>
      <c r="D25" s="45"/>
      <c r="E25" s="42"/>
      <c r="F25" s="42" t="s">
        <v>221</v>
      </c>
      <c r="G25" s="42"/>
      <c r="H25" s="42"/>
      <c r="I25" s="42"/>
      <c r="J25" s="42"/>
      <c r="K25" s="80">
        <v>50</v>
      </c>
      <c r="L25" s="81"/>
    </row>
    <row r="26" spans="2:12" ht="13.5" customHeight="1">
      <c r="B26" s="29">
        <f t="shared" si="3"/>
        <v>16</v>
      </c>
      <c r="C26" s="38"/>
      <c r="D26" s="45"/>
      <c r="E26" s="42"/>
      <c r="F26" s="42" t="s">
        <v>222</v>
      </c>
      <c r="G26" s="42"/>
      <c r="H26" s="42"/>
      <c r="I26" s="42"/>
      <c r="J26" s="42"/>
      <c r="K26" s="80">
        <v>3575</v>
      </c>
      <c r="L26" s="81">
        <v>1850</v>
      </c>
    </row>
    <row r="27" spans="2:12" ht="13.5" customHeight="1">
      <c r="B27" s="29">
        <f t="shared" si="3"/>
        <v>17</v>
      </c>
      <c r="C27" s="38"/>
      <c r="D27" s="45"/>
      <c r="E27" s="42"/>
      <c r="F27" s="42" t="s">
        <v>256</v>
      </c>
      <c r="G27" s="42"/>
      <c r="H27" s="42"/>
      <c r="I27" s="42"/>
      <c r="J27" s="42"/>
      <c r="K27" s="80">
        <v>60</v>
      </c>
      <c r="L27" s="81">
        <v>160</v>
      </c>
    </row>
    <row r="28" spans="2:12" ht="13.5" customHeight="1">
      <c r="B28" s="29">
        <f t="shared" si="3"/>
        <v>18</v>
      </c>
      <c r="C28" s="38"/>
      <c r="D28" s="45"/>
      <c r="E28" s="42"/>
      <c r="F28" s="42" t="s">
        <v>223</v>
      </c>
      <c r="G28" s="42"/>
      <c r="H28" s="42"/>
      <c r="I28" s="42"/>
      <c r="J28" s="42"/>
      <c r="K28" s="80" t="s">
        <v>255</v>
      </c>
      <c r="L28" s="81" t="s">
        <v>255</v>
      </c>
    </row>
    <row r="29" spans="2:12" ht="13.5" customHeight="1">
      <c r="B29" s="29">
        <f t="shared" si="3"/>
        <v>19</v>
      </c>
      <c r="C29" s="38"/>
      <c r="D29" s="45"/>
      <c r="E29" s="42"/>
      <c r="F29" s="42" t="s">
        <v>32</v>
      </c>
      <c r="G29" s="42"/>
      <c r="H29" s="42"/>
      <c r="I29" s="42"/>
      <c r="J29" s="42"/>
      <c r="K29" s="80">
        <v>300</v>
      </c>
      <c r="L29" s="81">
        <v>1250</v>
      </c>
    </row>
    <row r="30" spans="2:12" ht="13.5" customHeight="1">
      <c r="B30" s="29">
        <f t="shared" si="3"/>
        <v>20</v>
      </c>
      <c r="C30" s="38"/>
      <c r="D30" s="45"/>
      <c r="E30" s="42"/>
      <c r="F30" s="42" t="s">
        <v>34</v>
      </c>
      <c r="G30" s="42"/>
      <c r="H30" s="42"/>
      <c r="I30" s="42"/>
      <c r="J30" s="42"/>
      <c r="K30" s="80"/>
      <c r="L30" s="81">
        <v>10</v>
      </c>
    </row>
    <row r="31" spans="2:12" ht="13.5" customHeight="1">
      <c r="B31" s="29">
        <f t="shared" si="3"/>
        <v>21</v>
      </c>
      <c r="C31" s="38"/>
      <c r="D31" s="45"/>
      <c r="E31" s="42"/>
      <c r="F31" s="42" t="s">
        <v>140</v>
      </c>
      <c r="G31" s="42"/>
      <c r="H31" s="42"/>
      <c r="I31" s="42"/>
      <c r="J31" s="42"/>
      <c r="K31" s="80">
        <v>4300</v>
      </c>
      <c r="L31" s="131">
        <v>5250</v>
      </c>
    </row>
    <row r="32" spans="2:12" ht="13.5" customHeight="1">
      <c r="B32" s="29">
        <f t="shared" si="3"/>
        <v>22</v>
      </c>
      <c r="C32" s="38"/>
      <c r="D32" s="45"/>
      <c r="E32" s="42"/>
      <c r="F32" s="42" t="s">
        <v>396</v>
      </c>
      <c r="G32" s="42"/>
      <c r="H32" s="42"/>
      <c r="I32" s="42"/>
      <c r="J32" s="42"/>
      <c r="K32" s="80" t="s">
        <v>255</v>
      </c>
      <c r="L32" s="81">
        <v>3</v>
      </c>
    </row>
    <row r="33" spans="2:12" ht="13.5" customHeight="1">
      <c r="B33" s="29">
        <f t="shared" si="3"/>
        <v>23</v>
      </c>
      <c r="C33" s="38"/>
      <c r="D33" s="45"/>
      <c r="E33" s="42"/>
      <c r="F33" s="42" t="s">
        <v>36</v>
      </c>
      <c r="G33" s="42"/>
      <c r="H33" s="42"/>
      <c r="I33" s="42"/>
      <c r="J33" s="42"/>
      <c r="K33" s="80">
        <v>10</v>
      </c>
      <c r="L33" s="81">
        <v>10</v>
      </c>
    </row>
    <row r="34" spans="2:12" ht="13.5" customHeight="1">
      <c r="B34" s="29">
        <f t="shared" si="3"/>
        <v>24</v>
      </c>
      <c r="C34" s="38"/>
      <c r="D34" s="45"/>
      <c r="E34" s="42"/>
      <c r="F34" s="42" t="s">
        <v>276</v>
      </c>
      <c r="G34" s="42"/>
      <c r="H34" s="42"/>
      <c r="I34" s="42"/>
      <c r="J34" s="42"/>
      <c r="K34" s="80">
        <v>10</v>
      </c>
      <c r="L34" s="131"/>
    </row>
    <row r="35" spans="2:12" ht="13.5" customHeight="1">
      <c r="B35" s="29">
        <f t="shared" si="3"/>
        <v>25</v>
      </c>
      <c r="C35" s="38"/>
      <c r="D35" s="45"/>
      <c r="E35" s="42"/>
      <c r="F35" s="42" t="s">
        <v>38</v>
      </c>
      <c r="G35" s="42"/>
      <c r="H35" s="42"/>
      <c r="I35" s="42"/>
      <c r="J35" s="42"/>
      <c r="K35" s="80">
        <v>13000</v>
      </c>
      <c r="L35" s="131">
        <v>25100</v>
      </c>
    </row>
    <row r="36" spans="2:12" ht="13.5" customHeight="1">
      <c r="B36" s="29">
        <f t="shared" si="3"/>
        <v>26</v>
      </c>
      <c r="C36" s="38"/>
      <c r="D36" s="45"/>
      <c r="E36" s="42"/>
      <c r="F36" s="42" t="s">
        <v>39</v>
      </c>
      <c r="G36" s="42"/>
      <c r="H36" s="42"/>
      <c r="I36" s="42"/>
      <c r="J36" s="42"/>
      <c r="K36" s="80">
        <v>3325</v>
      </c>
      <c r="L36" s="131">
        <v>13000</v>
      </c>
    </row>
    <row r="37" spans="2:12" ht="13.5" customHeight="1">
      <c r="B37" s="29">
        <f t="shared" si="3"/>
        <v>27</v>
      </c>
      <c r="C37" s="38"/>
      <c r="D37" s="45"/>
      <c r="E37" s="42"/>
      <c r="F37" s="42" t="s">
        <v>40</v>
      </c>
      <c r="G37" s="42"/>
      <c r="H37" s="42"/>
      <c r="I37" s="42"/>
      <c r="J37" s="42"/>
      <c r="K37" s="80">
        <v>175</v>
      </c>
      <c r="L37" s="131">
        <v>450</v>
      </c>
    </row>
    <row r="38" spans="2:12" ht="13.5" customHeight="1">
      <c r="B38" s="29">
        <f t="shared" si="3"/>
        <v>28</v>
      </c>
      <c r="C38" s="37" t="s">
        <v>151</v>
      </c>
      <c r="D38" s="35" t="s">
        <v>141</v>
      </c>
      <c r="E38" s="42"/>
      <c r="F38" s="42" t="s">
        <v>333</v>
      </c>
      <c r="G38" s="42"/>
      <c r="H38" s="42"/>
      <c r="I38" s="42"/>
      <c r="J38" s="42"/>
      <c r="K38" s="80">
        <v>60</v>
      </c>
      <c r="L38" s="81">
        <v>10</v>
      </c>
    </row>
    <row r="39" spans="2:12" ht="13.5" customHeight="1">
      <c r="B39" s="29">
        <f t="shared" si="3"/>
        <v>29</v>
      </c>
      <c r="C39" s="38"/>
      <c r="D39" s="45"/>
      <c r="E39" s="42"/>
      <c r="F39" s="42" t="s">
        <v>375</v>
      </c>
      <c r="G39" s="42"/>
      <c r="H39" s="42"/>
      <c r="I39" s="42"/>
      <c r="J39" s="42"/>
      <c r="K39" s="80" t="s">
        <v>255</v>
      </c>
      <c r="L39" s="81"/>
    </row>
    <row r="40" spans="2:12" ht="13.5" customHeight="1">
      <c r="B40" s="29">
        <f t="shared" si="3"/>
        <v>30</v>
      </c>
      <c r="C40" s="37" t="s">
        <v>142</v>
      </c>
      <c r="D40" s="35" t="s">
        <v>48</v>
      </c>
      <c r="E40" s="42"/>
      <c r="F40" s="42" t="s">
        <v>212</v>
      </c>
      <c r="G40" s="42"/>
      <c r="H40" s="42"/>
      <c r="I40" s="42"/>
      <c r="J40" s="42"/>
      <c r="K40" s="80" t="s">
        <v>255</v>
      </c>
      <c r="L40" s="81" t="s">
        <v>255</v>
      </c>
    </row>
    <row r="41" spans="2:12" ht="13.5" customHeight="1">
      <c r="B41" s="29">
        <f t="shared" si="3"/>
        <v>31</v>
      </c>
      <c r="C41" s="120"/>
      <c r="D41" s="120"/>
      <c r="E41" s="42"/>
      <c r="F41" s="42" t="s">
        <v>49</v>
      </c>
      <c r="G41" s="42"/>
      <c r="H41" s="42"/>
      <c r="I41" s="42"/>
      <c r="J41" s="42"/>
      <c r="K41" s="80" t="s">
        <v>255</v>
      </c>
      <c r="L41" s="81">
        <v>240</v>
      </c>
    </row>
    <row r="42" spans="2:12" ht="13.5" customHeight="1">
      <c r="B42" s="29">
        <f t="shared" si="3"/>
        <v>32</v>
      </c>
      <c r="C42" s="38"/>
      <c r="D42" s="45"/>
      <c r="E42" s="42"/>
      <c r="F42" s="42" t="s">
        <v>192</v>
      </c>
      <c r="G42" s="42"/>
      <c r="H42" s="42"/>
      <c r="I42" s="42"/>
      <c r="J42" s="42"/>
      <c r="K42" s="80" t="s">
        <v>255</v>
      </c>
      <c r="L42" s="81"/>
    </row>
    <row r="43" spans="2:12" ht="13.5" customHeight="1">
      <c r="B43" s="29">
        <f t="shared" si="3"/>
        <v>33</v>
      </c>
      <c r="C43" s="38"/>
      <c r="D43" s="45"/>
      <c r="E43" s="42"/>
      <c r="F43" s="42" t="s">
        <v>292</v>
      </c>
      <c r="G43" s="42"/>
      <c r="H43" s="42"/>
      <c r="I43" s="42"/>
      <c r="J43" s="42"/>
      <c r="K43" s="80"/>
      <c r="L43" s="131">
        <v>10</v>
      </c>
    </row>
    <row r="44" spans="2:12" ht="13.5" customHeight="1">
      <c r="B44" s="29">
        <f t="shared" si="3"/>
        <v>34</v>
      </c>
      <c r="C44" s="38"/>
      <c r="D44" s="45"/>
      <c r="E44" s="42"/>
      <c r="F44" s="42" t="s">
        <v>52</v>
      </c>
      <c r="G44" s="42"/>
      <c r="H44" s="42"/>
      <c r="I44" s="42"/>
      <c r="J44" s="42"/>
      <c r="K44" s="80">
        <v>300</v>
      </c>
      <c r="L44" s="131">
        <v>290</v>
      </c>
    </row>
    <row r="45" spans="2:12" ht="13.5" customHeight="1">
      <c r="B45" s="29">
        <f t="shared" si="3"/>
        <v>35</v>
      </c>
      <c r="C45" s="38"/>
      <c r="D45" s="45"/>
      <c r="E45" s="42"/>
      <c r="F45" s="42" t="s">
        <v>53</v>
      </c>
      <c r="G45" s="42"/>
      <c r="H45" s="42"/>
      <c r="I45" s="42"/>
      <c r="J45" s="42"/>
      <c r="K45" s="80"/>
      <c r="L45" s="81">
        <v>40</v>
      </c>
    </row>
    <row r="46" spans="2:12" ht="13.5" customHeight="1">
      <c r="B46" s="29">
        <f t="shared" si="3"/>
        <v>36</v>
      </c>
      <c r="C46" s="38"/>
      <c r="D46" s="45"/>
      <c r="E46" s="42"/>
      <c r="F46" s="42" t="s">
        <v>397</v>
      </c>
      <c r="G46" s="42"/>
      <c r="H46" s="42"/>
      <c r="I46" s="42"/>
      <c r="J46" s="42"/>
      <c r="K46" s="80" t="s">
        <v>255</v>
      </c>
      <c r="L46" s="81"/>
    </row>
    <row r="47" spans="2:12" ht="13.5" customHeight="1">
      <c r="B47" s="29">
        <f t="shared" si="3"/>
        <v>37</v>
      </c>
      <c r="C47" s="38"/>
      <c r="D47" s="45"/>
      <c r="E47" s="42"/>
      <c r="F47" s="42" t="s">
        <v>334</v>
      </c>
      <c r="G47" s="42"/>
      <c r="H47" s="42"/>
      <c r="I47" s="42"/>
      <c r="J47" s="42"/>
      <c r="K47" s="80" t="s">
        <v>255</v>
      </c>
      <c r="L47" s="81" t="s">
        <v>255</v>
      </c>
    </row>
    <row r="48" spans="2:12" ht="13.5" customHeight="1">
      <c r="B48" s="29">
        <f t="shared" si="3"/>
        <v>38</v>
      </c>
      <c r="C48" s="38"/>
      <c r="D48" s="45"/>
      <c r="E48" s="42"/>
      <c r="F48" s="42" t="s">
        <v>335</v>
      </c>
      <c r="G48" s="42"/>
      <c r="H48" s="42"/>
      <c r="I48" s="42"/>
      <c r="J48" s="42"/>
      <c r="K48" s="80"/>
      <c r="L48" s="81">
        <v>10</v>
      </c>
    </row>
    <row r="49" spans="2:12" ht="13.5" customHeight="1">
      <c r="B49" s="29">
        <f t="shared" si="3"/>
        <v>39</v>
      </c>
      <c r="C49" s="38"/>
      <c r="D49" s="45"/>
      <c r="E49" s="42"/>
      <c r="F49" s="42" t="s">
        <v>61</v>
      </c>
      <c r="G49" s="42"/>
      <c r="H49" s="42"/>
      <c r="I49" s="42"/>
      <c r="J49" s="42"/>
      <c r="K49" s="80" t="s">
        <v>255</v>
      </c>
      <c r="L49" s="81">
        <v>60</v>
      </c>
    </row>
    <row r="50" spans="2:12" ht="13.5" customHeight="1">
      <c r="B50" s="29">
        <f t="shared" si="3"/>
        <v>40</v>
      </c>
      <c r="C50" s="38"/>
      <c r="D50" s="45"/>
      <c r="E50" s="42"/>
      <c r="F50" s="42" t="s">
        <v>62</v>
      </c>
      <c r="G50" s="42"/>
      <c r="H50" s="42"/>
      <c r="I50" s="42"/>
      <c r="J50" s="42"/>
      <c r="K50" s="80"/>
      <c r="L50" s="81">
        <v>16</v>
      </c>
    </row>
    <row r="51" spans="2:12" ht="13.5" customHeight="1">
      <c r="B51" s="29">
        <f t="shared" si="3"/>
        <v>41</v>
      </c>
      <c r="C51" s="38"/>
      <c r="D51" s="45"/>
      <c r="E51" s="42"/>
      <c r="F51" s="42" t="s">
        <v>63</v>
      </c>
      <c r="G51" s="42"/>
      <c r="H51" s="42"/>
      <c r="I51" s="42"/>
      <c r="J51" s="42"/>
      <c r="K51" s="80">
        <v>40</v>
      </c>
      <c r="L51" s="131">
        <v>240</v>
      </c>
    </row>
    <row r="52" spans="2:12" ht="13.5" customHeight="1">
      <c r="B52" s="29">
        <f t="shared" si="3"/>
        <v>42</v>
      </c>
      <c r="C52" s="38"/>
      <c r="D52" s="45"/>
      <c r="E52" s="42"/>
      <c r="F52" s="42" t="s">
        <v>392</v>
      </c>
      <c r="G52" s="42"/>
      <c r="H52" s="42"/>
      <c r="I52" s="42"/>
      <c r="J52" s="42"/>
      <c r="K52" s="80" t="s">
        <v>255</v>
      </c>
      <c r="L52" s="81"/>
    </row>
    <row r="53" spans="2:12" ht="13.5" customHeight="1">
      <c r="B53" s="29">
        <f t="shared" si="3"/>
        <v>43</v>
      </c>
      <c r="C53" s="38"/>
      <c r="D53" s="45"/>
      <c r="E53" s="42"/>
      <c r="F53" s="42" t="s">
        <v>355</v>
      </c>
      <c r="G53" s="42"/>
      <c r="H53" s="42"/>
      <c r="I53" s="42"/>
      <c r="J53" s="42"/>
      <c r="K53" s="80" t="s">
        <v>255</v>
      </c>
      <c r="L53" s="131">
        <v>730</v>
      </c>
    </row>
    <row r="54" spans="2:12" ht="13.5" customHeight="1">
      <c r="B54" s="29">
        <f t="shared" si="3"/>
        <v>44</v>
      </c>
      <c r="C54" s="38"/>
      <c r="D54" s="45"/>
      <c r="E54" s="42"/>
      <c r="F54" s="42" t="s">
        <v>65</v>
      </c>
      <c r="G54" s="42"/>
      <c r="H54" s="42"/>
      <c r="I54" s="42"/>
      <c r="J54" s="42"/>
      <c r="K54" s="80">
        <v>40</v>
      </c>
      <c r="L54" s="81">
        <v>1040</v>
      </c>
    </row>
    <row r="55" spans="2:12" ht="13.5" customHeight="1">
      <c r="B55" s="29">
        <f t="shared" si="3"/>
        <v>45</v>
      </c>
      <c r="C55" s="38"/>
      <c r="D55" s="45"/>
      <c r="E55" s="42"/>
      <c r="F55" s="42" t="s">
        <v>398</v>
      </c>
      <c r="G55" s="42"/>
      <c r="H55" s="42"/>
      <c r="I55" s="42"/>
      <c r="J55" s="42"/>
      <c r="K55" s="80"/>
      <c r="L55" s="81">
        <v>20</v>
      </c>
    </row>
    <row r="56" spans="2:25" ht="13.5" customHeight="1">
      <c r="B56" s="29">
        <f t="shared" si="3"/>
        <v>46</v>
      </c>
      <c r="C56" s="38"/>
      <c r="D56" s="45"/>
      <c r="E56" s="42"/>
      <c r="F56" s="42" t="s">
        <v>215</v>
      </c>
      <c r="G56" s="42"/>
      <c r="H56" s="42"/>
      <c r="I56" s="42"/>
      <c r="J56" s="42"/>
      <c r="K56" s="80" t="s">
        <v>255</v>
      </c>
      <c r="L56" s="81"/>
      <c r="M56" s="122"/>
      <c r="N56" s="121"/>
      <c r="Y56" s="141"/>
    </row>
    <row r="57" spans="2:12" ht="13.5" customHeight="1">
      <c r="B57" s="29">
        <f t="shared" si="3"/>
        <v>47</v>
      </c>
      <c r="C57" s="38"/>
      <c r="D57" s="45"/>
      <c r="E57" s="42"/>
      <c r="F57" s="42" t="s">
        <v>356</v>
      </c>
      <c r="G57" s="42"/>
      <c r="H57" s="42"/>
      <c r="I57" s="42"/>
      <c r="J57" s="42"/>
      <c r="K57" s="80">
        <v>10</v>
      </c>
      <c r="L57" s="81" t="s">
        <v>255</v>
      </c>
    </row>
    <row r="58" spans="2:12" ht="13.5" customHeight="1">
      <c r="B58" s="29">
        <f t="shared" si="3"/>
        <v>48</v>
      </c>
      <c r="C58" s="38"/>
      <c r="D58" s="45"/>
      <c r="E58" s="42"/>
      <c r="F58" s="42" t="s">
        <v>67</v>
      </c>
      <c r="G58" s="42"/>
      <c r="H58" s="42"/>
      <c r="I58" s="42"/>
      <c r="J58" s="42"/>
      <c r="K58" s="80">
        <v>20</v>
      </c>
      <c r="L58" s="81"/>
    </row>
    <row r="59" spans="2:12" ht="13.5" customHeight="1">
      <c r="B59" s="29">
        <f t="shared" si="3"/>
        <v>49</v>
      </c>
      <c r="C59" s="38"/>
      <c r="D59" s="45"/>
      <c r="E59" s="42"/>
      <c r="F59" s="42" t="s">
        <v>68</v>
      </c>
      <c r="G59" s="42"/>
      <c r="H59" s="42"/>
      <c r="I59" s="42"/>
      <c r="J59" s="42"/>
      <c r="K59" s="80" t="s">
        <v>255</v>
      </c>
      <c r="L59" s="81" t="s">
        <v>255</v>
      </c>
    </row>
    <row r="60" spans="2:12" ht="13.5" customHeight="1">
      <c r="B60" s="29">
        <f t="shared" si="3"/>
        <v>50</v>
      </c>
      <c r="C60" s="38"/>
      <c r="D60" s="45"/>
      <c r="E60" s="42"/>
      <c r="F60" s="42" t="s">
        <v>399</v>
      </c>
      <c r="G60" s="42"/>
      <c r="H60" s="42"/>
      <c r="I60" s="42"/>
      <c r="J60" s="42"/>
      <c r="K60" s="80">
        <v>30</v>
      </c>
      <c r="L60" s="81"/>
    </row>
    <row r="61" spans="2:12" ht="13.5" customHeight="1">
      <c r="B61" s="29">
        <f t="shared" si="3"/>
        <v>51</v>
      </c>
      <c r="C61" s="38"/>
      <c r="D61" s="45"/>
      <c r="E61" s="42"/>
      <c r="F61" s="42" t="s">
        <v>337</v>
      </c>
      <c r="G61" s="42"/>
      <c r="H61" s="42"/>
      <c r="I61" s="42"/>
      <c r="J61" s="42"/>
      <c r="K61" s="80" t="s">
        <v>255</v>
      </c>
      <c r="L61" s="81">
        <v>10</v>
      </c>
    </row>
    <row r="62" spans="2:12" ht="13.5" customHeight="1">
      <c r="B62" s="29">
        <f t="shared" si="3"/>
        <v>52</v>
      </c>
      <c r="C62" s="38"/>
      <c r="D62" s="45"/>
      <c r="E62" s="42"/>
      <c r="F62" s="42" t="s">
        <v>69</v>
      </c>
      <c r="G62" s="42"/>
      <c r="H62" s="42"/>
      <c r="I62" s="42"/>
      <c r="J62" s="42"/>
      <c r="K62" s="80">
        <v>160</v>
      </c>
      <c r="L62" s="81">
        <v>200</v>
      </c>
    </row>
    <row r="63" spans="2:12" ht="13.5" customHeight="1">
      <c r="B63" s="29">
        <f t="shared" si="3"/>
        <v>53</v>
      </c>
      <c r="C63" s="38"/>
      <c r="D63" s="45"/>
      <c r="E63" s="42"/>
      <c r="F63" s="42" t="s">
        <v>70</v>
      </c>
      <c r="G63" s="42"/>
      <c r="H63" s="42"/>
      <c r="I63" s="42"/>
      <c r="J63" s="42"/>
      <c r="K63" s="80"/>
      <c r="L63" s="131">
        <v>70</v>
      </c>
    </row>
    <row r="64" spans="2:12" ht="13.5" customHeight="1">
      <c r="B64" s="29">
        <f t="shared" si="3"/>
        <v>54</v>
      </c>
      <c r="C64" s="38"/>
      <c r="D64" s="45"/>
      <c r="E64" s="42"/>
      <c r="F64" s="42" t="s">
        <v>377</v>
      </c>
      <c r="G64" s="42"/>
      <c r="H64" s="42"/>
      <c r="I64" s="42"/>
      <c r="J64" s="42"/>
      <c r="K64" s="80"/>
      <c r="L64" s="81">
        <v>20</v>
      </c>
    </row>
    <row r="65" spans="2:12" ht="13.5" customHeight="1">
      <c r="B65" s="29">
        <f t="shared" si="3"/>
        <v>55</v>
      </c>
      <c r="C65" s="38"/>
      <c r="D65" s="45"/>
      <c r="E65" s="42"/>
      <c r="F65" s="42" t="s">
        <v>358</v>
      </c>
      <c r="G65" s="42"/>
      <c r="H65" s="42"/>
      <c r="I65" s="42"/>
      <c r="J65" s="42"/>
      <c r="K65" s="80" t="s">
        <v>255</v>
      </c>
      <c r="L65" s="81">
        <v>150</v>
      </c>
    </row>
    <row r="66" spans="2:12" ht="13.5" customHeight="1">
      <c r="B66" s="29">
        <f t="shared" si="3"/>
        <v>56</v>
      </c>
      <c r="C66" s="38"/>
      <c r="D66" s="45"/>
      <c r="E66" s="42"/>
      <c r="F66" s="42" t="s">
        <v>73</v>
      </c>
      <c r="G66" s="42"/>
      <c r="H66" s="42"/>
      <c r="I66" s="42"/>
      <c r="J66" s="42"/>
      <c r="K66" s="80" t="s">
        <v>255</v>
      </c>
      <c r="L66" s="81">
        <v>160</v>
      </c>
    </row>
    <row r="67" spans="2:12" ht="13.5" customHeight="1">
      <c r="B67" s="29">
        <f t="shared" si="3"/>
        <v>57</v>
      </c>
      <c r="C67" s="38"/>
      <c r="D67" s="45"/>
      <c r="E67" s="42"/>
      <c r="F67" s="42" t="s">
        <v>74</v>
      </c>
      <c r="G67" s="42"/>
      <c r="H67" s="42"/>
      <c r="I67" s="42"/>
      <c r="J67" s="42"/>
      <c r="K67" s="80"/>
      <c r="L67" s="81" t="s">
        <v>255</v>
      </c>
    </row>
    <row r="68" spans="2:12" ht="13.5" customHeight="1">
      <c r="B68" s="29">
        <f t="shared" si="3"/>
        <v>58</v>
      </c>
      <c r="C68" s="38"/>
      <c r="D68" s="45"/>
      <c r="E68" s="42"/>
      <c r="F68" s="42" t="s">
        <v>75</v>
      </c>
      <c r="G68" s="42"/>
      <c r="H68" s="42"/>
      <c r="I68" s="42"/>
      <c r="J68" s="42"/>
      <c r="K68" s="80">
        <v>160</v>
      </c>
      <c r="L68" s="81" t="s">
        <v>255</v>
      </c>
    </row>
    <row r="69" spans="2:12" ht="13.5" customHeight="1">
      <c r="B69" s="29">
        <f t="shared" si="3"/>
        <v>59</v>
      </c>
      <c r="C69" s="38"/>
      <c r="D69" s="45"/>
      <c r="E69" s="42"/>
      <c r="F69" s="42" t="s">
        <v>76</v>
      </c>
      <c r="G69" s="42"/>
      <c r="H69" s="42"/>
      <c r="I69" s="42"/>
      <c r="J69" s="42"/>
      <c r="K69" s="80" t="s">
        <v>255</v>
      </c>
      <c r="L69" s="81">
        <v>160</v>
      </c>
    </row>
    <row r="70" spans="2:12" ht="13.5" customHeight="1">
      <c r="B70" s="29">
        <f t="shared" si="3"/>
        <v>60</v>
      </c>
      <c r="C70" s="38"/>
      <c r="D70" s="45"/>
      <c r="E70" s="42"/>
      <c r="F70" s="42" t="s">
        <v>378</v>
      </c>
      <c r="G70" s="42"/>
      <c r="H70" s="42"/>
      <c r="I70" s="42"/>
      <c r="J70" s="42"/>
      <c r="K70" s="80" t="s">
        <v>255</v>
      </c>
      <c r="L70" s="81" t="s">
        <v>255</v>
      </c>
    </row>
    <row r="71" spans="2:12" ht="13.5" customHeight="1">
      <c r="B71" s="29">
        <f t="shared" si="3"/>
        <v>61</v>
      </c>
      <c r="C71" s="38"/>
      <c r="D71" s="45"/>
      <c r="E71" s="42"/>
      <c r="F71" s="42" t="s">
        <v>80</v>
      </c>
      <c r="G71" s="42"/>
      <c r="H71" s="42"/>
      <c r="I71" s="42"/>
      <c r="J71" s="42"/>
      <c r="K71" s="80" t="s">
        <v>255</v>
      </c>
      <c r="L71" s="81">
        <v>10</v>
      </c>
    </row>
    <row r="72" spans="2:12" ht="13.5" customHeight="1">
      <c r="B72" s="29">
        <f t="shared" si="3"/>
        <v>62</v>
      </c>
      <c r="C72" s="38"/>
      <c r="D72" s="45"/>
      <c r="E72" s="42"/>
      <c r="F72" s="42" t="s">
        <v>193</v>
      </c>
      <c r="G72" s="42"/>
      <c r="H72" s="42"/>
      <c r="I72" s="42"/>
      <c r="J72" s="42"/>
      <c r="K72" s="80">
        <v>40</v>
      </c>
      <c r="L72" s="81">
        <v>160</v>
      </c>
    </row>
    <row r="73" spans="2:12" ht="13.5" customHeight="1">
      <c r="B73" s="29">
        <f t="shared" si="3"/>
        <v>63</v>
      </c>
      <c r="C73" s="38"/>
      <c r="D73" s="45"/>
      <c r="E73" s="42"/>
      <c r="F73" s="42" t="s">
        <v>194</v>
      </c>
      <c r="G73" s="42"/>
      <c r="H73" s="42"/>
      <c r="I73" s="42"/>
      <c r="J73" s="42"/>
      <c r="K73" s="80">
        <v>20</v>
      </c>
      <c r="L73" s="81">
        <v>140</v>
      </c>
    </row>
    <row r="74" spans="2:12" ht="13.5" customHeight="1">
      <c r="B74" s="29">
        <f t="shared" si="3"/>
        <v>64</v>
      </c>
      <c r="C74" s="38"/>
      <c r="D74" s="45"/>
      <c r="E74" s="42"/>
      <c r="F74" s="42" t="s">
        <v>380</v>
      </c>
      <c r="G74" s="42"/>
      <c r="H74" s="42"/>
      <c r="I74" s="42"/>
      <c r="J74" s="42"/>
      <c r="K74" s="80"/>
      <c r="L74" s="81">
        <v>40</v>
      </c>
    </row>
    <row r="75" spans="2:12" ht="13.5" customHeight="1">
      <c r="B75" s="29">
        <f t="shared" si="3"/>
        <v>65</v>
      </c>
      <c r="C75" s="38"/>
      <c r="D75" s="45"/>
      <c r="E75" s="42"/>
      <c r="F75" s="42" t="s">
        <v>82</v>
      </c>
      <c r="G75" s="42"/>
      <c r="H75" s="42"/>
      <c r="I75" s="42"/>
      <c r="J75" s="42"/>
      <c r="K75" s="80">
        <v>340</v>
      </c>
      <c r="L75" s="81">
        <v>1750</v>
      </c>
    </row>
    <row r="76" spans="2:12" ht="13.5" customHeight="1">
      <c r="B76" s="29">
        <f t="shared" si="3"/>
        <v>66</v>
      </c>
      <c r="C76" s="38"/>
      <c r="D76" s="45"/>
      <c r="E76" s="42"/>
      <c r="F76" s="42" t="s">
        <v>83</v>
      </c>
      <c r="G76" s="42"/>
      <c r="H76" s="42"/>
      <c r="I76" s="42"/>
      <c r="J76" s="42"/>
      <c r="K76" s="80">
        <v>20</v>
      </c>
      <c r="L76" s="81">
        <v>20</v>
      </c>
    </row>
    <row r="77" spans="2:12" ht="13.5" customHeight="1">
      <c r="B77" s="29">
        <f aca="true" t="shared" si="4" ref="B77:B100">B76+1</f>
        <v>67</v>
      </c>
      <c r="C77" s="38"/>
      <c r="D77" s="45"/>
      <c r="E77" s="42"/>
      <c r="F77" s="42" t="s">
        <v>400</v>
      </c>
      <c r="G77" s="42"/>
      <c r="H77" s="42"/>
      <c r="I77" s="42"/>
      <c r="J77" s="42"/>
      <c r="K77" s="80" t="s">
        <v>255</v>
      </c>
      <c r="L77" s="81" t="s">
        <v>255</v>
      </c>
    </row>
    <row r="78" spans="2:12" ht="13.5" customHeight="1">
      <c r="B78" s="29">
        <f t="shared" si="4"/>
        <v>68</v>
      </c>
      <c r="C78" s="38"/>
      <c r="D78" s="45"/>
      <c r="E78" s="42"/>
      <c r="F78" s="42" t="s">
        <v>86</v>
      </c>
      <c r="G78" s="42"/>
      <c r="H78" s="42"/>
      <c r="I78" s="42"/>
      <c r="J78" s="42"/>
      <c r="K78" s="80">
        <v>20</v>
      </c>
      <c r="L78" s="81">
        <v>50</v>
      </c>
    </row>
    <row r="79" spans="2:12" ht="13.5" customHeight="1">
      <c r="B79" s="29">
        <f t="shared" si="4"/>
        <v>69</v>
      </c>
      <c r="C79" s="38"/>
      <c r="D79" s="45"/>
      <c r="E79" s="42"/>
      <c r="F79" s="42" t="s">
        <v>87</v>
      </c>
      <c r="G79" s="42"/>
      <c r="H79" s="42"/>
      <c r="I79" s="42"/>
      <c r="J79" s="42"/>
      <c r="K79" s="80" t="s">
        <v>255</v>
      </c>
      <c r="L79" s="81"/>
    </row>
    <row r="80" spans="2:12" ht="13.5" customHeight="1">
      <c r="B80" s="29">
        <f t="shared" si="4"/>
        <v>70</v>
      </c>
      <c r="C80" s="38"/>
      <c r="D80" s="45"/>
      <c r="E80" s="42"/>
      <c r="F80" s="42" t="s">
        <v>88</v>
      </c>
      <c r="G80" s="42"/>
      <c r="H80" s="42"/>
      <c r="I80" s="42"/>
      <c r="J80" s="42"/>
      <c r="K80" s="80"/>
      <c r="L80" s="81" t="s">
        <v>255</v>
      </c>
    </row>
    <row r="81" spans="2:12" ht="13.5" customHeight="1">
      <c r="B81" s="29">
        <f t="shared" si="4"/>
        <v>71</v>
      </c>
      <c r="C81" s="38"/>
      <c r="D81" s="45"/>
      <c r="E81" s="42"/>
      <c r="F81" s="42" t="s">
        <v>227</v>
      </c>
      <c r="G81" s="42"/>
      <c r="H81" s="42"/>
      <c r="I81" s="42"/>
      <c r="J81" s="42"/>
      <c r="K81" s="80" t="s">
        <v>255</v>
      </c>
      <c r="L81" s="81">
        <v>10</v>
      </c>
    </row>
    <row r="82" spans="2:12" ht="13.5" customHeight="1">
      <c r="B82" s="29">
        <f t="shared" si="4"/>
        <v>72</v>
      </c>
      <c r="C82" s="38"/>
      <c r="D82" s="45"/>
      <c r="E82" s="42"/>
      <c r="F82" s="42" t="s">
        <v>90</v>
      </c>
      <c r="G82" s="42"/>
      <c r="H82" s="42"/>
      <c r="I82" s="42"/>
      <c r="J82" s="42"/>
      <c r="K82" s="80" t="s">
        <v>255</v>
      </c>
      <c r="L82" s="81">
        <v>180</v>
      </c>
    </row>
    <row r="83" spans="2:19" ht="13.5" customHeight="1">
      <c r="B83" s="29">
        <f t="shared" si="4"/>
        <v>73</v>
      </c>
      <c r="C83" s="38"/>
      <c r="D83" s="45"/>
      <c r="E83" s="42"/>
      <c r="F83" s="42" t="s">
        <v>91</v>
      </c>
      <c r="G83" s="42"/>
      <c r="H83" s="42"/>
      <c r="I83" s="42"/>
      <c r="J83" s="42"/>
      <c r="K83" s="80">
        <v>10</v>
      </c>
      <c r="L83" s="81" t="s">
        <v>255</v>
      </c>
      <c r="S83">
        <f>COUNTA(L40:L83)</f>
        <v>37</v>
      </c>
    </row>
    <row r="84" spans="2:12" ht="13.5" customHeight="1">
      <c r="B84" s="29">
        <f t="shared" si="4"/>
        <v>74</v>
      </c>
      <c r="C84" s="37" t="s">
        <v>92</v>
      </c>
      <c r="D84" s="35" t="s">
        <v>93</v>
      </c>
      <c r="E84" s="42"/>
      <c r="F84" s="42" t="s">
        <v>195</v>
      </c>
      <c r="G84" s="42"/>
      <c r="H84" s="42"/>
      <c r="I84" s="42"/>
      <c r="J84" s="42"/>
      <c r="K84" s="80"/>
      <c r="L84" s="81" t="s">
        <v>255</v>
      </c>
    </row>
    <row r="85" spans="2:12" ht="13.5" customHeight="1">
      <c r="B85" s="29">
        <f t="shared" si="4"/>
        <v>75</v>
      </c>
      <c r="C85" s="38"/>
      <c r="D85" s="45"/>
      <c r="E85" s="42"/>
      <c r="F85" s="42" t="s">
        <v>196</v>
      </c>
      <c r="G85" s="42"/>
      <c r="H85" s="42"/>
      <c r="I85" s="42"/>
      <c r="J85" s="42"/>
      <c r="K85" s="80" t="s">
        <v>255</v>
      </c>
      <c r="L85" s="81">
        <v>1</v>
      </c>
    </row>
    <row r="86" spans="2:12" ht="13.5" customHeight="1">
      <c r="B86" s="29">
        <f t="shared" si="4"/>
        <v>76</v>
      </c>
      <c r="C86" s="38"/>
      <c r="D86" s="45"/>
      <c r="E86" s="42"/>
      <c r="F86" s="42" t="s">
        <v>361</v>
      </c>
      <c r="G86" s="42"/>
      <c r="H86" s="42"/>
      <c r="I86" s="42"/>
      <c r="J86" s="42"/>
      <c r="K86" s="80" t="s">
        <v>255</v>
      </c>
      <c r="L86" s="131">
        <v>1</v>
      </c>
    </row>
    <row r="87" spans="2:12" ht="13.5" customHeight="1">
      <c r="B87" s="29">
        <f t="shared" si="4"/>
        <v>77</v>
      </c>
      <c r="C87" s="38"/>
      <c r="D87" s="45"/>
      <c r="E87" s="42"/>
      <c r="F87" s="42" t="s">
        <v>342</v>
      </c>
      <c r="G87" s="42"/>
      <c r="H87" s="42"/>
      <c r="I87" s="42"/>
      <c r="J87" s="42"/>
      <c r="K87" s="80">
        <v>2</v>
      </c>
      <c r="L87" s="81">
        <v>32</v>
      </c>
    </row>
    <row r="88" spans="2:12" ht="13.5" customHeight="1">
      <c r="B88" s="29">
        <f t="shared" si="4"/>
        <v>78</v>
      </c>
      <c r="C88" s="38"/>
      <c r="D88" s="45"/>
      <c r="E88" s="42"/>
      <c r="F88" s="42" t="s">
        <v>389</v>
      </c>
      <c r="G88" s="42"/>
      <c r="H88" s="42"/>
      <c r="I88" s="42"/>
      <c r="J88" s="42"/>
      <c r="K88" s="80" t="s">
        <v>255</v>
      </c>
      <c r="L88" s="81" t="s">
        <v>255</v>
      </c>
    </row>
    <row r="89" spans="2:12" ht="13.5" customHeight="1">
      <c r="B89" s="29">
        <f t="shared" si="4"/>
        <v>79</v>
      </c>
      <c r="C89" s="38"/>
      <c r="D89" s="45"/>
      <c r="E89" s="42"/>
      <c r="F89" s="42" t="s">
        <v>390</v>
      </c>
      <c r="G89" s="42"/>
      <c r="H89" s="42"/>
      <c r="I89" s="42"/>
      <c r="J89" s="42"/>
      <c r="K89" s="80"/>
      <c r="L89" s="131">
        <v>2</v>
      </c>
    </row>
    <row r="90" spans="2:12" ht="13.5" customHeight="1">
      <c r="B90" s="29">
        <f t="shared" si="4"/>
        <v>80</v>
      </c>
      <c r="C90" s="38"/>
      <c r="D90" s="45"/>
      <c r="E90" s="42"/>
      <c r="F90" s="42" t="s">
        <v>94</v>
      </c>
      <c r="G90" s="42"/>
      <c r="H90" s="42"/>
      <c r="I90" s="42"/>
      <c r="J90" s="42"/>
      <c r="K90" s="80">
        <v>2</v>
      </c>
      <c r="L90" s="81">
        <v>3</v>
      </c>
    </row>
    <row r="91" spans="2:12" ht="13.5" customHeight="1">
      <c r="B91" s="29">
        <f t="shared" si="4"/>
        <v>81</v>
      </c>
      <c r="C91" s="38"/>
      <c r="D91" s="45"/>
      <c r="E91" s="42"/>
      <c r="F91" s="42" t="s">
        <v>95</v>
      </c>
      <c r="G91" s="42"/>
      <c r="H91" s="42"/>
      <c r="I91" s="42"/>
      <c r="J91" s="42"/>
      <c r="K91" s="80"/>
      <c r="L91" s="81">
        <v>2</v>
      </c>
    </row>
    <row r="92" spans="2:12" ht="13.5" customHeight="1">
      <c r="B92" s="29">
        <f t="shared" si="4"/>
        <v>82</v>
      </c>
      <c r="C92" s="37" t="s">
        <v>96</v>
      </c>
      <c r="D92" s="47" t="s">
        <v>99</v>
      </c>
      <c r="E92" s="42"/>
      <c r="F92" s="42" t="s">
        <v>100</v>
      </c>
      <c r="G92" s="42"/>
      <c r="H92" s="42"/>
      <c r="I92" s="42"/>
      <c r="J92" s="42"/>
      <c r="K92" s="80">
        <v>10</v>
      </c>
      <c r="L92" s="131">
        <v>20</v>
      </c>
    </row>
    <row r="93" spans="2:12" ht="13.5" customHeight="1">
      <c r="B93" s="29">
        <f t="shared" si="4"/>
        <v>83</v>
      </c>
      <c r="C93" s="38"/>
      <c r="D93" s="35" t="s">
        <v>101</v>
      </c>
      <c r="E93" s="42"/>
      <c r="F93" s="42" t="s">
        <v>401</v>
      </c>
      <c r="G93" s="42"/>
      <c r="H93" s="42"/>
      <c r="I93" s="42"/>
      <c r="J93" s="42"/>
      <c r="K93" s="80" t="s">
        <v>255</v>
      </c>
      <c r="L93" s="81"/>
    </row>
    <row r="94" spans="2:12" ht="13.5" customHeight="1">
      <c r="B94" s="29">
        <f t="shared" si="4"/>
        <v>84</v>
      </c>
      <c r="C94" s="38"/>
      <c r="D94" s="46"/>
      <c r="E94" s="42"/>
      <c r="F94" s="42" t="s">
        <v>103</v>
      </c>
      <c r="G94" s="42"/>
      <c r="H94" s="42"/>
      <c r="I94" s="42"/>
      <c r="J94" s="42"/>
      <c r="K94" s="80"/>
      <c r="L94" s="81">
        <v>20</v>
      </c>
    </row>
    <row r="95" spans="2:12" ht="13.5" customHeight="1">
      <c r="B95" s="29">
        <f t="shared" si="4"/>
        <v>85</v>
      </c>
      <c r="C95" s="39"/>
      <c r="D95" s="47" t="s">
        <v>104</v>
      </c>
      <c r="E95" s="42"/>
      <c r="F95" s="42" t="s">
        <v>105</v>
      </c>
      <c r="G95" s="42"/>
      <c r="H95" s="42"/>
      <c r="I95" s="42"/>
      <c r="J95" s="42"/>
      <c r="K95" s="80">
        <v>20</v>
      </c>
      <c r="L95" s="81">
        <v>40</v>
      </c>
    </row>
    <row r="96" spans="2:12" ht="13.5" customHeight="1">
      <c r="B96" s="29">
        <f t="shared" si="4"/>
        <v>86</v>
      </c>
      <c r="C96" s="37" t="s">
        <v>0</v>
      </c>
      <c r="D96" s="35" t="s">
        <v>106</v>
      </c>
      <c r="E96" s="42"/>
      <c r="F96" s="42" t="s">
        <v>1</v>
      </c>
      <c r="G96" s="42"/>
      <c r="H96" s="42"/>
      <c r="I96" s="42"/>
      <c r="J96" s="42"/>
      <c r="K96" s="80">
        <v>10</v>
      </c>
      <c r="L96" s="81">
        <v>30</v>
      </c>
    </row>
    <row r="97" spans="2:12" ht="13.5" customHeight="1">
      <c r="B97" s="29">
        <f t="shared" si="4"/>
        <v>87</v>
      </c>
      <c r="C97" s="38"/>
      <c r="D97" s="47" t="s">
        <v>107</v>
      </c>
      <c r="E97" s="42"/>
      <c r="F97" s="42" t="s">
        <v>108</v>
      </c>
      <c r="G97" s="42"/>
      <c r="H97" s="42"/>
      <c r="I97" s="42"/>
      <c r="J97" s="42"/>
      <c r="K97" s="80"/>
      <c r="L97" s="81" t="s">
        <v>255</v>
      </c>
    </row>
    <row r="98" spans="2:12" ht="13.5" customHeight="1">
      <c r="B98" s="29">
        <f t="shared" si="4"/>
        <v>88</v>
      </c>
      <c r="C98" s="150" t="s">
        <v>109</v>
      </c>
      <c r="D98" s="151"/>
      <c r="E98" s="42"/>
      <c r="F98" s="42" t="s">
        <v>110</v>
      </c>
      <c r="G98" s="42"/>
      <c r="H98" s="42"/>
      <c r="I98" s="42"/>
      <c r="J98" s="42"/>
      <c r="K98" s="80">
        <v>1100</v>
      </c>
      <c r="L98" s="131">
        <v>1200</v>
      </c>
    </row>
    <row r="99" spans="2:12" ht="13.5" customHeight="1">
      <c r="B99" s="29">
        <f t="shared" si="4"/>
        <v>89</v>
      </c>
      <c r="C99" s="40"/>
      <c r="D99" s="41"/>
      <c r="E99" s="42"/>
      <c r="F99" s="42" t="s">
        <v>111</v>
      </c>
      <c r="G99" s="42"/>
      <c r="H99" s="42"/>
      <c r="I99" s="42"/>
      <c r="J99" s="42"/>
      <c r="K99" s="80">
        <v>2500</v>
      </c>
      <c r="L99" s="131">
        <v>2700</v>
      </c>
    </row>
    <row r="100" spans="2:12" ht="13.5" customHeight="1" thickBot="1">
      <c r="B100" s="29">
        <f t="shared" si="4"/>
        <v>90</v>
      </c>
      <c r="C100" s="40"/>
      <c r="D100" s="41"/>
      <c r="E100" s="42"/>
      <c r="F100" s="42" t="s">
        <v>112</v>
      </c>
      <c r="G100" s="42"/>
      <c r="H100" s="42"/>
      <c r="I100" s="42"/>
      <c r="J100" s="42"/>
      <c r="K100" s="80">
        <v>400</v>
      </c>
      <c r="L100" s="131">
        <v>500</v>
      </c>
    </row>
    <row r="101" spans="2:12" ht="13.5" customHeight="1">
      <c r="B101" s="83"/>
      <c r="C101" s="84"/>
      <c r="D101" s="84"/>
      <c r="E101" s="85"/>
      <c r="F101" s="85"/>
      <c r="G101" s="85"/>
      <c r="H101" s="85"/>
      <c r="I101" s="85"/>
      <c r="J101" s="85"/>
      <c r="K101" s="85"/>
      <c r="L101" s="132"/>
    </row>
    <row r="102" spans="18:19" ht="18" customHeight="1">
      <c r="R102">
        <f>COUNTA(K11:K100)</f>
        <v>71</v>
      </c>
      <c r="S102">
        <f>COUNTA(L11:L100)</f>
        <v>76</v>
      </c>
    </row>
    <row r="103" ht="18" customHeight="1">
      <c r="B103" s="22"/>
    </row>
    <row r="104" ht="9" customHeight="1" thickBot="1"/>
    <row r="105" spans="2:12" ht="18" customHeight="1">
      <c r="B105" s="1"/>
      <c r="C105" s="2"/>
      <c r="D105" s="143" t="s">
        <v>2</v>
      </c>
      <c r="E105" s="143"/>
      <c r="F105" s="143"/>
      <c r="G105" s="143"/>
      <c r="H105" s="2"/>
      <c r="I105" s="2"/>
      <c r="J105" s="3"/>
      <c r="K105" s="100" t="s">
        <v>133</v>
      </c>
      <c r="L105" s="124" t="s">
        <v>134</v>
      </c>
    </row>
    <row r="106" spans="2:12" ht="18" customHeight="1" thickBot="1">
      <c r="B106" s="7"/>
      <c r="C106" s="8"/>
      <c r="D106" s="148" t="s">
        <v>3</v>
      </c>
      <c r="E106" s="148"/>
      <c r="F106" s="148"/>
      <c r="G106" s="148"/>
      <c r="H106" s="8"/>
      <c r="I106" s="8"/>
      <c r="J106" s="9"/>
      <c r="K106" s="106" t="str">
        <f>K5</f>
        <v>H 26. 8.18</v>
      </c>
      <c r="L106" s="133" t="str">
        <f>K106</f>
        <v>H 26. 8.18</v>
      </c>
    </row>
    <row r="107" spans="2:12" ht="19.5" customHeight="1" thickTop="1">
      <c r="B107" s="146" t="s">
        <v>114</v>
      </c>
      <c r="C107" s="147"/>
      <c r="D107" s="147"/>
      <c r="E107" s="147"/>
      <c r="F107" s="147"/>
      <c r="G107" s="147"/>
      <c r="H107" s="147"/>
      <c r="I107" s="147"/>
      <c r="J107" s="27"/>
      <c r="K107" s="107">
        <f>SUM(K108:K116)</f>
        <v>31509</v>
      </c>
      <c r="L107" s="134">
        <f>SUM(L108:L116)</f>
        <v>61840</v>
      </c>
    </row>
    <row r="108" spans="2:12" ht="13.5" customHeight="1">
      <c r="B108" s="154" t="s">
        <v>115</v>
      </c>
      <c r="C108" s="155"/>
      <c r="D108" s="156"/>
      <c r="E108" s="51"/>
      <c r="F108" s="52"/>
      <c r="G108" s="152" t="s">
        <v>14</v>
      </c>
      <c r="H108" s="152"/>
      <c r="I108" s="52"/>
      <c r="J108" s="54"/>
      <c r="K108" s="43">
        <v>1160</v>
      </c>
      <c r="L108" s="135">
        <v>3320</v>
      </c>
    </row>
    <row r="109" spans="2:12" ht="13.5" customHeight="1">
      <c r="B109" s="16"/>
      <c r="C109" s="17"/>
      <c r="D109" s="18"/>
      <c r="E109" s="55"/>
      <c r="F109" s="42"/>
      <c r="G109" s="152" t="s">
        <v>143</v>
      </c>
      <c r="H109" s="152"/>
      <c r="I109" s="53"/>
      <c r="J109" s="56"/>
      <c r="K109" s="43">
        <v>150</v>
      </c>
      <c r="L109" s="135">
        <v>950</v>
      </c>
    </row>
    <row r="110" spans="2:12" ht="13.5" customHeight="1">
      <c r="B110" s="16"/>
      <c r="C110" s="17"/>
      <c r="D110" s="18"/>
      <c r="E110" s="55"/>
      <c r="F110" s="42"/>
      <c r="G110" s="152" t="s">
        <v>46</v>
      </c>
      <c r="H110" s="152"/>
      <c r="I110" s="52"/>
      <c r="J110" s="54"/>
      <c r="K110" s="43">
        <v>30</v>
      </c>
      <c r="L110" s="135">
        <v>50</v>
      </c>
    </row>
    <row r="111" spans="2:12" ht="13.5" customHeight="1">
      <c r="B111" s="16"/>
      <c r="C111" s="17"/>
      <c r="D111" s="18"/>
      <c r="E111" s="55"/>
      <c r="F111" s="42"/>
      <c r="G111" s="152" t="s">
        <v>21</v>
      </c>
      <c r="H111" s="152"/>
      <c r="I111" s="52"/>
      <c r="J111" s="54"/>
      <c r="K111" s="43">
        <v>0</v>
      </c>
      <c r="L111" s="135">
        <v>0</v>
      </c>
    </row>
    <row r="112" spans="2:12" ht="13.5" customHeight="1">
      <c r="B112" s="16"/>
      <c r="C112" s="17"/>
      <c r="D112" s="18"/>
      <c r="E112" s="55"/>
      <c r="F112" s="42"/>
      <c r="G112" s="152" t="s">
        <v>24</v>
      </c>
      <c r="H112" s="152"/>
      <c r="I112" s="52"/>
      <c r="J112" s="54"/>
      <c r="K112" s="43">
        <v>24835</v>
      </c>
      <c r="L112" s="135">
        <v>47103</v>
      </c>
    </row>
    <row r="113" spans="2:12" ht="13.5" customHeight="1">
      <c r="B113" s="16"/>
      <c r="C113" s="17"/>
      <c r="D113" s="18"/>
      <c r="E113" s="55"/>
      <c r="F113" s="42"/>
      <c r="G113" s="152" t="s">
        <v>141</v>
      </c>
      <c r="H113" s="152"/>
      <c r="I113" s="52"/>
      <c r="J113" s="54"/>
      <c r="K113" s="43">
        <v>60</v>
      </c>
      <c r="L113" s="135">
        <v>10</v>
      </c>
    </row>
    <row r="114" spans="2:12" ht="13.5" customHeight="1">
      <c r="B114" s="16"/>
      <c r="C114" s="17"/>
      <c r="D114" s="18"/>
      <c r="E114" s="55"/>
      <c r="F114" s="42"/>
      <c r="G114" s="152" t="s">
        <v>48</v>
      </c>
      <c r="H114" s="152"/>
      <c r="I114" s="52"/>
      <c r="J114" s="54"/>
      <c r="K114" s="43">
        <v>1210</v>
      </c>
      <c r="L114" s="135">
        <v>5826</v>
      </c>
    </row>
    <row r="115" spans="2:12" ht="13.5" customHeight="1">
      <c r="B115" s="16"/>
      <c r="C115" s="17"/>
      <c r="D115" s="18"/>
      <c r="E115" s="55"/>
      <c r="F115" s="42"/>
      <c r="G115" s="152" t="s">
        <v>257</v>
      </c>
      <c r="H115" s="152"/>
      <c r="I115" s="52"/>
      <c r="J115" s="54"/>
      <c r="K115" s="43">
        <v>3620</v>
      </c>
      <c r="L115" s="135">
        <v>3930</v>
      </c>
    </row>
    <row r="116" spans="2:12" ht="13.5" customHeight="1" thickBot="1">
      <c r="B116" s="19"/>
      <c r="C116" s="20"/>
      <c r="D116" s="21"/>
      <c r="E116" s="57"/>
      <c r="F116" s="48"/>
      <c r="G116" s="157" t="s">
        <v>113</v>
      </c>
      <c r="H116" s="157"/>
      <c r="I116" s="58"/>
      <c r="J116" s="59"/>
      <c r="K116" s="49">
        <v>444</v>
      </c>
      <c r="L116" s="136">
        <v>651</v>
      </c>
    </row>
    <row r="117" spans="2:12" ht="18" customHeight="1" thickTop="1">
      <c r="B117" s="158" t="s">
        <v>117</v>
      </c>
      <c r="C117" s="159"/>
      <c r="D117" s="160"/>
      <c r="E117" s="65"/>
      <c r="F117" s="30"/>
      <c r="G117" s="161" t="s">
        <v>118</v>
      </c>
      <c r="H117" s="161"/>
      <c r="I117" s="30"/>
      <c r="J117" s="31"/>
      <c r="K117" s="108" t="s">
        <v>119</v>
      </c>
      <c r="L117" s="114"/>
    </row>
    <row r="118" spans="2:12" ht="18" customHeight="1">
      <c r="B118" s="62"/>
      <c r="C118" s="63"/>
      <c r="D118" s="63"/>
      <c r="E118" s="60"/>
      <c r="F118" s="61"/>
      <c r="G118" s="34"/>
      <c r="H118" s="34"/>
      <c r="I118" s="61"/>
      <c r="J118" s="64"/>
      <c r="K118" s="109" t="s">
        <v>120</v>
      </c>
      <c r="L118" s="115"/>
    </row>
    <row r="119" spans="2:12" ht="18" customHeight="1">
      <c r="B119" s="16"/>
      <c r="C119" s="17"/>
      <c r="D119" s="17"/>
      <c r="E119" s="66"/>
      <c r="F119" s="8"/>
      <c r="G119" s="153" t="s">
        <v>121</v>
      </c>
      <c r="H119" s="153"/>
      <c r="I119" s="32"/>
      <c r="J119" s="33"/>
      <c r="K119" s="110" t="s">
        <v>122</v>
      </c>
      <c r="L119" s="116"/>
    </row>
    <row r="120" spans="2:12" ht="18" customHeight="1">
      <c r="B120" s="16"/>
      <c r="C120" s="17"/>
      <c r="D120" s="17"/>
      <c r="E120" s="67"/>
      <c r="F120" s="17"/>
      <c r="G120" s="68"/>
      <c r="H120" s="68"/>
      <c r="I120" s="63"/>
      <c r="J120" s="69"/>
      <c r="K120" s="111" t="s">
        <v>228</v>
      </c>
      <c r="L120" s="117"/>
    </row>
    <row r="121" spans="2:12" ht="18" customHeight="1">
      <c r="B121" s="16"/>
      <c r="C121" s="17"/>
      <c r="D121" s="17"/>
      <c r="E121" s="67"/>
      <c r="F121" s="17"/>
      <c r="G121" s="68"/>
      <c r="H121" s="68"/>
      <c r="I121" s="63"/>
      <c r="J121" s="69"/>
      <c r="K121" s="111" t="s">
        <v>199</v>
      </c>
      <c r="L121" s="117"/>
    </row>
    <row r="122" spans="2:12" ht="18" customHeight="1">
      <c r="B122" s="16"/>
      <c r="C122" s="17"/>
      <c r="D122" s="17"/>
      <c r="E122" s="66"/>
      <c r="F122" s="8"/>
      <c r="G122" s="153" t="s">
        <v>123</v>
      </c>
      <c r="H122" s="153"/>
      <c r="I122" s="32"/>
      <c r="J122" s="33"/>
      <c r="K122" s="110" t="s">
        <v>234</v>
      </c>
      <c r="L122" s="116"/>
    </row>
    <row r="123" spans="2:12" ht="18" customHeight="1">
      <c r="B123" s="16"/>
      <c r="C123" s="17"/>
      <c r="D123" s="17"/>
      <c r="E123" s="67"/>
      <c r="F123" s="17"/>
      <c r="G123" s="68"/>
      <c r="H123" s="68"/>
      <c r="I123" s="63"/>
      <c r="J123" s="69"/>
      <c r="K123" s="111" t="s">
        <v>271</v>
      </c>
      <c r="L123" s="117"/>
    </row>
    <row r="124" spans="2:12" ht="18" customHeight="1">
      <c r="B124" s="16"/>
      <c r="C124" s="17"/>
      <c r="D124" s="17"/>
      <c r="E124" s="13"/>
      <c r="F124" s="14"/>
      <c r="G124" s="34"/>
      <c r="H124" s="34"/>
      <c r="I124" s="61"/>
      <c r="J124" s="64"/>
      <c r="K124" s="109" t="s">
        <v>124</v>
      </c>
      <c r="L124" s="115"/>
    </row>
    <row r="125" spans="2:12" ht="18" customHeight="1">
      <c r="B125" s="154" t="s">
        <v>125</v>
      </c>
      <c r="C125" s="155"/>
      <c r="D125" s="155"/>
      <c r="E125" s="8"/>
      <c r="F125" s="8"/>
      <c r="G125" s="8"/>
      <c r="H125" s="8"/>
      <c r="I125" s="8"/>
      <c r="J125" s="8"/>
      <c r="K125" s="82"/>
      <c r="L125" s="137"/>
    </row>
    <row r="126" spans="2:12" ht="13.5" customHeight="1">
      <c r="B126" s="70"/>
      <c r="C126" s="71" t="s">
        <v>126</v>
      </c>
      <c r="D126" s="72"/>
      <c r="E126" s="71"/>
      <c r="F126" s="71"/>
      <c r="G126" s="71"/>
      <c r="H126" s="71"/>
      <c r="I126" s="71"/>
      <c r="J126" s="71"/>
      <c r="K126" s="112"/>
      <c r="L126" s="118"/>
    </row>
    <row r="127" spans="2:12" ht="13.5" customHeight="1">
      <c r="B127" s="70"/>
      <c r="C127" s="71" t="s">
        <v>127</v>
      </c>
      <c r="D127" s="72"/>
      <c r="E127" s="71"/>
      <c r="F127" s="71"/>
      <c r="G127" s="71"/>
      <c r="H127" s="71"/>
      <c r="I127" s="71"/>
      <c r="J127" s="71"/>
      <c r="K127" s="112"/>
      <c r="L127" s="118"/>
    </row>
    <row r="128" spans="2:12" ht="13.5" customHeight="1">
      <c r="B128" s="70"/>
      <c r="C128" s="71" t="s">
        <v>128</v>
      </c>
      <c r="D128" s="72"/>
      <c r="E128" s="71"/>
      <c r="F128" s="71"/>
      <c r="G128" s="71"/>
      <c r="H128" s="71"/>
      <c r="I128" s="71"/>
      <c r="J128" s="71"/>
      <c r="K128" s="112"/>
      <c r="L128" s="118"/>
    </row>
    <row r="129" spans="2:12" ht="13.5" customHeight="1">
      <c r="B129" s="70"/>
      <c r="C129" s="71" t="s">
        <v>129</v>
      </c>
      <c r="D129" s="72"/>
      <c r="E129" s="71"/>
      <c r="F129" s="71"/>
      <c r="G129" s="71"/>
      <c r="H129" s="71"/>
      <c r="I129" s="71"/>
      <c r="J129" s="71"/>
      <c r="K129" s="112"/>
      <c r="L129" s="118"/>
    </row>
    <row r="130" spans="2:12" ht="13.5" customHeight="1">
      <c r="B130" s="73"/>
      <c r="C130" s="71" t="s">
        <v>130</v>
      </c>
      <c r="D130" s="71"/>
      <c r="E130" s="71"/>
      <c r="F130" s="71"/>
      <c r="G130" s="71"/>
      <c r="H130" s="71"/>
      <c r="I130" s="71"/>
      <c r="J130" s="71"/>
      <c r="K130" s="112"/>
      <c r="L130" s="118"/>
    </row>
    <row r="131" spans="2:12" ht="13.5" customHeight="1">
      <c r="B131" s="73"/>
      <c r="C131" s="71" t="s">
        <v>152</v>
      </c>
      <c r="D131" s="71"/>
      <c r="E131" s="71"/>
      <c r="F131" s="71"/>
      <c r="G131" s="71"/>
      <c r="H131" s="71"/>
      <c r="I131" s="71"/>
      <c r="J131" s="71"/>
      <c r="K131" s="112"/>
      <c r="L131" s="118"/>
    </row>
    <row r="132" spans="2:12" ht="13.5" customHeight="1">
      <c r="B132" s="73"/>
      <c r="C132" s="71" t="s">
        <v>156</v>
      </c>
      <c r="D132" s="71"/>
      <c r="E132" s="71"/>
      <c r="F132" s="71"/>
      <c r="G132" s="71"/>
      <c r="H132" s="71"/>
      <c r="I132" s="71"/>
      <c r="J132" s="71"/>
      <c r="K132" s="112"/>
      <c r="L132" s="118"/>
    </row>
    <row r="133" spans="2:12" ht="13.5" customHeight="1">
      <c r="B133" s="73"/>
      <c r="C133" s="71" t="s">
        <v>157</v>
      </c>
      <c r="D133" s="71"/>
      <c r="E133" s="71"/>
      <c r="F133" s="71"/>
      <c r="G133" s="71"/>
      <c r="H133" s="71"/>
      <c r="I133" s="71"/>
      <c r="J133" s="71"/>
      <c r="K133" s="112"/>
      <c r="L133" s="118"/>
    </row>
    <row r="134" spans="2:12" ht="13.5" customHeight="1">
      <c r="B134" s="73"/>
      <c r="C134" s="71" t="s">
        <v>158</v>
      </c>
      <c r="D134" s="71"/>
      <c r="E134" s="71"/>
      <c r="F134" s="71"/>
      <c r="G134" s="71"/>
      <c r="H134" s="71"/>
      <c r="I134" s="71"/>
      <c r="J134" s="71"/>
      <c r="K134" s="112"/>
      <c r="L134" s="118"/>
    </row>
    <row r="135" spans="2:12" ht="13.5" customHeight="1">
      <c r="B135" s="73"/>
      <c r="C135" s="71" t="s">
        <v>153</v>
      </c>
      <c r="D135" s="71"/>
      <c r="E135" s="71"/>
      <c r="F135" s="71"/>
      <c r="G135" s="71"/>
      <c r="H135" s="71"/>
      <c r="I135" s="71"/>
      <c r="J135" s="71"/>
      <c r="K135" s="112"/>
      <c r="L135" s="118"/>
    </row>
    <row r="136" spans="2:12" ht="13.5" customHeight="1">
      <c r="B136" s="73"/>
      <c r="C136" s="71" t="s">
        <v>131</v>
      </c>
      <c r="D136" s="71"/>
      <c r="E136" s="71"/>
      <c r="F136" s="71"/>
      <c r="G136" s="71"/>
      <c r="H136" s="71"/>
      <c r="I136" s="71"/>
      <c r="J136" s="71"/>
      <c r="K136" s="112"/>
      <c r="L136" s="118"/>
    </row>
    <row r="137" spans="2:12" ht="13.5" customHeight="1">
      <c r="B137" s="73"/>
      <c r="C137" s="71" t="s">
        <v>132</v>
      </c>
      <c r="D137" s="71"/>
      <c r="E137" s="71"/>
      <c r="F137" s="71"/>
      <c r="G137" s="71"/>
      <c r="H137" s="71"/>
      <c r="I137" s="71"/>
      <c r="J137" s="71"/>
      <c r="K137" s="112"/>
      <c r="L137" s="118"/>
    </row>
    <row r="138" spans="2:12" ht="13.5" customHeight="1">
      <c r="B138" s="73"/>
      <c r="C138" s="71" t="s">
        <v>154</v>
      </c>
      <c r="D138" s="71"/>
      <c r="E138" s="71"/>
      <c r="F138" s="71"/>
      <c r="G138" s="71"/>
      <c r="H138" s="71"/>
      <c r="I138" s="71"/>
      <c r="J138" s="71"/>
      <c r="K138" s="112"/>
      <c r="L138" s="118"/>
    </row>
    <row r="139" spans="2:12" ht="13.5" customHeight="1">
      <c r="B139" s="73"/>
      <c r="C139" s="71" t="s">
        <v>144</v>
      </c>
      <c r="D139" s="71"/>
      <c r="E139" s="71"/>
      <c r="F139" s="71"/>
      <c r="G139" s="71"/>
      <c r="H139" s="71"/>
      <c r="I139" s="71"/>
      <c r="J139" s="71"/>
      <c r="K139" s="112"/>
      <c r="L139" s="118"/>
    </row>
    <row r="140" spans="2:12" ht="18" customHeight="1" thickBot="1">
      <c r="B140" s="74"/>
      <c r="C140" s="75"/>
      <c r="D140" s="75"/>
      <c r="E140" s="75"/>
      <c r="F140" s="75"/>
      <c r="G140" s="75"/>
      <c r="H140" s="75"/>
      <c r="I140" s="75"/>
      <c r="J140" s="75"/>
      <c r="K140" s="113"/>
      <c r="L140" s="119"/>
    </row>
  </sheetData>
  <sheetProtection/>
  <mergeCells count="26">
    <mergeCell ref="D4:G4"/>
    <mergeCell ref="D5:G5"/>
    <mergeCell ref="D6:G6"/>
    <mergeCell ref="D7:F7"/>
    <mergeCell ref="D105:G105"/>
    <mergeCell ref="D106:G106"/>
    <mergeCell ref="B107:I107"/>
    <mergeCell ref="D8:F8"/>
    <mergeCell ref="D9:F9"/>
    <mergeCell ref="G10:H10"/>
    <mergeCell ref="C98:D98"/>
    <mergeCell ref="B108:D108"/>
    <mergeCell ref="G108:H108"/>
    <mergeCell ref="G109:H109"/>
    <mergeCell ref="G110:H110"/>
    <mergeCell ref="G111:H111"/>
    <mergeCell ref="G112:H112"/>
    <mergeCell ref="G119:H119"/>
    <mergeCell ref="G122:H122"/>
    <mergeCell ref="B125:D125"/>
    <mergeCell ref="G113:H113"/>
    <mergeCell ref="G114:H114"/>
    <mergeCell ref="G115:H115"/>
    <mergeCell ref="G116:H116"/>
    <mergeCell ref="B117:D117"/>
    <mergeCell ref="G117:H117"/>
  </mergeCells>
  <printOptions/>
  <pageMargins left="0.984251968503937" right="0.3937007874015748" top="0.7874015748031497" bottom="0.7874015748031497" header="0.5118110236220472" footer="0.5118110236220472"/>
  <pageSetup horizontalDpi="600" verticalDpi="600" orientation="portrait" paperSize="8" scale="83" r:id="rId1"/>
  <rowBreaks count="1" manualBreakCount="1">
    <brk id="101" max="255" man="1"/>
  </rowBreaks>
</worksheet>
</file>

<file path=xl/worksheets/sheet11.xml><?xml version="1.0" encoding="utf-8"?>
<worksheet xmlns="http://schemas.openxmlformats.org/spreadsheetml/2006/main" xmlns:r="http://schemas.openxmlformats.org/officeDocument/2006/relationships">
  <sheetPr>
    <tabColor rgb="FFC00000"/>
  </sheetPr>
  <dimension ref="B2:S127"/>
  <sheetViews>
    <sheetView view="pageBreakPreview" zoomScale="75" zoomScaleNormal="75" zoomScaleSheetLayoutView="75" zoomScalePageLayoutView="0" workbookViewId="0" topLeftCell="A1">
      <selection activeCell="B2" sqref="B2"/>
    </sheetView>
  </sheetViews>
  <sheetFormatPr defaultColWidth="8.796875" defaultRowHeight="14.25"/>
  <cols>
    <col min="1" max="1" width="2.59765625" style="0" customWidth="1"/>
    <col min="2" max="2" width="4.69921875" style="0" customWidth="1"/>
    <col min="3" max="4" width="16.69921875" style="0" customWidth="1"/>
    <col min="5" max="5" width="1.69921875" style="0" customWidth="1"/>
    <col min="6" max="9" width="10.69921875" style="0" customWidth="1"/>
    <col min="10" max="10" width="1.69921875" style="0" customWidth="1"/>
    <col min="11" max="11" width="28.3984375" style="99" customWidth="1"/>
    <col min="12" max="12" width="28.3984375" style="123" customWidth="1"/>
    <col min="14" max="17" width="9" style="0" hidden="1" customWidth="1"/>
  </cols>
  <sheetData>
    <row r="1" ht="18" customHeight="1"/>
    <row r="2" spans="2:18" ht="18" customHeight="1">
      <c r="B2" s="22"/>
      <c r="R2" s="99"/>
    </row>
    <row r="3" ht="9" customHeight="1" thickBot="1"/>
    <row r="4" spans="2:12" ht="18" customHeight="1">
      <c r="B4" s="1"/>
      <c r="C4" s="2"/>
      <c r="D4" s="143" t="s">
        <v>2</v>
      </c>
      <c r="E4" s="143"/>
      <c r="F4" s="143"/>
      <c r="G4" s="143"/>
      <c r="H4" s="2"/>
      <c r="I4" s="2"/>
      <c r="J4" s="3"/>
      <c r="K4" s="100" t="s">
        <v>133</v>
      </c>
      <c r="L4" s="124" t="s">
        <v>134</v>
      </c>
    </row>
    <row r="5" spans="2:12" ht="18" customHeight="1">
      <c r="B5" s="4"/>
      <c r="C5" s="5"/>
      <c r="D5" s="144" t="s">
        <v>3</v>
      </c>
      <c r="E5" s="144"/>
      <c r="F5" s="144"/>
      <c r="G5" s="144"/>
      <c r="H5" s="5"/>
      <c r="I5" s="5"/>
      <c r="J5" s="6"/>
      <c r="K5" s="101" t="s">
        <v>409</v>
      </c>
      <c r="L5" s="125" t="str">
        <f>K5</f>
        <v>H 26. 9.3</v>
      </c>
    </row>
    <row r="6" spans="2:12" ht="18" customHeight="1">
      <c r="B6" s="4"/>
      <c r="C6" s="5"/>
      <c r="D6" s="144" t="s">
        <v>4</v>
      </c>
      <c r="E6" s="144"/>
      <c r="F6" s="144"/>
      <c r="G6" s="144"/>
      <c r="H6" s="5"/>
      <c r="I6" s="5"/>
      <c r="J6" s="6"/>
      <c r="K6" s="101" t="s">
        <v>406</v>
      </c>
      <c r="L6" s="125" t="s">
        <v>407</v>
      </c>
    </row>
    <row r="7" spans="2:18" ht="18" customHeight="1">
      <c r="B7" s="4"/>
      <c r="C7" s="5"/>
      <c r="D7" s="144" t="s">
        <v>5</v>
      </c>
      <c r="E7" s="145"/>
      <c r="F7" s="145"/>
      <c r="G7" s="23" t="s">
        <v>6</v>
      </c>
      <c r="H7" s="5"/>
      <c r="I7" s="5"/>
      <c r="J7" s="6"/>
      <c r="K7" s="102">
        <v>1.9</v>
      </c>
      <c r="L7" s="126">
        <v>1.33</v>
      </c>
      <c r="R7" s="99"/>
    </row>
    <row r="8" spans="2:12" ht="18" customHeight="1">
      <c r="B8" s="7"/>
      <c r="C8" s="8"/>
      <c r="D8" s="144" t="s">
        <v>7</v>
      </c>
      <c r="E8" s="144"/>
      <c r="F8" s="144"/>
      <c r="G8" s="23" t="s">
        <v>6</v>
      </c>
      <c r="H8" s="8"/>
      <c r="I8" s="8"/>
      <c r="J8" s="9"/>
      <c r="K8" s="103">
        <v>0.5</v>
      </c>
      <c r="L8" s="127">
        <v>0.5</v>
      </c>
    </row>
    <row r="9" spans="2:19" ht="18" customHeight="1" thickBot="1">
      <c r="B9" s="10"/>
      <c r="C9" s="11"/>
      <c r="D9" s="148" t="s">
        <v>8</v>
      </c>
      <c r="E9" s="148"/>
      <c r="F9" s="148"/>
      <c r="G9" s="24" t="s">
        <v>9</v>
      </c>
      <c r="H9" s="11"/>
      <c r="I9" s="11"/>
      <c r="J9" s="12"/>
      <c r="K9" s="104">
        <v>100</v>
      </c>
      <c r="L9" s="128">
        <v>100</v>
      </c>
      <c r="O9" s="77" t="s">
        <v>135</v>
      </c>
      <c r="P9" s="77" t="s">
        <v>136</v>
      </c>
      <c r="Q9" s="77" t="s">
        <v>137</v>
      </c>
      <c r="R9" s="77" t="s">
        <v>135</v>
      </c>
      <c r="S9" s="77" t="s">
        <v>136</v>
      </c>
    </row>
    <row r="10" spans="2:12" ht="18" customHeight="1" thickTop="1">
      <c r="B10" s="25" t="s">
        <v>10</v>
      </c>
      <c r="C10" s="26" t="s">
        <v>11</v>
      </c>
      <c r="D10" s="26" t="s">
        <v>12</v>
      </c>
      <c r="E10" s="13"/>
      <c r="F10" s="14"/>
      <c r="G10" s="149" t="s">
        <v>13</v>
      </c>
      <c r="H10" s="149"/>
      <c r="I10" s="14"/>
      <c r="J10" s="15"/>
      <c r="K10" s="105"/>
      <c r="L10" s="129"/>
    </row>
    <row r="11" spans="2:19" ht="13.5" customHeight="1">
      <c r="B11" s="29">
        <v>1</v>
      </c>
      <c r="C11" s="35" t="s">
        <v>138</v>
      </c>
      <c r="D11" s="35" t="s">
        <v>14</v>
      </c>
      <c r="E11" s="42"/>
      <c r="F11" s="42" t="s">
        <v>180</v>
      </c>
      <c r="G11" s="42"/>
      <c r="H11" s="42"/>
      <c r="I11" s="42"/>
      <c r="J11" s="42"/>
      <c r="K11" s="78"/>
      <c r="L11" s="79" t="s">
        <v>265</v>
      </c>
      <c r="N11" t="s">
        <v>15</v>
      </c>
      <c r="O11">
        <f aca="true" t="shared" si="0" ref="O11:P15">IF(K11="",0,VALUE(MID(K11,2,LEN(K11)-2)))</f>
        <v>0</v>
      </c>
      <c r="P11">
        <f t="shared" si="0"/>
        <v>10</v>
      </c>
      <c r="Q11" t="e">
        <f>IF(#REF!="",0,VALUE(MID(#REF!,2,LEN(#REF!)-2)))</f>
        <v>#REF!</v>
      </c>
      <c r="R11">
        <f aca="true" t="shared" si="1" ref="R11:S15">IF(K11="＋",0,IF(K11="(＋)",0,ABS(K11)))</f>
        <v>0</v>
      </c>
      <c r="S11">
        <f t="shared" si="1"/>
        <v>10</v>
      </c>
    </row>
    <row r="12" spans="2:19" ht="13.5" customHeight="1">
      <c r="B12" s="29">
        <f>B11+1</f>
        <v>2</v>
      </c>
      <c r="C12" s="36"/>
      <c r="D12" s="45"/>
      <c r="E12" s="42"/>
      <c r="F12" s="42" t="s">
        <v>410</v>
      </c>
      <c r="G12" s="42"/>
      <c r="H12" s="42"/>
      <c r="I12" s="42"/>
      <c r="J12" s="42"/>
      <c r="K12" s="78"/>
      <c r="L12" s="79" t="s">
        <v>249</v>
      </c>
      <c r="N12" t="s">
        <v>15</v>
      </c>
      <c r="O12">
        <f t="shared" si="0"/>
        <v>0</v>
      </c>
      <c r="P12" t="e">
        <f t="shared" si="0"/>
        <v>#VALUE!</v>
      </c>
      <c r="Q12" t="e">
        <f>IF(#REF!="",0,VALUE(MID(#REF!,2,LEN(#REF!)-2)))</f>
        <v>#REF!</v>
      </c>
      <c r="R12">
        <f t="shared" si="1"/>
        <v>0</v>
      </c>
      <c r="S12">
        <f t="shared" si="1"/>
        <v>0</v>
      </c>
    </row>
    <row r="13" spans="2:19" ht="13.5" customHeight="1">
      <c r="B13" s="29">
        <f aca="true" t="shared" si="2" ref="B13:B76">B12+1</f>
        <v>3</v>
      </c>
      <c r="C13" s="36"/>
      <c r="D13" s="45"/>
      <c r="E13" s="42"/>
      <c r="F13" s="42" t="s">
        <v>329</v>
      </c>
      <c r="G13" s="42"/>
      <c r="H13" s="42"/>
      <c r="I13" s="42"/>
      <c r="J13" s="42"/>
      <c r="K13" s="78" t="s">
        <v>252</v>
      </c>
      <c r="L13" s="79" t="s">
        <v>411</v>
      </c>
      <c r="N13" t="s">
        <v>15</v>
      </c>
      <c r="O13">
        <f t="shared" si="0"/>
        <v>20</v>
      </c>
      <c r="P13">
        <f t="shared" si="0"/>
        <v>150</v>
      </c>
      <c r="Q13" t="e">
        <f>IF(#REF!="",0,VALUE(MID(#REF!,2,LEN(#REF!)-2)))</f>
        <v>#REF!</v>
      </c>
      <c r="R13">
        <f t="shared" si="1"/>
        <v>20</v>
      </c>
      <c r="S13">
        <f t="shared" si="1"/>
        <v>150</v>
      </c>
    </row>
    <row r="14" spans="2:19" ht="13.5" customHeight="1">
      <c r="B14" s="29">
        <f t="shared" si="2"/>
        <v>4</v>
      </c>
      <c r="C14" s="36"/>
      <c r="D14" s="45"/>
      <c r="E14" s="42"/>
      <c r="F14" s="42" t="s">
        <v>20</v>
      </c>
      <c r="G14" s="42"/>
      <c r="H14" s="42"/>
      <c r="I14" s="42"/>
      <c r="J14" s="42"/>
      <c r="K14" s="78" t="s">
        <v>349</v>
      </c>
      <c r="L14" s="79" t="s">
        <v>412</v>
      </c>
      <c r="N14" t="s">
        <v>15</v>
      </c>
      <c r="O14" t="e">
        <f t="shared" si="0"/>
        <v>#VALUE!</v>
      </c>
      <c r="P14" t="e">
        <f t="shared" si="0"/>
        <v>#VALUE!</v>
      </c>
      <c r="Q14" t="e">
        <f>IF(#REF!="",0,VALUE(MID(#REF!,2,LEN(#REF!)-2)))</f>
        <v>#REF!</v>
      </c>
      <c r="R14">
        <f t="shared" si="1"/>
        <v>10</v>
      </c>
      <c r="S14">
        <f t="shared" si="1"/>
        <v>20</v>
      </c>
    </row>
    <row r="15" spans="2:19" ht="13.5" customHeight="1">
      <c r="B15" s="29">
        <f t="shared" si="2"/>
        <v>5</v>
      </c>
      <c r="C15" s="36"/>
      <c r="D15" s="45"/>
      <c r="E15" s="42"/>
      <c r="F15" s="42" t="s">
        <v>159</v>
      </c>
      <c r="G15" s="42"/>
      <c r="H15" s="42"/>
      <c r="I15" s="42"/>
      <c r="J15" s="42"/>
      <c r="K15" s="78" t="s">
        <v>250</v>
      </c>
      <c r="L15" s="79" t="s">
        <v>249</v>
      </c>
      <c r="N15" t="s">
        <v>15</v>
      </c>
      <c r="O15">
        <f t="shared" si="0"/>
        <v>10</v>
      </c>
      <c r="P15" t="e">
        <f t="shared" si="0"/>
        <v>#VALUE!</v>
      </c>
      <c r="Q15" t="e">
        <f>IF(#REF!="",0,VALUE(MID(#REF!,2,LEN(#REF!)-2)))</f>
        <v>#REF!</v>
      </c>
      <c r="R15">
        <f t="shared" si="1"/>
        <v>10</v>
      </c>
      <c r="S15">
        <f t="shared" si="1"/>
        <v>0</v>
      </c>
    </row>
    <row r="16" spans="2:12" ht="13.5" customHeight="1">
      <c r="B16" s="29">
        <f t="shared" si="2"/>
        <v>6</v>
      </c>
      <c r="C16" s="37" t="s">
        <v>42</v>
      </c>
      <c r="D16" s="35" t="s">
        <v>43</v>
      </c>
      <c r="E16" s="42"/>
      <c r="F16" s="42" t="s">
        <v>44</v>
      </c>
      <c r="G16" s="42"/>
      <c r="H16" s="42"/>
      <c r="I16" s="42"/>
      <c r="J16" s="42"/>
      <c r="K16" s="80">
        <v>430</v>
      </c>
      <c r="L16" s="131">
        <v>575</v>
      </c>
    </row>
    <row r="17" spans="2:12" ht="13.5" customHeight="1">
      <c r="B17" s="29">
        <f t="shared" si="2"/>
        <v>7</v>
      </c>
      <c r="C17" s="37" t="s">
        <v>45</v>
      </c>
      <c r="D17" s="35" t="s">
        <v>46</v>
      </c>
      <c r="E17" s="42"/>
      <c r="F17" s="42" t="s">
        <v>330</v>
      </c>
      <c r="G17" s="42"/>
      <c r="H17" s="42"/>
      <c r="I17" s="42"/>
      <c r="J17" s="42"/>
      <c r="K17" s="80" t="s">
        <v>255</v>
      </c>
      <c r="L17" s="81" t="s">
        <v>255</v>
      </c>
    </row>
    <row r="18" spans="2:12" ht="13.5" customHeight="1">
      <c r="B18" s="29">
        <f t="shared" si="2"/>
        <v>8</v>
      </c>
      <c r="C18" s="38"/>
      <c r="D18" s="45"/>
      <c r="E18" s="42"/>
      <c r="F18" s="42" t="s">
        <v>270</v>
      </c>
      <c r="G18" s="42"/>
      <c r="H18" s="42"/>
      <c r="I18" s="42"/>
      <c r="J18" s="42"/>
      <c r="K18" s="80" t="s">
        <v>255</v>
      </c>
      <c r="L18" s="81"/>
    </row>
    <row r="19" spans="2:12" ht="13.5" customHeight="1">
      <c r="B19" s="29">
        <f t="shared" si="2"/>
        <v>9</v>
      </c>
      <c r="C19" s="37" t="s">
        <v>139</v>
      </c>
      <c r="D19" s="35" t="s">
        <v>21</v>
      </c>
      <c r="E19" s="42"/>
      <c r="F19" s="42" t="s">
        <v>413</v>
      </c>
      <c r="G19" s="42"/>
      <c r="H19" s="42"/>
      <c r="I19" s="42"/>
      <c r="J19" s="42"/>
      <c r="K19" s="80" t="s">
        <v>255</v>
      </c>
      <c r="L19" s="131"/>
    </row>
    <row r="20" spans="2:12" ht="13.5" customHeight="1">
      <c r="B20" s="29">
        <f t="shared" si="2"/>
        <v>10</v>
      </c>
      <c r="C20" s="38"/>
      <c r="D20" s="45"/>
      <c r="E20" s="42"/>
      <c r="F20" s="42" t="s">
        <v>331</v>
      </c>
      <c r="G20" s="42"/>
      <c r="H20" s="42"/>
      <c r="I20" s="42"/>
      <c r="J20" s="42"/>
      <c r="K20" s="80" t="s">
        <v>255</v>
      </c>
      <c r="L20" s="81"/>
    </row>
    <row r="21" spans="2:12" ht="13.5" customHeight="1">
      <c r="B21" s="29">
        <f t="shared" si="2"/>
        <v>11</v>
      </c>
      <c r="C21" s="38"/>
      <c r="D21" s="35" t="s">
        <v>24</v>
      </c>
      <c r="E21" s="42"/>
      <c r="F21" s="42" t="s">
        <v>26</v>
      </c>
      <c r="G21" s="42"/>
      <c r="H21" s="42"/>
      <c r="I21" s="42"/>
      <c r="J21" s="42"/>
      <c r="K21" s="80">
        <v>30</v>
      </c>
      <c r="L21" s="81">
        <v>40</v>
      </c>
    </row>
    <row r="22" spans="2:12" ht="13.5" customHeight="1">
      <c r="B22" s="29">
        <f t="shared" si="2"/>
        <v>12</v>
      </c>
      <c r="C22" s="38"/>
      <c r="D22" s="45"/>
      <c r="E22" s="42"/>
      <c r="F22" s="42" t="s">
        <v>221</v>
      </c>
      <c r="G22" s="42"/>
      <c r="H22" s="42"/>
      <c r="I22" s="42"/>
      <c r="J22" s="42"/>
      <c r="K22" s="80">
        <v>150</v>
      </c>
      <c r="L22" s="81">
        <v>320</v>
      </c>
    </row>
    <row r="23" spans="2:12" ht="13.5" customHeight="1">
      <c r="B23" s="29">
        <f t="shared" si="2"/>
        <v>13</v>
      </c>
      <c r="C23" s="38"/>
      <c r="D23" s="45"/>
      <c r="E23" s="42"/>
      <c r="F23" s="42" t="s">
        <v>222</v>
      </c>
      <c r="G23" s="42"/>
      <c r="H23" s="42"/>
      <c r="I23" s="42"/>
      <c r="J23" s="42"/>
      <c r="K23" s="80">
        <v>430</v>
      </c>
      <c r="L23" s="81">
        <v>430</v>
      </c>
    </row>
    <row r="24" spans="2:12" ht="13.5" customHeight="1">
      <c r="B24" s="29">
        <f t="shared" si="2"/>
        <v>14</v>
      </c>
      <c r="C24" s="38"/>
      <c r="D24" s="45"/>
      <c r="E24" s="42"/>
      <c r="F24" s="42" t="s">
        <v>256</v>
      </c>
      <c r="G24" s="42"/>
      <c r="H24" s="42"/>
      <c r="I24" s="42"/>
      <c r="J24" s="42"/>
      <c r="K24" s="80" t="s">
        <v>255</v>
      </c>
      <c r="L24" s="81">
        <v>430</v>
      </c>
    </row>
    <row r="25" spans="2:12" ht="13.5" customHeight="1">
      <c r="B25" s="29">
        <f t="shared" si="2"/>
        <v>15</v>
      </c>
      <c r="C25" s="38"/>
      <c r="D25" s="45"/>
      <c r="E25" s="42"/>
      <c r="F25" s="42" t="s">
        <v>27</v>
      </c>
      <c r="G25" s="42"/>
      <c r="H25" s="42"/>
      <c r="I25" s="42"/>
      <c r="J25" s="42"/>
      <c r="K25" s="80"/>
      <c r="L25" s="81" t="s">
        <v>255</v>
      </c>
    </row>
    <row r="26" spans="2:12" ht="13.5" customHeight="1">
      <c r="B26" s="29">
        <f t="shared" si="2"/>
        <v>16</v>
      </c>
      <c r="C26" s="38"/>
      <c r="D26" s="45"/>
      <c r="E26" s="42"/>
      <c r="F26" s="42" t="s">
        <v>28</v>
      </c>
      <c r="G26" s="42"/>
      <c r="H26" s="42"/>
      <c r="I26" s="42"/>
      <c r="J26" s="42"/>
      <c r="K26" s="80"/>
      <c r="L26" s="131">
        <v>80</v>
      </c>
    </row>
    <row r="27" spans="2:12" ht="13.5" customHeight="1">
      <c r="B27" s="29">
        <f t="shared" si="2"/>
        <v>17</v>
      </c>
      <c r="C27" s="38"/>
      <c r="D27" s="45"/>
      <c r="E27" s="42"/>
      <c r="F27" s="42" t="s">
        <v>223</v>
      </c>
      <c r="G27" s="42"/>
      <c r="H27" s="42"/>
      <c r="I27" s="42"/>
      <c r="J27" s="42"/>
      <c r="K27" s="80" t="s">
        <v>255</v>
      </c>
      <c r="L27" s="81">
        <v>200</v>
      </c>
    </row>
    <row r="28" spans="2:12" ht="13.5" customHeight="1">
      <c r="B28" s="29">
        <f t="shared" si="2"/>
        <v>18</v>
      </c>
      <c r="C28" s="38"/>
      <c r="D28" s="45"/>
      <c r="E28" s="42"/>
      <c r="F28" s="42" t="s">
        <v>32</v>
      </c>
      <c r="G28" s="42"/>
      <c r="H28" s="42"/>
      <c r="I28" s="42"/>
      <c r="J28" s="42"/>
      <c r="K28" s="80">
        <v>90</v>
      </c>
      <c r="L28" s="81">
        <v>700</v>
      </c>
    </row>
    <row r="29" spans="2:12" ht="13.5" customHeight="1">
      <c r="B29" s="29">
        <f t="shared" si="2"/>
        <v>19</v>
      </c>
      <c r="C29" s="38"/>
      <c r="D29" s="45"/>
      <c r="E29" s="42"/>
      <c r="F29" s="42" t="s">
        <v>140</v>
      </c>
      <c r="G29" s="42"/>
      <c r="H29" s="42"/>
      <c r="I29" s="42"/>
      <c r="J29" s="42"/>
      <c r="K29" s="80">
        <v>8700</v>
      </c>
      <c r="L29" s="131">
        <v>15400</v>
      </c>
    </row>
    <row r="30" spans="2:12" ht="13.5" customHeight="1">
      <c r="B30" s="29">
        <f t="shared" si="2"/>
        <v>20</v>
      </c>
      <c r="C30" s="38"/>
      <c r="D30" s="45"/>
      <c r="E30" s="42"/>
      <c r="F30" s="42" t="s">
        <v>290</v>
      </c>
      <c r="G30" s="42"/>
      <c r="H30" s="42"/>
      <c r="I30" s="42"/>
      <c r="J30" s="42"/>
      <c r="K30" s="80"/>
      <c r="L30" s="81" t="s">
        <v>255</v>
      </c>
    </row>
    <row r="31" spans="2:12" ht="13.5" customHeight="1">
      <c r="B31" s="29">
        <f t="shared" si="2"/>
        <v>21</v>
      </c>
      <c r="C31" s="38"/>
      <c r="D31" s="45"/>
      <c r="E31" s="42"/>
      <c r="F31" s="42" t="s">
        <v>36</v>
      </c>
      <c r="G31" s="42"/>
      <c r="H31" s="42"/>
      <c r="I31" s="42"/>
      <c r="J31" s="42"/>
      <c r="K31" s="80" t="s">
        <v>255</v>
      </c>
      <c r="L31" s="81" t="s">
        <v>255</v>
      </c>
    </row>
    <row r="32" spans="2:12" ht="13.5" customHeight="1">
      <c r="B32" s="29">
        <f t="shared" si="2"/>
        <v>22</v>
      </c>
      <c r="C32" s="38"/>
      <c r="D32" s="45"/>
      <c r="E32" s="42"/>
      <c r="F32" s="42" t="s">
        <v>224</v>
      </c>
      <c r="G32" s="42"/>
      <c r="H32" s="42"/>
      <c r="I32" s="42"/>
      <c r="J32" s="42"/>
      <c r="K32" s="80"/>
      <c r="L32" s="81" t="s">
        <v>255</v>
      </c>
    </row>
    <row r="33" spans="2:12" ht="13.5" customHeight="1">
      <c r="B33" s="29">
        <f t="shared" si="2"/>
        <v>23</v>
      </c>
      <c r="C33" s="38"/>
      <c r="D33" s="45"/>
      <c r="E33" s="42"/>
      <c r="F33" s="42" t="s">
        <v>38</v>
      </c>
      <c r="G33" s="42"/>
      <c r="H33" s="42"/>
      <c r="I33" s="42"/>
      <c r="J33" s="42"/>
      <c r="K33" s="80">
        <v>2300</v>
      </c>
      <c r="L33" s="131">
        <v>8400</v>
      </c>
    </row>
    <row r="34" spans="2:12" ht="13.5" customHeight="1">
      <c r="B34" s="29">
        <f t="shared" si="2"/>
        <v>24</v>
      </c>
      <c r="C34" s="38"/>
      <c r="D34" s="45"/>
      <c r="E34" s="42"/>
      <c r="F34" s="42" t="s">
        <v>39</v>
      </c>
      <c r="G34" s="42"/>
      <c r="H34" s="42"/>
      <c r="I34" s="42"/>
      <c r="J34" s="42"/>
      <c r="K34" s="80">
        <v>3600</v>
      </c>
      <c r="L34" s="131">
        <v>4600</v>
      </c>
    </row>
    <row r="35" spans="2:12" ht="13.5" customHeight="1">
      <c r="B35" s="29">
        <f t="shared" si="2"/>
        <v>25</v>
      </c>
      <c r="C35" s="38"/>
      <c r="D35" s="45"/>
      <c r="E35" s="42"/>
      <c r="F35" s="42" t="s">
        <v>40</v>
      </c>
      <c r="G35" s="42"/>
      <c r="H35" s="42"/>
      <c r="I35" s="42"/>
      <c r="J35" s="42"/>
      <c r="K35" s="80">
        <v>50</v>
      </c>
      <c r="L35" s="131">
        <v>100</v>
      </c>
    </row>
    <row r="36" spans="2:12" ht="13.5" customHeight="1">
      <c r="B36" s="29">
        <f t="shared" si="2"/>
        <v>26</v>
      </c>
      <c r="C36" s="37" t="s">
        <v>151</v>
      </c>
      <c r="D36" s="35" t="s">
        <v>141</v>
      </c>
      <c r="E36" s="42"/>
      <c r="F36" s="42" t="s">
        <v>333</v>
      </c>
      <c r="G36" s="42"/>
      <c r="H36" s="42"/>
      <c r="I36" s="42"/>
      <c r="J36" s="42"/>
      <c r="K36" s="80">
        <v>80</v>
      </c>
      <c r="L36" s="81">
        <v>110</v>
      </c>
    </row>
    <row r="37" spans="2:12" ht="13.5" customHeight="1">
      <c r="B37" s="29">
        <f t="shared" si="2"/>
        <v>27</v>
      </c>
      <c r="C37" s="38"/>
      <c r="D37" s="45"/>
      <c r="E37" s="42"/>
      <c r="F37" s="42" t="s">
        <v>414</v>
      </c>
      <c r="G37" s="42"/>
      <c r="H37" s="42"/>
      <c r="I37" s="42"/>
      <c r="J37" s="42"/>
      <c r="K37" s="80"/>
      <c r="L37" s="81">
        <v>20</v>
      </c>
    </row>
    <row r="38" spans="2:12" ht="13.5" customHeight="1">
      <c r="B38" s="29">
        <f t="shared" si="2"/>
        <v>28</v>
      </c>
      <c r="C38" s="37" t="s">
        <v>142</v>
      </c>
      <c r="D38" s="35" t="s">
        <v>48</v>
      </c>
      <c r="E38" s="42"/>
      <c r="F38" s="42" t="s">
        <v>212</v>
      </c>
      <c r="G38" s="42"/>
      <c r="H38" s="42"/>
      <c r="I38" s="42"/>
      <c r="J38" s="42"/>
      <c r="K38" s="80" t="s">
        <v>255</v>
      </c>
      <c r="L38" s="81" t="s">
        <v>255</v>
      </c>
    </row>
    <row r="39" spans="2:12" ht="13.5" customHeight="1">
      <c r="B39" s="29">
        <f t="shared" si="2"/>
        <v>29</v>
      </c>
      <c r="C39" s="120"/>
      <c r="D39" s="120"/>
      <c r="E39" s="42"/>
      <c r="F39" s="42" t="s">
        <v>49</v>
      </c>
      <c r="G39" s="42"/>
      <c r="H39" s="42"/>
      <c r="I39" s="42"/>
      <c r="J39" s="42"/>
      <c r="K39" s="80" t="s">
        <v>255</v>
      </c>
      <c r="L39" s="81">
        <v>320</v>
      </c>
    </row>
    <row r="40" spans="2:12" ht="13.5" customHeight="1">
      <c r="B40" s="29">
        <f t="shared" si="2"/>
        <v>30</v>
      </c>
      <c r="C40" s="38"/>
      <c r="D40" s="45"/>
      <c r="E40" s="42"/>
      <c r="F40" s="42" t="s">
        <v>50</v>
      </c>
      <c r="G40" s="42"/>
      <c r="H40" s="42"/>
      <c r="I40" s="42"/>
      <c r="J40" s="42"/>
      <c r="K40" s="80" t="s">
        <v>255</v>
      </c>
      <c r="L40" s="81" t="s">
        <v>255</v>
      </c>
    </row>
    <row r="41" spans="2:12" ht="13.5" customHeight="1">
      <c r="B41" s="29">
        <f t="shared" si="2"/>
        <v>31</v>
      </c>
      <c r="C41" s="38"/>
      <c r="D41" s="45"/>
      <c r="E41" s="42"/>
      <c r="F41" s="42" t="s">
        <v>225</v>
      </c>
      <c r="G41" s="42"/>
      <c r="H41" s="42"/>
      <c r="I41" s="42"/>
      <c r="J41" s="42"/>
      <c r="K41" s="80"/>
      <c r="L41" s="81" t="s">
        <v>255</v>
      </c>
    </row>
    <row r="42" spans="2:12" ht="13.5" customHeight="1">
      <c r="B42" s="29">
        <f t="shared" si="2"/>
        <v>32</v>
      </c>
      <c r="C42" s="38"/>
      <c r="D42" s="45"/>
      <c r="E42" s="42"/>
      <c r="F42" s="42" t="s">
        <v>292</v>
      </c>
      <c r="G42" s="42"/>
      <c r="H42" s="42"/>
      <c r="I42" s="42"/>
      <c r="J42" s="42"/>
      <c r="K42" s="80">
        <v>10</v>
      </c>
      <c r="L42" s="131"/>
    </row>
    <row r="43" spans="2:12" ht="13.5" customHeight="1">
      <c r="B43" s="29">
        <f t="shared" si="2"/>
        <v>33</v>
      </c>
      <c r="C43" s="38"/>
      <c r="D43" s="45"/>
      <c r="E43" s="42"/>
      <c r="F43" s="42" t="s">
        <v>52</v>
      </c>
      <c r="G43" s="42"/>
      <c r="H43" s="42"/>
      <c r="I43" s="42"/>
      <c r="J43" s="42"/>
      <c r="K43" s="80">
        <v>320</v>
      </c>
      <c r="L43" s="131">
        <v>260</v>
      </c>
    </row>
    <row r="44" spans="2:12" ht="13.5" customHeight="1">
      <c r="B44" s="29">
        <f t="shared" si="2"/>
        <v>34</v>
      </c>
      <c r="C44" s="38"/>
      <c r="D44" s="45"/>
      <c r="E44" s="42"/>
      <c r="F44" s="42" t="s">
        <v>53</v>
      </c>
      <c r="G44" s="42"/>
      <c r="H44" s="42"/>
      <c r="I44" s="42"/>
      <c r="J44" s="42"/>
      <c r="K44" s="80">
        <v>30</v>
      </c>
      <c r="L44" s="81"/>
    </row>
    <row r="45" spans="2:12" ht="13.5" customHeight="1">
      <c r="B45" s="29">
        <f t="shared" si="2"/>
        <v>35</v>
      </c>
      <c r="C45" s="38"/>
      <c r="D45" s="45"/>
      <c r="E45" s="42"/>
      <c r="F45" s="42" t="s">
        <v>54</v>
      </c>
      <c r="G45" s="42"/>
      <c r="H45" s="42"/>
      <c r="I45" s="42"/>
      <c r="J45" s="42"/>
      <c r="K45" s="80" t="s">
        <v>255</v>
      </c>
      <c r="L45" s="131"/>
    </row>
    <row r="46" spans="2:12" ht="13.5" customHeight="1">
      <c r="B46" s="29">
        <f t="shared" si="2"/>
        <v>36</v>
      </c>
      <c r="C46" s="38"/>
      <c r="D46" s="45"/>
      <c r="E46" s="42"/>
      <c r="F46" s="42" t="s">
        <v>306</v>
      </c>
      <c r="G46" s="42"/>
      <c r="H46" s="42"/>
      <c r="I46" s="42"/>
      <c r="J46" s="42"/>
      <c r="K46" s="80"/>
      <c r="L46" s="81" t="s">
        <v>255</v>
      </c>
    </row>
    <row r="47" spans="2:12" ht="13.5" customHeight="1">
      <c r="B47" s="29">
        <f t="shared" si="2"/>
        <v>37</v>
      </c>
      <c r="C47" s="38"/>
      <c r="D47" s="45"/>
      <c r="E47" s="42"/>
      <c r="F47" s="42" t="s">
        <v>61</v>
      </c>
      <c r="G47" s="42"/>
      <c r="H47" s="42"/>
      <c r="I47" s="42"/>
      <c r="J47" s="42"/>
      <c r="K47" s="80" t="s">
        <v>255</v>
      </c>
      <c r="L47" s="81">
        <v>20</v>
      </c>
    </row>
    <row r="48" spans="2:12" ht="13.5" customHeight="1">
      <c r="B48" s="29">
        <f t="shared" si="2"/>
        <v>38</v>
      </c>
      <c r="C48" s="38"/>
      <c r="D48" s="45"/>
      <c r="E48" s="42"/>
      <c r="F48" s="42" t="s">
        <v>62</v>
      </c>
      <c r="G48" s="42"/>
      <c r="H48" s="42"/>
      <c r="I48" s="42"/>
      <c r="J48" s="42"/>
      <c r="K48" s="80"/>
      <c r="L48" s="81" t="s">
        <v>255</v>
      </c>
    </row>
    <row r="49" spans="2:12" ht="13.5" customHeight="1">
      <c r="B49" s="29">
        <f t="shared" si="2"/>
        <v>39</v>
      </c>
      <c r="C49" s="38"/>
      <c r="D49" s="45"/>
      <c r="E49" s="42"/>
      <c r="F49" s="42" t="s">
        <v>63</v>
      </c>
      <c r="G49" s="42"/>
      <c r="H49" s="42"/>
      <c r="I49" s="42"/>
      <c r="J49" s="42"/>
      <c r="K49" s="80"/>
      <c r="L49" s="131">
        <v>40</v>
      </c>
    </row>
    <row r="50" spans="2:12" ht="13.5" customHeight="1">
      <c r="B50" s="29">
        <f t="shared" si="2"/>
        <v>40</v>
      </c>
      <c r="C50" s="38"/>
      <c r="D50" s="45"/>
      <c r="E50" s="42"/>
      <c r="F50" s="42" t="s">
        <v>65</v>
      </c>
      <c r="G50" s="42"/>
      <c r="H50" s="42"/>
      <c r="I50" s="42"/>
      <c r="J50" s="42"/>
      <c r="K50" s="80">
        <v>60</v>
      </c>
      <c r="L50" s="81">
        <v>1000</v>
      </c>
    </row>
    <row r="51" spans="2:12" ht="13.5" customHeight="1">
      <c r="B51" s="29">
        <f t="shared" si="2"/>
        <v>41</v>
      </c>
      <c r="C51" s="38"/>
      <c r="D51" s="45"/>
      <c r="E51" s="42"/>
      <c r="F51" s="42" t="s">
        <v>67</v>
      </c>
      <c r="G51" s="42"/>
      <c r="H51" s="42"/>
      <c r="I51" s="42"/>
      <c r="J51" s="42"/>
      <c r="K51" s="80">
        <v>20</v>
      </c>
      <c r="L51" s="81">
        <v>10</v>
      </c>
    </row>
    <row r="52" spans="2:12" ht="13.5" customHeight="1">
      <c r="B52" s="29">
        <f t="shared" si="2"/>
        <v>42</v>
      </c>
      <c r="C52" s="38"/>
      <c r="D52" s="45"/>
      <c r="E52" s="42"/>
      <c r="F52" s="42" t="s">
        <v>68</v>
      </c>
      <c r="G52" s="42"/>
      <c r="H52" s="42"/>
      <c r="I52" s="42"/>
      <c r="J52" s="42"/>
      <c r="K52" s="80"/>
      <c r="L52" s="81">
        <v>32</v>
      </c>
    </row>
    <row r="53" spans="2:12" ht="13.5" customHeight="1">
      <c r="B53" s="29">
        <f t="shared" si="2"/>
        <v>43</v>
      </c>
      <c r="C53" s="38"/>
      <c r="D53" s="45"/>
      <c r="E53" s="42"/>
      <c r="F53" s="42" t="s">
        <v>357</v>
      </c>
      <c r="G53" s="42"/>
      <c r="H53" s="42"/>
      <c r="I53" s="42"/>
      <c r="J53" s="42"/>
      <c r="K53" s="80">
        <v>330</v>
      </c>
      <c r="L53" s="81"/>
    </row>
    <row r="54" spans="2:12" ht="13.5" customHeight="1">
      <c r="B54" s="29">
        <f t="shared" si="2"/>
        <v>44</v>
      </c>
      <c r="C54" s="38"/>
      <c r="D54" s="45"/>
      <c r="E54" s="42"/>
      <c r="F54" s="42" t="s">
        <v>337</v>
      </c>
      <c r="G54" s="42"/>
      <c r="H54" s="42"/>
      <c r="I54" s="42"/>
      <c r="J54" s="42"/>
      <c r="K54" s="80">
        <v>20</v>
      </c>
      <c r="L54" s="81"/>
    </row>
    <row r="55" spans="2:12" ht="13.5" customHeight="1">
      <c r="B55" s="29">
        <f t="shared" si="2"/>
        <v>45</v>
      </c>
      <c r="C55" s="38"/>
      <c r="D55" s="45"/>
      <c r="E55" s="42"/>
      <c r="F55" s="42" t="s">
        <v>69</v>
      </c>
      <c r="G55" s="42"/>
      <c r="H55" s="42"/>
      <c r="I55" s="42"/>
      <c r="J55" s="42"/>
      <c r="K55" s="80" t="s">
        <v>255</v>
      </c>
      <c r="L55" s="81">
        <v>400</v>
      </c>
    </row>
    <row r="56" spans="2:12" ht="13.5" customHeight="1">
      <c r="B56" s="29">
        <f t="shared" si="2"/>
        <v>46</v>
      </c>
      <c r="C56" s="38"/>
      <c r="D56" s="45"/>
      <c r="E56" s="42"/>
      <c r="F56" s="42" t="s">
        <v>70</v>
      </c>
      <c r="G56" s="42"/>
      <c r="H56" s="42"/>
      <c r="I56" s="42"/>
      <c r="J56" s="42"/>
      <c r="K56" s="80">
        <v>20</v>
      </c>
      <c r="L56" s="131">
        <v>10</v>
      </c>
    </row>
    <row r="57" spans="2:12" ht="13.5" customHeight="1">
      <c r="B57" s="29">
        <f t="shared" si="2"/>
        <v>47</v>
      </c>
      <c r="C57" s="38"/>
      <c r="D57" s="45"/>
      <c r="E57" s="42"/>
      <c r="F57" s="42" t="s">
        <v>71</v>
      </c>
      <c r="G57" s="42"/>
      <c r="H57" s="42"/>
      <c r="I57" s="42"/>
      <c r="J57" s="42"/>
      <c r="K57" s="80" t="s">
        <v>255</v>
      </c>
      <c r="L57" s="81" t="s">
        <v>255</v>
      </c>
    </row>
    <row r="58" spans="2:12" ht="13.5" customHeight="1">
      <c r="B58" s="29">
        <f t="shared" si="2"/>
        <v>48</v>
      </c>
      <c r="C58" s="38"/>
      <c r="D58" s="45"/>
      <c r="E58" s="42"/>
      <c r="F58" s="42" t="s">
        <v>377</v>
      </c>
      <c r="G58" s="42"/>
      <c r="H58" s="42"/>
      <c r="I58" s="42"/>
      <c r="J58" s="42"/>
      <c r="K58" s="80"/>
      <c r="L58" s="81" t="s">
        <v>255</v>
      </c>
    </row>
    <row r="59" spans="2:12" ht="13.5" customHeight="1">
      <c r="B59" s="29">
        <f t="shared" si="2"/>
        <v>49</v>
      </c>
      <c r="C59" s="38"/>
      <c r="D59" s="45"/>
      <c r="E59" s="42"/>
      <c r="F59" s="42" t="s">
        <v>358</v>
      </c>
      <c r="G59" s="42"/>
      <c r="H59" s="42"/>
      <c r="I59" s="42"/>
      <c r="J59" s="42"/>
      <c r="K59" s="80"/>
      <c r="L59" s="81">
        <v>110</v>
      </c>
    </row>
    <row r="60" spans="2:12" ht="13.5" customHeight="1">
      <c r="B60" s="29">
        <f t="shared" si="2"/>
        <v>50</v>
      </c>
      <c r="C60" s="38"/>
      <c r="D60" s="45"/>
      <c r="E60" s="42"/>
      <c r="F60" s="42" t="s">
        <v>73</v>
      </c>
      <c r="G60" s="42"/>
      <c r="H60" s="42"/>
      <c r="I60" s="42"/>
      <c r="J60" s="42"/>
      <c r="K60" s="80">
        <v>640</v>
      </c>
      <c r="L60" s="81">
        <v>160</v>
      </c>
    </row>
    <row r="61" spans="2:12" ht="13.5" customHeight="1">
      <c r="B61" s="29">
        <f t="shared" si="2"/>
        <v>51</v>
      </c>
      <c r="C61" s="38"/>
      <c r="D61" s="45"/>
      <c r="E61" s="42"/>
      <c r="F61" s="42" t="s">
        <v>75</v>
      </c>
      <c r="G61" s="42"/>
      <c r="H61" s="42"/>
      <c r="I61" s="42"/>
      <c r="J61" s="42"/>
      <c r="K61" s="80" t="s">
        <v>255</v>
      </c>
      <c r="L61" s="81" t="s">
        <v>255</v>
      </c>
    </row>
    <row r="62" spans="2:12" ht="13.5" customHeight="1">
      <c r="B62" s="29">
        <f t="shared" si="2"/>
        <v>52</v>
      </c>
      <c r="C62" s="38"/>
      <c r="D62" s="45"/>
      <c r="E62" s="42"/>
      <c r="F62" s="42" t="s">
        <v>76</v>
      </c>
      <c r="G62" s="42"/>
      <c r="H62" s="42"/>
      <c r="I62" s="42"/>
      <c r="J62" s="42"/>
      <c r="K62" s="80"/>
      <c r="L62" s="81" t="s">
        <v>255</v>
      </c>
    </row>
    <row r="63" spans="2:12" ht="13.5" customHeight="1">
      <c r="B63" s="29">
        <f t="shared" si="2"/>
        <v>53</v>
      </c>
      <c r="C63" s="38"/>
      <c r="D63" s="45"/>
      <c r="E63" s="42"/>
      <c r="F63" s="42" t="s">
        <v>378</v>
      </c>
      <c r="G63" s="42"/>
      <c r="H63" s="42"/>
      <c r="I63" s="42"/>
      <c r="J63" s="42"/>
      <c r="K63" s="80" t="s">
        <v>255</v>
      </c>
      <c r="L63" s="81" t="s">
        <v>255</v>
      </c>
    </row>
    <row r="64" spans="2:12" ht="13.5" customHeight="1">
      <c r="B64" s="29">
        <f t="shared" si="2"/>
        <v>54</v>
      </c>
      <c r="C64" s="38"/>
      <c r="D64" s="45"/>
      <c r="E64" s="42"/>
      <c r="F64" s="42" t="s">
        <v>80</v>
      </c>
      <c r="G64" s="42"/>
      <c r="H64" s="42"/>
      <c r="I64" s="42"/>
      <c r="J64" s="42"/>
      <c r="K64" s="80"/>
      <c r="L64" s="81" t="s">
        <v>255</v>
      </c>
    </row>
    <row r="65" spans="2:12" ht="13.5" customHeight="1">
      <c r="B65" s="29">
        <f t="shared" si="2"/>
        <v>55</v>
      </c>
      <c r="C65" s="38"/>
      <c r="D65" s="45"/>
      <c r="E65" s="42"/>
      <c r="F65" s="42" t="s">
        <v>193</v>
      </c>
      <c r="G65" s="42"/>
      <c r="H65" s="42"/>
      <c r="I65" s="42"/>
      <c r="J65" s="42"/>
      <c r="K65" s="80" t="s">
        <v>255</v>
      </c>
      <c r="L65" s="81">
        <v>80</v>
      </c>
    </row>
    <row r="66" spans="2:12" ht="13.5" customHeight="1">
      <c r="B66" s="29">
        <f t="shared" si="2"/>
        <v>56</v>
      </c>
      <c r="C66" s="38"/>
      <c r="D66" s="45"/>
      <c r="E66" s="42"/>
      <c r="F66" s="42" t="s">
        <v>194</v>
      </c>
      <c r="G66" s="42"/>
      <c r="H66" s="42"/>
      <c r="I66" s="42"/>
      <c r="J66" s="42"/>
      <c r="K66" s="80" t="s">
        <v>255</v>
      </c>
      <c r="L66" s="81">
        <v>60</v>
      </c>
    </row>
    <row r="67" spans="2:12" ht="13.5" customHeight="1">
      <c r="B67" s="29">
        <f t="shared" si="2"/>
        <v>57</v>
      </c>
      <c r="C67" s="38"/>
      <c r="D67" s="45"/>
      <c r="E67" s="42"/>
      <c r="F67" s="42" t="s">
        <v>380</v>
      </c>
      <c r="G67" s="42"/>
      <c r="H67" s="42"/>
      <c r="I67" s="42"/>
      <c r="J67" s="42"/>
      <c r="K67" s="80"/>
      <c r="L67" s="81" t="s">
        <v>255</v>
      </c>
    </row>
    <row r="68" spans="2:12" ht="13.5" customHeight="1">
      <c r="B68" s="29">
        <f t="shared" si="2"/>
        <v>58</v>
      </c>
      <c r="C68" s="38"/>
      <c r="D68" s="45"/>
      <c r="E68" s="42"/>
      <c r="F68" s="42" t="s">
        <v>82</v>
      </c>
      <c r="G68" s="42"/>
      <c r="H68" s="42"/>
      <c r="I68" s="42"/>
      <c r="J68" s="42"/>
      <c r="K68" s="80">
        <v>200</v>
      </c>
      <c r="L68" s="81">
        <v>500</v>
      </c>
    </row>
    <row r="69" spans="2:12" ht="13.5" customHeight="1">
      <c r="B69" s="29">
        <f t="shared" si="2"/>
        <v>59</v>
      </c>
      <c r="C69" s="38"/>
      <c r="D69" s="45"/>
      <c r="E69" s="42"/>
      <c r="F69" s="42" t="s">
        <v>83</v>
      </c>
      <c r="G69" s="42"/>
      <c r="H69" s="42"/>
      <c r="I69" s="42"/>
      <c r="J69" s="42"/>
      <c r="K69" s="80"/>
      <c r="L69" s="81">
        <v>30</v>
      </c>
    </row>
    <row r="70" spans="2:12" ht="13.5" customHeight="1">
      <c r="B70" s="29">
        <f t="shared" si="2"/>
        <v>60</v>
      </c>
      <c r="C70" s="38"/>
      <c r="D70" s="45"/>
      <c r="E70" s="42"/>
      <c r="F70" s="42" t="s">
        <v>338</v>
      </c>
      <c r="G70" s="42"/>
      <c r="H70" s="42"/>
      <c r="I70" s="42"/>
      <c r="J70" s="42"/>
      <c r="K70" s="80" t="s">
        <v>255</v>
      </c>
      <c r="L70" s="81"/>
    </row>
    <row r="71" spans="2:12" ht="13.5" customHeight="1">
      <c r="B71" s="29">
        <f t="shared" si="2"/>
        <v>61</v>
      </c>
      <c r="C71" s="38"/>
      <c r="D71" s="45"/>
      <c r="E71" s="42"/>
      <c r="F71" s="42" t="s">
        <v>86</v>
      </c>
      <c r="G71" s="42"/>
      <c r="H71" s="42"/>
      <c r="I71" s="42"/>
      <c r="J71" s="42"/>
      <c r="K71" s="80">
        <v>10</v>
      </c>
      <c r="L71" s="81">
        <v>20</v>
      </c>
    </row>
    <row r="72" spans="2:12" ht="13.5" customHeight="1">
      <c r="B72" s="29">
        <f t="shared" si="2"/>
        <v>62</v>
      </c>
      <c r="C72" s="38"/>
      <c r="D72" s="45"/>
      <c r="E72" s="42"/>
      <c r="F72" s="42" t="s">
        <v>87</v>
      </c>
      <c r="G72" s="42"/>
      <c r="H72" s="42"/>
      <c r="I72" s="42"/>
      <c r="J72" s="42"/>
      <c r="K72" s="80" t="s">
        <v>255</v>
      </c>
      <c r="L72" s="81">
        <v>40</v>
      </c>
    </row>
    <row r="73" spans="2:12" ht="13.5" customHeight="1">
      <c r="B73" s="29">
        <f t="shared" si="2"/>
        <v>63</v>
      </c>
      <c r="C73" s="38"/>
      <c r="D73" s="45"/>
      <c r="E73" s="42"/>
      <c r="F73" s="42" t="s">
        <v>339</v>
      </c>
      <c r="G73" s="42"/>
      <c r="H73" s="42"/>
      <c r="I73" s="42"/>
      <c r="J73" s="42"/>
      <c r="K73" s="80"/>
      <c r="L73" s="81" t="s">
        <v>255</v>
      </c>
    </row>
    <row r="74" spans="2:12" ht="13.5" customHeight="1">
      <c r="B74" s="29">
        <f t="shared" si="2"/>
        <v>64</v>
      </c>
      <c r="C74" s="38"/>
      <c r="D74" s="45"/>
      <c r="E74" s="42"/>
      <c r="F74" s="42" t="s">
        <v>90</v>
      </c>
      <c r="G74" s="42"/>
      <c r="H74" s="42"/>
      <c r="I74" s="42"/>
      <c r="J74" s="42"/>
      <c r="K74" s="80">
        <v>120</v>
      </c>
      <c r="L74" s="81">
        <v>160</v>
      </c>
    </row>
    <row r="75" spans="2:12" ht="13.5" customHeight="1">
      <c r="B75" s="29">
        <f t="shared" si="2"/>
        <v>65</v>
      </c>
      <c r="C75" s="37" t="s">
        <v>92</v>
      </c>
      <c r="D75" s="35" t="s">
        <v>93</v>
      </c>
      <c r="E75" s="42"/>
      <c r="F75" s="42" t="s">
        <v>341</v>
      </c>
      <c r="G75" s="42"/>
      <c r="H75" s="42"/>
      <c r="I75" s="42"/>
      <c r="J75" s="42"/>
      <c r="K75" s="80" t="s">
        <v>255</v>
      </c>
      <c r="L75" s="81"/>
    </row>
    <row r="76" spans="2:12" ht="13.5" customHeight="1">
      <c r="B76" s="29">
        <f t="shared" si="2"/>
        <v>66</v>
      </c>
      <c r="C76" s="38"/>
      <c r="D76" s="45"/>
      <c r="E76" s="42"/>
      <c r="F76" s="42" t="s">
        <v>297</v>
      </c>
      <c r="G76" s="42"/>
      <c r="H76" s="42"/>
      <c r="I76" s="42"/>
      <c r="J76" s="42"/>
      <c r="K76" s="80"/>
      <c r="L76" s="81" t="s">
        <v>255</v>
      </c>
    </row>
    <row r="77" spans="2:12" ht="13.5" customHeight="1">
      <c r="B77" s="29">
        <f aca="true" t="shared" si="3" ref="B77:B87">B76+1</f>
        <v>67</v>
      </c>
      <c r="C77" s="38"/>
      <c r="D77" s="45"/>
      <c r="E77" s="42"/>
      <c r="F77" s="42" t="s">
        <v>342</v>
      </c>
      <c r="G77" s="42"/>
      <c r="H77" s="42"/>
      <c r="I77" s="42"/>
      <c r="J77" s="42"/>
      <c r="K77" s="80">
        <v>1</v>
      </c>
      <c r="L77" s="81" t="s">
        <v>255</v>
      </c>
    </row>
    <row r="78" spans="2:12" ht="13.5" customHeight="1">
      <c r="B78" s="29">
        <f t="shared" si="3"/>
        <v>68</v>
      </c>
      <c r="C78" s="38"/>
      <c r="D78" s="45"/>
      <c r="E78" s="42"/>
      <c r="F78" s="42" t="s">
        <v>415</v>
      </c>
      <c r="G78" s="42"/>
      <c r="H78" s="42"/>
      <c r="I78" s="42"/>
      <c r="J78" s="42"/>
      <c r="K78" s="80">
        <v>1</v>
      </c>
      <c r="L78" s="81"/>
    </row>
    <row r="79" spans="2:12" ht="13.5" customHeight="1">
      <c r="B79" s="29">
        <f t="shared" si="3"/>
        <v>69</v>
      </c>
      <c r="C79" s="38"/>
      <c r="D79" s="45"/>
      <c r="E79" s="42"/>
      <c r="F79" s="42" t="s">
        <v>94</v>
      </c>
      <c r="G79" s="42"/>
      <c r="H79" s="42"/>
      <c r="I79" s="42"/>
      <c r="J79" s="42"/>
      <c r="K79" s="80" t="s">
        <v>255</v>
      </c>
      <c r="L79" s="81"/>
    </row>
    <row r="80" spans="2:12" ht="13.5" customHeight="1">
      <c r="B80" s="29">
        <f t="shared" si="3"/>
        <v>70</v>
      </c>
      <c r="C80" s="37" t="s">
        <v>96</v>
      </c>
      <c r="D80" s="47" t="s">
        <v>99</v>
      </c>
      <c r="E80" s="42"/>
      <c r="F80" s="42" t="s">
        <v>100</v>
      </c>
      <c r="G80" s="42"/>
      <c r="H80" s="42"/>
      <c r="I80" s="42"/>
      <c r="J80" s="42"/>
      <c r="K80" s="80">
        <v>10</v>
      </c>
      <c r="L80" s="81" t="s">
        <v>255</v>
      </c>
    </row>
    <row r="81" spans="2:12" ht="13.5" customHeight="1">
      <c r="B81" s="29">
        <f t="shared" si="3"/>
        <v>71</v>
      </c>
      <c r="C81" s="38"/>
      <c r="D81" s="35" t="s">
        <v>101</v>
      </c>
      <c r="E81" s="42"/>
      <c r="F81" s="42" t="s">
        <v>416</v>
      </c>
      <c r="G81" s="42"/>
      <c r="H81" s="42"/>
      <c r="I81" s="42"/>
      <c r="J81" s="42"/>
      <c r="K81" s="80"/>
      <c r="L81" s="131">
        <v>1</v>
      </c>
    </row>
    <row r="82" spans="2:12" ht="13.5" customHeight="1">
      <c r="B82" s="29">
        <f t="shared" si="3"/>
        <v>72</v>
      </c>
      <c r="C82" s="38"/>
      <c r="D82" s="46"/>
      <c r="E82" s="42"/>
      <c r="F82" s="42" t="s">
        <v>103</v>
      </c>
      <c r="G82" s="42"/>
      <c r="H82" s="42"/>
      <c r="I82" s="42"/>
      <c r="J82" s="42"/>
      <c r="K82" s="80" t="s">
        <v>255</v>
      </c>
      <c r="L82" s="81"/>
    </row>
    <row r="83" spans="2:12" ht="13.5" customHeight="1">
      <c r="B83" s="29">
        <f t="shared" si="3"/>
        <v>73</v>
      </c>
      <c r="C83" s="37" t="s">
        <v>0</v>
      </c>
      <c r="D83" s="35" t="s">
        <v>106</v>
      </c>
      <c r="E83" s="42"/>
      <c r="F83" s="42" t="s">
        <v>1</v>
      </c>
      <c r="G83" s="42"/>
      <c r="H83" s="42"/>
      <c r="I83" s="42"/>
      <c r="J83" s="42"/>
      <c r="K83" s="80">
        <v>10</v>
      </c>
      <c r="L83" s="81">
        <v>90</v>
      </c>
    </row>
    <row r="84" spans="2:12" ht="13.5" customHeight="1">
      <c r="B84" s="29">
        <f t="shared" si="3"/>
        <v>74</v>
      </c>
      <c r="C84" s="38"/>
      <c r="D84" s="47" t="s">
        <v>107</v>
      </c>
      <c r="E84" s="42"/>
      <c r="F84" s="42" t="s">
        <v>108</v>
      </c>
      <c r="G84" s="42"/>
      <c r="H84" s="42"/>
      <c r="I84" s="42"/>
      <c r="J84" s="42"/>
      <c r="K84" s="80">
        <v>10</v>
      </c>
      <c r="L84" s="81" t="s">
        <v>255</v>
      </c>
    </row>
    <row r="85" spans="2:12" ht="13.5" customHeight="1">
      <c r="B85" s="29">
        <f t="shared" si="3"/>
        <v>75</v>
      </c>
      <c r="C85" s="150" t="s">
        <v>109</v>
      </c>
      <c r="D85" s="151"/>
      <c r="E85" s="42"/>
      <c r="F85" s="42" t="s">
        <v>110</v>
      </c>
      <c r="G85" s="42"/>
      <c r="H85" s="42"/>
      <c r="I85" s="42"/>
      <c r="J85" s="42"/>
      <c r="K85" s="80">
        <v>400</v>
      </c>
      <c r="L85" s="131">
        <v>500</v>
      </c>
    </row>
    <row r="86" spans="2:12" ht="13.5" customHeight="1">
      <c r="B86" s="29">
        <f t="shared" si="3"/>
        <v>76</v>
      </c>
      <c r="C86" s="40"/>
      <c r="D86" s="41"/>
      <c r="E86" s="42"/>
      <c r="F86" s="42" t="s">
        <v>111</v>
      </c>
      <c r="G86" s="42"/>
      <c r="H86" s="42"/>
      <c r="I86" s="42"/>
      <c r="J86" s="42"/>
      <c r="K86" s="80">
        <v>2600</v>
      </c>
      <c r="L86" s="131">
        <v>1900</v>
      </c>
    </row>
    <row r="87" spans="2:12" ht="13.5" customHeight="1" thickBot="1">
      <c r="B87" s="29">
        <f t="shared" si="3"/>
        <v>77</v>
      </c>
      <c r="C87" s="40"/>
      <c r="D87" s="41"/>
      <c r="E87" s="42"/>
      <c r="F87" s="42" t="s">
        <v>112</v>
      </c>
      <c r="G87" s="42"/>
      <c r="H87" s="42"/>
      <c r="I87" s="42"/>
      <c r="J87" s="42"/>
      <c r="K87" s="80">
        <v>600</v>
      </c>
      <c r="L87" s="131">
        <v>25</v>
      </c>
    </row>
    <row r="88" spans="2:12" ht="13.5" customHeight="1">
      <c r="B88" s="83"/>
      <c r="C88" s="84"/>
      <c r="D88" s="84"/>
      <c r="E88" s="85"/>
      <c r="F88" s="85"/>
      <c r="G88" s="85"/>
      <c r="H88" s="85"/>
      <c r="I88" s="85"/>
      <c r="J88" s="85"/>
      <c r="K88" s="85"/>
      <c r="L88" s="132"/>
    </row>
    <row r="89" spans="18:19" ht="18" customHeight="1">
      <c r="R89">
        <f>COUNTA(K11:K87)</f>
        <v>56</v>
      </c>
      <c r="S89">
        <f>COUNTA(L11:L87)</f>
        <v>64</v>
      </c>
    </row>
    <row r="90" ht="18" customHeight="1">
      <c r="B90" s="22"/>
    </row>
    <row r="91" ht="9" customHeight="1" thickBot="1"/>
    <row r="92" spans="2:12" ht="18" customHeight="1">
      <c r="B92" s="1"/>
      <c r="C92" s="2"/>
      <c r="D92" s="143" t="s">
        <v>2</v>
      </c>
      <c r="E92" s="143"/>
      <c r="F92" s="143"/>
      <c r="G92" s="143"/>
      <c r="H92" s="2"/>
      <c r="I92" s="2"/>
      <c r="J92" s="3"/>
      <c r="K92" s="100" t="s">
        <v>133</v>
      </c>
      <c r="L92" s="124" t="s">
        <v>134</v>
      </c>
    </row>
    <row r="93" spans="2:12" ht="18" customHeight="1" thickBot="1">
      <c r="B93" s="7"/>
      <c r="C93" s="8"/>
      <c r="D93" s="148" t="s">
        <v>3</v>
      </c>
      <c r="E93" s="148"/>
      <c r="F93" s="148"/>
      <c r="G93" s="148"/>
      <c r="H93" s="8"/>
      <c r="I93" s="8"/>
      <c r="J93" s="9"/>
      <c r="K93" s="106" t="str">
        <f>K5</f>
        <v>H 26. 9.3</v>
      </c>
      <c r="L93" s="133" t="str">
        <f>K93</f>
        <v>H 26. 9.3</v>
      </c>
    </row>
    <row r="94" spans="2:12" ht="19.5" customHeight="1" thickTop="1">
      <c r="B94" s="146" t="s">
        <v>114</v>
      </c>
      <c r="C94" s="147"/>
      <c r="D94" s="147"/>
      <c r="E94" s="147"/>
      <c r="F94" s="147"/>
      <c r="G94" s="147"/>
      <c r="H94" s="147"/>
      <c r="I94" s="147"/>
      <c r="J94" s="27"/>
      <c r="K94" s="107">
        <f>SUM(K95:K103)</f>
        <v>21312</v>
      </c>
      <c r="L94" s="134">
        <f>SUM(L95:L103)</f>
        <v>37353</v>
      </c>
    </row>
    <row r="95" spans="2:12" ht="13.5" customHeight="1">
      <c r="B95" s="154" t="s">
        <v>115</v>
      </c>
      <c r="C95" s="155"/>
      <c r="D95" s="156"/>
      <c r="E95" s="51"/>
      <c r="F95" s="52"/>
      <c r="G95" s="152" t="s">
        <v>14</v>
      </c>
      <c r="H95" s="152"/>
      <c r="I95" s="52"/>
      <c r="J95" s="54"/>
      <c r="K95" s="43">
        <v>40</v>
      </c>
      <c r="L95" s="135">
        <v>180</v>
      </c>
    </row>
    <row r="96" spans="2:12" ht="13.5" customHeight="1">
      <c r="B96" s="16"/>
      <c r="C96" s="17"/>
      <c r="D96" s="18"/>
      <c r="E96" s="55"/>
      <c r="F96" s="42"/>
      <c r="G96" s="152" t="s">
        <v>143</v>
      </c>
      <c r="H96" s="152"/>
      <c r="I96" s="53"/>
      <c r="J96" s="56"/>
      <c r="K96" s="43">
        <v>430</v>
      </c>
      <c r="L96" s="135">
        <v>575</v>
      </c>
    </row>
    <row r="97" spans="2:12" ht="13.5" customHeight="1">
      <c r="B97" s="16"/>
      <c r="C97" s="17"/>
      <c r="D97" s="18"/>
      <c r="E97" s="55"/>
      <c r="F97" s="42"/>
      <c r="G97" s="152" t="s">
        <v>46</v>
      </c>
      <c r="H97" s="152"/>
      <c r="I97" s="52"/>
      <c r="J97" s="54"/>
      <c r="K97" s="43">
        <v>0</v>
      </c>
      <c r="L97" s="135">
        <v>0</v>
      </c>
    </row>
    <row r="98" spans="2:12" ht="13.5" customHeight="1">
      <c r="B98" s="16"/>
      <c r="C98" s="17"/>
      <c r="D98" s="18"/>
      <c r="E98" s="55"/>
      <c r="F98" s="42"/>
      <c r="G98" s="152" t="s">
        <v>21</v>
      </c>
      <c r="H98" s="152"/>
      <c r="I98" s="52"/>
      <c r="J98" s="54"/>
      <c r="K98" s="43">
        <v>0</v>
      </c>
      <c r="L98" s="135">
        <v>0</v>
      </c>
    </row>
    <row r="99" spans="2:12" ht="13.5" customHeight="1">
      <c r="B99" s="16"/>
      <c r="C99" s="17"/>
      <c r="D99" s="18"/>
      <c r="E99" s="55"/>
      <c r="F99" s="42"/>
      <c r="G99" s="152" t="s">
        <v>24</v>
      </c>
      <c r="H99" s="152"/>
      <c r="I99" s="52"/>
      <c r="J99" s="54"/>
      <c r="K99" s="43">
        <v>15350</v>
      </c>
      <c r="L99" s="135">
        <v>30700</v>
      </c>
    </row>
    <row r="100" spans="2:12" ht="13.5" customHeight="1">
      <c r="B100" s="16"/>
      <c r="C100" s="17"/>
      <c r="D100" s="18"/>
      <c r="E100" s="55"/>
      <c r="F100" s="42"/>
      <c r="G100" s="152" t="s">
        <v>141</v>
      </c>
      <c r="H100" s="152"/>
      <c r="I100" s="52"/>
      <c r="J100" s="54"/>
      <c r="K100" s="43">
        <v>80</v>
      </c>
      <c r="L100" s="135">
        <v>130</v>
      </c>
    </row>
    <row r="101" spans="2:12" ht="13.5" customHeight="1">
      <c r="B101" s="16"/>
      <c r="C101" s="17"/>
      <c r="D101" s="18"/>
      <c r="E101" s="55"/>
      <c r="F101" s="42"/>
      <c r="G101" s="152" t="s">
        <v>48</v>
      </c>
      <c r="H101" s="152"/>
      <c r="I101" s="52"/>
      <c r="J101" s="54"/>
      <c r="K101" s="43">
        <v>1780</v>
      </c>
      <c r="L101" s="135">
        <v>3252</v>
      </c>
    </row>
    <row r="102" spans="2:12" ht="13.5" customHeight="1">
      <c r="B102" s="16"/>
      <c r="C102" s="17"/>
      <c r="D102" s="18"/>
      <c r="E102" s="55"/>
      <c r="F102" s="42"/>
      <c r="G102" s="152" t="s">
        <v>257</v>
      </c>
      <c r="H102" s="152"/>
      <c r="I102" s="52"/>
      <c r="J102" s="54"/>
      <c r="K102" s="43">
        <v>3000</v>
      </c>
      <c r="L102" s="135">
        <v>2400</v>
      </c>
    </row>
    <row r="103" spans="2:12" ht="13.5" customHeight="1" thickBot="1">
      <c r="B103" s="19"/>
      <c r="C103" s="20"/>
      <c r="D103" s="21"/>
      <c r="E103" s="57"/>
      <c r="F103" s="48"/>
      <c r="G103" s="157" t="s">
        <v>113</v>
      </c>
      <c r="H103" s="157"/>
      <c r="I103" s="58"/>
      <c r="J103" s="59"/>
      <c r="K103" s="49">
        <v>632</v>
      </c>
      <c r="L103" s="136">
        <v>116</v>
      </c>
    </row>
    <row r="104" spans="2:12" ht="18" customHeight="1" thickTop="1">
      <c r="B104" s="158" t="s">
        <v>117</v>
      </c>
      <c r="C104" s="159"/>
      <c r="D104" s="160"/>
      <c r="E104" s="65"/>
      <c r="F104" s="30"/>
      <c r="G104" s="161" t="s">
        <v>118</v>
      </c>
      <c r="H104" s="161"/>
      <c r="I104" s="30"/>
      <c r="J104" s="31"/>
      <c r="K104" s="108" t="s">
        <v>119</v>
      </c>
      <c r="L104" s="114"/>
    </row>
    <row r="105" spans="2:12" ht="18" customHeight="1">
      <c r="B105" s="62"/>
      <c r="C105" s="63"/>
      <c r="D105" s="63"/>
      <c r="E105" s="60"/>
      <c r="F105" s="61"/>
      <c r="G105" s="34"/>
      <c r="H105" s="34"/>
      <c r="I105" s="61"/>
      <c r="J105" s="64"/>
      <c r="K105" s="109" t="s">
        <v>120</v>
      </c>
      <c r="L105" s="115"/>
    </row>
    <row r="106" spans="2:12" ht="18" customHeight="1">
      <c r="B106" s="16"/>
      <c r="C106" s="17"/>
      <c r="D106" s="17"/>
      <c r="E106" s="66"/>
      <c r="F106" s="8"/>
      <c r="G106" s="153" t="s">
        <v>121</v>
      </c>
      <c r="H106" s="153"/>
      <c r="I106" s="32"/>
      <c r="J106" s="33"/>
      <c r="K106" s="110" t="s">
        <v>122</v>
      </c>
      <c r="L106" s="116"/>
    </row>
    <row r="107" spans="2:12" ht="18" customHeight="1">
      <c r="B107" s="16"/>
      <c r="C107" s="17"/>
      <c r="D107" s="17"/>
      <c r="E107" s="67"/>
      <c r="F107" s="17"/>
      <c r="G107" s="68"/>
      <c r="H107" s="68"/>
      <c r="I107" s="63"/>
      <c r="J107" s="69"/>
      <c r="K107" s="111" t="s">
        <v>228</v>
      </c>
      <c r="L107" s="117"/>
    </row>
    <row r="108" spans="2:12" ht="18" customHeight="1">
      <c r="B108" s="16"/>
      <c r="C108" s="17"/>
      <c r="D108" s="17"/>
      <c r="E108" s="67"/>
      <c r="F108" s="17"/>
      <c r="G108" s="68"/>
      <c r="H108" s="68"/>
      <c r="I108" s="63"/>
      <c r="J108" s="69"/>
      <c r="K108" s="111" t="s">
        <v>199</v>
      </c>
      <c r="L108" s="117"/>
    </row>
    <row r="109" spans="2:12" ht="18" customHeight="1">
      <c r="B109" s="16"/>
      <c r="C109" s="17"/>
      <c r="D109" s="17"/>
      <c r="E109" s="66"/>
      <c r="F109" s="8"/>
      <c r="G109" s="153" t="s">
        <v>123</v>
      </c>
      <c r="H109" s="153"/>
      <c r="I109" s="32"/>
      <c r="J109" s="33"/>
      <c r="K109" s="110" t="s">
        <v>234</v>
      </c>
      <c r="L109" s="116"/>
    </row>
    <row r="110" spans="2:12" ht="18" customHeight="1">
      <c r="B110" s="16"/>
      <c r="C110" s="17"/>
      <c r="D110" s="17"/>
      <c r="E110" s="67"/>
      <c r="F110" s="17"/>
      <c r="G110" s="68"/>
      <c r="H110" s="68"/>
      <c r="I110" s="63"/>
      <c r="J110" s="69"/>
      <c r="K110" s="111" t="s">
        <v>271</v>
      </c>
      <c r="L110" s="117"/>
    </row>
    <row r="111" spans="2:12" ht="18" customHeight="1">
      <c r="B111" s="16"/>
      <c r="C111" s="17"/>
      <c r="D111" s="17"/>
      <c r="E111" s="13"/>
      <c r="F111" s="14"/>
      <c r="G111" s="34"/>
      <c r="H111" s="34"/>
      <c r="I111" s="61"/>
      <c r="J111" s="64"/>
      <c r="K111" s="109" t="s">
        <v>124</v>
      </c>
      <c r="L111" s="115"/>
    </row>
    <row r="112" spans="2:12" ht="18" customHeight="1">
      <c r="B112" s="154" t="s">
        <v>125</v>
      </c>
      <c r="C112" s="155"/>
      <c r="D112" s="155"/>
      <c r="E112" s="8"/>
      <c r="F112" s="8"/>
      <c r="G112" s="8"/>
      <c r="H112" s="8"/>
      <c r="I112" s="8"/>
      <c r="J112" s="8"/>
      <c r="K112" s="82"/>
      <c r="L112" s="137"/>
    </row>
    <row r="113" spans="2:12" ht="13.5" customHeight="1">
      <c r="B113" s="70"/>
      <c r="C113" s="71" t="s">
        <v>126</v>
      </c>
      <c r="D113" s="72"/>
      <c r="E113" s="71"/>
      <c r="F113" s="71"/>
      <c r="G113" s="71"/>
      <c r="H113" s="71"/>
      <c r="I113" s="71"/>
      <c r="J113" s="71"/>
      <c r="K113" s="112"/>
      <c r="L113" s="118"/>
    </row>
    <row r="114" spans="2:12" ht="13.5" customHeight="1">
      <c r="B114" s="70"/>
      <c r="C114" s="71" t="s">
        <v>127</v>
      </c>
      <c r="D114" s="72"/>
      <c r="E114" s="71"/>
      <c r="F114" s="71"/>
      <c r="G114" s="71"/>
      <c r="H114" s="71"/>
      <c r="I114" s="71"/>
      <c r="J114" s="71"/>
      <c r="K114" s="112"/>
      <c r="L114" s="118"/>
    </row>
    <row r="115" spans="2:12" ht="13.5" customHeight="1">
      <c r="B115" s="70"/>
      <c r="C115" s="71" t="s">
        <v>128</v>
      </c>
      <c r="D115" s="72"/>
      <c r="E115" s="71"/>
      <c r="F115" s="71"/>
      <c r="G115" s="71"/>
      <c r="H115" s="71"/>
      <c r="I115" s="71"/>
      <c r="J115" s="71"/>
      <c r="K115" s="112"/>
      <c r="L115" s="118"/>
    </row>
    <row r="116" spans="2:12" ht="13.5" customHeight="1">
      <c r="B116" s="70"/>
      <c r="C116" s="71" t="s">
        <v>129</v>
      </c>
      <c r="D116" s="72"/>
      <c r="E116" s="71"/>
      <c r="F116" s="71"/>
      <c r="G116" s="71"/>
      <c r="H116" s="71"/>
      <c r="I116" s="71"/>
      <c r="J116" s="71"/>
      <c r="K116" s="112"/>
      <c r="L116" s="118"/>
    </row>
    <row r="117" spans="2:12" ht="13.5" customHeight="1">
      <c r="B117" s="73"/>
      <c r="C117" s="71" t="s">
        <v>130</v>
      </c>
      <c r="D117" s="71"/>
      <c r="E117" s="71"/>
      <c r="F117" s="71"/>
      <c r="G117" s="71"/>
      <c r="H117" s="71"/>
      <c r="I117" s="71"/>
      <c r="J117" s="71"/>
      <c r="K117" s="112"/>
      <c r="L117" s="118"/>
    </row>
    <row r="118" spans="2:12" ht="13.5" customHeight="1">
      <c r="B118" s="73"/>
      <c r="C118" s="71" t="s">
        <v>152</v>
      </c>
      <c r="D118" s="71"/>
      <c r="E118" s="71"/>
      <c r="F118" s="71"/>
      <c r="G118" s="71"/>
      <c r="H118" s="71"/>
      <c r="I118" s="71"/>
      <c r="J118" s="71"/>
      <c r="K118" s="112"/>
      <c r="L118" s="118"/>
    </row>
    <row r="119" spans="2:12" ht="13.5" customHeight="1">
      <c r="B119" s="73"/>
      <c r="C119" s="71" t="s">
        <v>156</v>
      </c>
      <c r="D119" s="71"/>
      <c r="E119" s="71"/>
      <c r="F119" s="71"/>
      <c r="G119" s="71"/>
      <c r="H119" s="71"/>
      <c r="I119" s="71"/>
      <c r="J119" s="71"/>
      <c r="K119" s="112"/>
      <c r="L119" s="118"/>
    </row>
    <row r="120" spans="2:12" ht="13.5" customHeight="1">
      <c r="B120" s="73"/>
      <c r="C120" s="71" t="s">
        <v>157</v>
      </c>
      <c r="D120" s="71"/>
      <c r="E120" s="71"/>
      <c r="F120" s="71"/>
      <c r="G120" s="71"/>
      <c r="H120" s="71"/>
      <c r="I120" s="71"/>
      <c r="J120" s="71"/>
      <c r="K120" s="112"/>
      <c r="L120" s="118"/>
    </row>
    <row r="121" spans="2:12" ht="13.5" customHeight="1">
      <c r="B121" s="73"/>
      <c r="C121" s="71" t="s">
        <v>158</v>
      </c>
      <c r="D121" s="71"/>
      <c r="E121" s="71"/>
      <c r="F121" s="71"/>
      <c r="G121" s="71"/>
      <c r="H121" s="71"/>
      <c r="I121" s="71"/>
      <c r="J121" s="71"/>
      <c r="K121" s="112"/>
      <c r="L121" s="118"/>
    </row>
    <row r="122" spans="2:12" ht="13.5" customHeight="1">
      <c r="B122" s="73"/>
      <c r="C122" s="71" t="s">
        <v>153</v>
      </c>
      <c r="D122" s="71"/>
      <c r="E122" s="71"/>
      <c r="F122" s="71"/>
      <c r="G122" s="71"/>
      <c r="H122" s="71"/>
      <c r="I122" s="71"/>
      <c r="J122" s="71"/>
      <c r="K122" s="112"/>
      <c r="L122" s="118"/>
    </row>
    <row r="123" spans="2:12" ht="13.5" customHeight="1">
      <c r="B123" s="73"/>
      <c r="C123" s="71" t="s">
        <v>131</v>
      </c>
      <c r="D123" s="71"/>
      <c r="E123" s="71"/>
      <c r="F123" s="71"/>
      <c r="G123" s="71"/>
      <c r="H123" s="71"/>
      <c r="I123" s="71"/>
      <c r="J123" s="71"/>
      <c r="K123" s="112"/>
      <c r="L123" s="118"/>
    </row>
    <row r="124" spans="2:12" ht="13.5" customHeight="1">
      <c r="B124" s="73"/>
      <c r="C124" s="71" t="s">
        <v>132</v>
      </c>
      <c r="D124" s="71"/>
      <c r="E124" s="71"/>
      <c r="F124" s="71"/>
      <c r="G124" s="71"/>
      <c r="H124" s="71"/>
      <c r="I124" s="71"/>
      <c r="J124" s="71"/>
      <c r="K124" s="112"/>
      <c r="L124" s="118"/>
    </row>
    <row r="125" spans="2:12" ht="13.5" customHeight="1">
      <c r="B125" s="73"/>
      <c r="C125" s="71" t="s">
        <v>154</v>
      </c>
      <c r="D125" s="71"/>
      <c r="E125" s="71"/>
      <c r="F125" s="71"/>
      <c r="G125" s="71"/>
      <c r="H125" s="71"/>
      <c r="I125" s="71"/>
      <c r="J125" s="71"/>
      <c r="K125" s="112"/>
      <c r="L125" s="118"/>
    </row>
    <row r="126" spans="2:12" ht="13.5" customHeight="1">
      <c r="B126" s="73"/>
      <c r="C126" s="71" t="s">
        <v>144</v>
      </c>
      <c r="D126" s="71"/>
      <c r="E126" s="71"/>
      <c r="F126" s="71"/>
      <c r="G126" s="71"/>
      <c r="H126" s="71"/>
      <c r="I126" s="71"/>
      <c r="J126" s="71"/>
      <c r="K126" s="112"/>
      <c r="L126" s="118"/>
    </row>
    <row r="127" spans="2:12" ht="18" customHeight="1" thickBot="1">
      <c r="B127" s="74"/>
      <c r="C127" s="75"/>
      <c r="D127" s="75"/>
      <c r="E127" s="75"/>
      <c r="F127" s="75"/>
      <c r="G127" s="75"/>
      <c r="H127" s="75"/>
      <c r="I127" s="75"/>
      <c r="J127" s="75"/>
      <c r="K127" s="113"/>
      <c r="L127" s="119"/>
    </row>
  </sheetData>
  <sheetProtection/>
  <mergeCells count="26">
    <mergeCell ref="G109:H109"/>
    <mergeCell ref="B112:D112"/>
    <mergeCell ref="G96:H96"/>
    <mergeCell ref="G97:H97"/>
    <mergeCell ref="G98:H98"/>
    <mergeCell ref="G99:H99"/>
    <mergeCell ref="B104:D104"/>
    <mergeCell ref="G104:H104"/>
    <mergeCell ref="G102:H102"/>
    <mergeCell ref="G103:H103"/>
    <mergeCell ref="B94:I94"/>
    <mergeCell ref="B95:D95"/>
    <mergeCell ref="G95:H95"/>
    <mergeCell ref="G106:H106"/>
    <mergeCell ref="D4:G4"/>
    <mergeCell ref="D5:G5"/>
    <mergeCell ref="D6:G6"/>
    <mergeCell ref="D7:F7"/>
    <mergeCell ref="G100:H100"/>
    <mergeCell ref="G101:H101"/>
    <mergeCell ref="D92:G92"/>
    <mergeCell ref="D93:G93"/>
    <mergeCell ref="D8:F8"/>
    <mergeCell ref="D9:F9"/>
    <mergeCell ref="G10:H10"/>
    <mergeCell ref="C85:D85"/>
  </mergeCells>
  <printOptions/>
  <pageMargins left="0.984251968503937" right="0.3937007874015748" top="0.7874015748031497" bottom="0.7874015748031497" header="0.5118110236220472" footer="0.5118110236220472"/>
  <pageSetup horizontalDpi="600" verticalDpi="600" orientation="portrait" paperSize="8" scale="85" r:id="rId1"/>
  <rowBreaks count="1" manualBreakCount="1">
    <brk id="88" max="255" man="1"/>
  </rowBreaks>
</worksheet>
</file>

<file path=xl/worksheets/sheet12.xml><?xml version="1.0" encoding="utf-8"?>
<worksheet xmlns="http://schemas.openxmlformats.org/spreadsheetml/2006/main" xmlns:r="http://schemas.openxmlformats.org/officeDocument/2006/relationships">
  <sheetPr>
    <tabColor rgb="FFC00000"/>
  </sheetPr>
  <dimension ref="B2:S126"/>
  <sheetViews>
    <sheetView view="pageBreakPreview" zoomScale="75" zoomScaleNormal="75" zoomScaleSheetLayoutView="75" zoomScalePageLayoutView="0" workbookViewId="0" topLeftCell="A1">
      <selection activeCell="B2" sqref="B2"/>
    </sheetView>
  </sheetViews>
  <sheetFormatPr defaultColWidth="8.796875" defaultRowHeight="14.25"/>
  <cols>
    <col min="1" max="1" width="2.59765625" style="0" customWidth="1"/>
    <col min="2" max="2" width="4.69921875" style="0" customWidth="1"/>
    <col min="3" max="4" width="16.69921875" style="0" customWidth="1"/>
    <col min="5" max="5" width="1.69921875" style="0" customWidth="1"/>
    <col min="6" max="9" width="10.69921875" style="0" customWidth="1"/>
    <col min="10" max="10" width="1.69921875" style="0" customWidth="1"/>
    <col min="11" max="11" width="28.3984375" style="99" customWidth="1"/>
    <col min="12" max="12" width="28.3984375" style="123" customWidth="1"/>
    <col min="14" max="17" width="9" style="0" hidden="1" customWidth="1"/>
  </cols>
  <sheetData>
    <row r="1" ht="18" customHeight="1"/>
    <row r="2" spans="2:18" ht="18" customHeight="1">
      <c r="B2" s="22"/>
      <c r="R2" s="99"/>
    </row>
    <row r="3" ht="9" customHeight="1" thickBot="1"/>
    <row r="4" spans="2:12" ht="18" customHeight="1">
      <c r="B4" s="1"/>
      <c r="C4" s="2"/>
      <c r="D4" s="143" t="s">
        <v>2</v>
      </c>
      <c r="E4" s="143"/>
      <c r="F4" s="143"/>
      <c r="G4" s="143"/>
      <c r="H4" s="2"/>
      <c r="I4" s="2"/>
      <c r="J4" s="3"/>
      <c r="K4" s="100" t="s">
        <v>133</v>
      </c>
      <c r="L4" s="124" t="s">
        <v>134</v>
      </c>
    </row>
    <row r="5" spans="2:12" ht="18" customHeight="1">
      <c r="B5" s="4"/>
      <c r="C5" s="5"/>
      <c r="D5" s="144" t="s">
        <v>3</v>
      </c>
      <c r="E5" s="144"/>
      <c r="F5" s="144"/>
      <c r="G5" s="144"/>
      <c r="H5" s="5"/>
      <c r="I5" s="5"/>
      <c r="J5" s="6"/>
      <c r="K5" s="101" t="s">
        <v>418</v>
      </c>
      <c r="L5" s="125" t="str">
        <f>K5</f>
        <v>H 26. 9.16</v>
      </c>
    </row>
    <row r="6" spans="2:12" ht="18" customHeight="1">
      <c r="B6" s="4"/>
      <c r="C6" s="5"/>
      <c r="D6" s="144" t="s">
        <v>4</v>
      </c>
      <c r="E6" s="144"/>
      <c r="F6" s="144"/>
      <c r="G6" s="144"/>
      <c r="H6" s="5"/>
      <c r="I6" s="5"/>
      <c r="J6" s="6"/>
      <c r="K6" s="101" t="s">
        <v>430</v>
      </c>
      <c r="L6" s="125" t="s">
        <v>431</v>
      </c>
    </row>
    <row r="7" spans="2:18" ht="18" customHeight="1">
      <c r="B7" s="4"/>
      <c r="C7" s="5"/>
      <c r="D7" s="144" t="s">
        <v>5</v>
      </c>
      <c r="E7" s="145"/>
      <c r="F7" s="145"/>
      <c r="G7" s="23" t="s">
        <v>6</v>
      </c>
      <c r="H7" s="5"/>
      <c r="I7" s="5"/>
      <c r="J7" s="6"/>
      <c r="K7" s="102">
        <v>1.84</v>
      </c>
      <c r="L7" s="126">
        <v>1.38</v>
      </c>
      <c r="R7" s="99"/>
    </row>
    <row r="8" spans="2:12" ht="18" customHeight="1">
      <c r="B8" s="7"/>
      <c r="C8" s="8"/>
      <c r="D8" s="144" t="s">
        <v>7</v>
      </c>
      <c r="E8" s="144"/>
      <c r="F8" s="144"/>
      <c r="G8" s="23" t="s">
        <v>6</v>
      </c>
      <c r="H8" s="8"/>
      <c r="I8" s="8"/>
      <c r="J8" s="9"/>
      <c r="K8" s="103">
        <v>0.5</v>
      </c>
      <c r="L8" s="127">
        <v>0.5</v>
      </c>
    </row>
    <row r="9" spans="2:19" ht="18" customHeight="1" thickBot="1">
      <c r="B9" s="10"/>
      <c r="C9" s="11"/>
      <c r="D9" s="148" t="s">
        <v>8</v>
      </c>
      <c r="E9" s="148"/>
      <c r="F9" s="148"/>
      <c r="G9" s="24" t="s">
        <v>9</v>
      </c>
      <c r="H9" s="11"/>
      <c r="I9" s="11"/>
      <c r="J9" s="12"/>
      <c r="K9" s="104">
        <v>100</v>
      </c>
      <c r="L9" s="128">
        <v>100</v>
      </c>
      <c r="O9" s="77" t="s">
        <v>135</v>
      </c>
      <c r="P9" s="77" t="s">
        <v>136</v>
      </c>
      <c r="Q9" s="77" t="s">
        <v>137</v>
      </c>
      <c r="R9" s="77" t="s">
        <v>135</v>
      </c>
      <c r="S9" s="77" t="s">
        <v>136</v>
      </c>
    </row>
    <row r="10" spans="2:12" ht="18" customHeight="1" thickTop="1">
      <c r="B10" s="25" t="s">
        <v>10</v>
      </c>
      <c r="C10" s="26" t="s">
        <v>11</v>
      </c>
      <c r="D10" s="26" t="s">
        <v>12</v>
      </c>
      <c r="E10" s="13"/>
      <c r="F10" s="14"/>
      <c r="G10" s="149" t="s">
        <v>13</v>
      </c>
      <c r="H10" s="149"/>
      <c r="I10" s="14"/>
      <c r="J10" s="15"/>
      <c r="K10" s="105"/>
      <c r="L10" s="129"/>
    </row>
    <row r="11" spans="2:19" ht="13.5" customHeight="1">
      <c r="B11" s="29">
        <v>1</v>
      </c>
      <c r="C11" s="35" t="s">
        <v>138</v>
      </c>
      <c r="D11" s="35" t="s">
        <v>14</v>
      </c>
      <c r="E11" s="42"/>
      <c r="F11" s="42" t="s">
        <v>365</v>
      </c>
      <c r="G11" s="42"/>
      <c r="H11" s="42"/>
      <c r="I11" s="42"/>
      <c r="J11" s="42"/>
      <c r="K11" s="78"/>
      <c r="L11" s="79" t="s">
        <v>425</v>
      </c>
      <c r="N11" t="s">
        <v>15</v>
      </c>
      <c r="O11">
        <f aca="true" t="shared" si="0" ref="O11:P13">IF(K11="",0,VALUE(MID(K11,2,LEN(K11)-2)))</f>
        <v>0</v>
      </c>
      <c r="P11" t="e">
        <f t="shared" si="0"/>
        <v>#VALUE!</v>
      </c>
      <c r="Q11" t="e">
        <f>IF(#REF!="",0,VALUE(MID(#REF!,2,LEN(#REF!)-2)))</f>
        <v>#REF!</v>
      </c>
      <c r="R11">
        <f aca="true" t="shared" si="1" ref="R11:S15">IF(K11="＋",0,IF(K11="(＋)",0,ABS(K11)))</f>
        <v>0</v>
      </c>
      <c r="S11">
        <f t="shared" si="1"/>
        <v>0</v>
      </c>
    </row>
    <row r="12" spans="2:19" ht="13.5" customHeight="1">
      <c r="B12" s="29">
        <f>B11+1</f>
        <v>2</v>
      </c>
      <c r="C12" s="36"/>
      <c r="D12" s="45"/>
      <c r="E12" s="42"/>
      <c r="F12" s="42" t="s">
        <v>329</v>
      </c>
      <c r="G12" s="42"/>
      <c r="H12" s="42"/>
      <c r="I12" s="42"/>
      <c r="J12" s="42"/>
      <c r="K12" s="78"/>
      <c r="L12" s="79" t="s">
        <v>426</v>
      </c>
      <c r="N12" t="s">
        <v>15</v>
      </c>
      <c r="O12">
        <f t="shared" si="0"/>
        <v>0</v>
      </c>
      <c r="P12">
        <f t="shared" si="0"/>
        <v>190</v>
      </c>
      <c r="Q12" t="e">
        <f>IF(#REF!="",0,VALUE(MID(#REF!,2,LEN(#REF!)-2)))</f>
        <v>#REF!</v>
      </c>
      <c r="R12">
        <f t="shared" si="1"/>
        <v>0</v>
      </c>
      <c r="S12">
        <f t="shared" si="1"/>
        <v>190</v>
      </c>
    </row>
    <row r="13" spans="2:19" ht="13.5" customHeight="1">
      <c r="B13" s="29">
        <f aca="true" t="shared" si="2" ref="B13:B76">B12+1</f>
        <v>3</v>
      </c>
      <c r="C13" s="36"/>
      <c r="D13" s="45"/>
      <c r="E13" s="42"/>
      <c r="F13" s="42" t="s">
        <v>20</v>
      </c>
      <c r="G13" s="42"/>
      <c r="H13" s="42"/>
      <c r="I13" s="42"/>
      <c r="J13" s="42"/>
      <c r="K13" s="78" t="s">
        <v>419</v>
      </c>
      <c r="L13" s="79" t="s">
        <v>420</v>
      </c>
      <c r="N13" t="s">
        <v>15</v>
      </c>
      <c r="O13">
        <f t="shared" si="0"/>
        <v>8</v>
      </c>
      <c r="P13" t="e">
        <f t="shared" si="0"/>
        <v>#VALUE!</v>
      </c>
      <c r="Q13" t="e">
        <f>IF(#REF!="",0,VALUE(MID(#REF!,2,LEN(#REF!)-2)))</f>
        <v>#REF!</v>
      </c>
      <c r="R13">
        <f t="shared" si="1"/>
        <v>280</v>
      </c>
      <c r="S13">
        <f t="shared" si="1"/>
        <v>90</v>
      </c>
    </row>
    <row r="14" spans="2:19" ht="13.5" customHeight="1">
      <c r="B14" s="29">
        <f t="shared" si="2"/>
        <v>4</v>
      </c>
      <c r="C14" s="36"/>
      <c r="D14" s="45"/>
      <c r="E14" s="42"/>
      <c r="F14" s="42" t="s">
        <v>370</v>
      </c>
      <c r="G14" s="42"/>
      <c r="H14" s="42"/>
      <c r="I14" s="42"/>
      <c r="J14" s="42"/>
      <c r="K14" s="78" t="s">
        <v>408</v>
      </c>
      <c r="L14" s="79"/>
      <c r="N14" s="76" t="s">
        <v>19</v>
      </c>
      <c r="O14" t="str">
        <f>K14</f>
        <v>(＋)</v>
      </c>
      <c r="P14">
        <f>L14</f>
        <v>0</v>
      </c>
      <c r="Q14" t="e">
        <f>#REF!</f>
        <v>#REF!</v>
      </c>
      <c r="R14">
        <f t="shared" si="1"/>
        <v>0</v>
      </c>
      <c r="S14">
        <f t="shared" si="1"/>
        <v>0</v>
      </c>
    </row>
    <row r="15" spans="2:19" ht="13.5" customHeight="1">
      <c r="B15" s="29">
        <f t="shared" si="2"/>
        <v>5</v>
      </c>
      <c r="C15" s="36"/>
      <c r="D15" s="45"/>
      <c r="E15" s="42"/>
      <c r="F15" s="42" t="s">
        <v>159</v>
      </c>
      <c r="G15" s="42"/>
      <c r="H15" s="42"/>
      <c r="I15" s="42"/>
      <c r="J15" s="42"/>
      <c r="K15" s="78" t="s">
        <v>408</v>
      </c>
      <c r="L15" s="79" t="s">
        <v>408</v>
      </c>
      <c r="N15" t="s">
        <v>15</v>
      </c>
      <c r="O15" t="e">
        <f>IF(K15="",0,VALUE(MID(K15,2,LEN(K15)-2)))</f>
        <v>#VALUE!</v>
      </c>
      <c r="P15" t="e">
        <f>IF(L15="",0,VALUE(MID(L15,2,LEN(L15)-2)))</f>
        <v>#VALUE!</v>
      </c>
      <c r="Q15" t="e">
        <f>IF(#REF!="",0,VALUE(MID(#REF!,2,LEN(#REF!)-2)))</f>
        <v>#REF!</v>
      </c>
      <c r="R15">
        <f t="shared" si="1"/>
        <v>0</v>
      </c>
      <c r="S15">
        <f t="shared" si="1"/>
        <v>0</v>
      </c>
    </row>
    <row r="16" spans="2:12" ht="13.5" customHeight="1">
      <c r="B16" s="29">
        <f t="shared" si="2"/>
        <v>6</v>
      </c>
      <c r="C16" s="37" t="s">
        <v>42</v>
      </c>
      <c r="D16" s="35" t="s">
        <v>43</v>
      </c>
      <c r="E16" s="42"/>
      <c r="F16" s="42" t="s">
        <v>44</v>
      </c>
      <c r="G16" s="42"/>
      <c r="H16" s="42"/>
      <c r="I16" s="42"/>
      <c r="J16" s="42"/>
      <c r="K16" s="80">
        <v>1000</v>
      </c>
      <c r="L16" s="131">
        <v>2800</v>
      </c>
    </row>
    <row r="17" spans="2:12" ht="13.5" customHeight="1">
      <c r="B17" s="29">
        <f t="shared" si="2"/>
        <v>7</v>
      </c>
      <c r="C17" s="37" t="s">
        <v>45</v>
      </c>
      <c r="D17" s="35" t="s">
        <v>46</v>
      </c>
      <c r="E17" s="42"/>
      <c r="F17" s="42" t="s">
        <v>330</v>
      </c>
      <c r="G17" s="42"/>
      <c r="H17" s="42"/>
      <c r="I17" s="42"/>
      <c r="J17" s="42"/>
      <c r="K17" s="80">
        <v>30</v>
      </c>
      <c r="L17" s="81">
        <v>40</v>
      </c>
    </row>
    <row r="18" spans="2:12" ht="13.5" customHeight="1">
      <c r="B18" s="29">
        <f t="shared" si="2"/>
        <v>8</v>
      </c>
      <c r="C18" s="38"/>
      <c r="D18" s="45"/>
      <c r="E18" s="42"/>
      <c r="F18" s="42" t="s">
        <v>305</v>
      </c>
      <c r="G18" s="42"/>
      <c r="H18" s="42"/>
      <c r="I18" s="42"/>
      <c r="J18" s="42"/>
      <c r="K18" s="80">
        <v>10</v>
      </c>
      <c r="L18" s="81" t="s">
        <v>255</v>
      </c>
    </row>
    <row r="19" spans="2:12" ht="13.5" customHeight="1">
      <c r="B19" s="29">
        <f t="shared" si="2"/>
        <v>9</v>
      </c>
      <c r="C19" s="37" t="s">
        <v>139</v>
      </c>
      <c r="D19" s="35" t="s">
        <v>21</v>
      </c>
      <c r="E19" s="42"/>
      <c r="F19" s="42" t="s">
        <v>331</v>
      </c>
      <c r="G19" s="42"/>
      <c r="H19" s="42"/>
      <c r="I19" s="42"/>
      <c r="J19" s="42"/>
      <c r="K19" s="80"/>
      <c r="L19" s="81">
        <v>10</v>
      </c>
    </row>
    <row r="20" spans="2:12" ht="13.5" customHeight="1">
      <c r="B20" s="29">
        <f t="shared" si="2"/>
        <v>10</v>
      </c>
      <c r="C20" s="38"/>
      <c r="D20" s="45"/>
      <c r="E20" s="42"/>
      <c r="F20" s="42" t="s">
        <v>353</v>
      </c>
      <c r="G20" s="42"/>
      <c r="H20" s="42"/>
      <c r="I20" s="42"/>
      <c r="J20" s="42"/>
      <c r="K20" s="80"/>
      <c r="L20" s="81">
        <v>156</v>
      </c>
    </row>
    <row r="21" spans="2:12" ht="13.5" customHeight="1">
      <c r="B21" s="29">
        <f t="shared" si="2"/>
        <v>11</v>
      </c>
      <c r="C21" s="38"/>
      <c r="D21" s="47" t="s">
        <v>23</v>
      </c>
      <c r="E21" s="42"/>
      <c r="F21" s="42" t="s">
        <v>332</v>
      </c>
      <c r="G21" s="42"/>
      <c r="H21" s="42"/>
      <c r="I21" s="42"/>
      <c r="J21" s="42"/>
      <c r="K21" s="80">
        <v>4</v>
      </c>
      <c r="L21" s="131">
        <v>40</v>
      </c>
    </row>
    <row r="22" spans="2:12" ht="13.5" customHeight="1">
      <c r="B22" s="29">
        <f t="shared" si="2"/>
        <v>12</v>
      </c>
      <c r="C22" s="38"/>
      <c r="D22" s="35" t="s">
        <v>24</v>
      </c>
      <c r="E22" s="42"/>
      <c r="F22" s="42" t="s">
        <v>26</v>
      </c>
      <c r="G22" s="42"/>
      <c r="H22" s="42"/>
      <c r="I22" s="42"/>
      <c r="J22" s="42"/>
      <c r="K22" s="80" t="s">
        <v>255</v>
      </c>
      <c r="L22" s="81"/>
    </row>
    <row r="23" spans="2:12" ht="13.5" customHeight="1">
      <c r="B23" s="29">
        <f t="shared" si="2"/>
        <v>13</v>
      </c>
      <c r="C23" s="38"/>
      <c r="D23" s="45"/>
      <c r="E23" s="42"/>
      <c r="F23" s="42" t="s">
        <v>221</v>
      </c>
      <c r="G23" s="42"/>
      <c r="H23" s="42"/>
      <c r="I23" s="42"/>
      <c r="J23" s="42"/>
      <c r="K23" s="80" t="s">
        <v>255</v>
      </c>
      <c r="L23" s="81">
        <v>50</v>
      </c>
    </row>
    <row r="24" spans="2:12" ht="13.5" customHeight="1">
      <c r="B24" s="29">
        <f t="shared" si="2"/>
        <v>14</v>
      </c>
      <c r="C24" s="38"/>
      <c r="D24" s="45"/>
      <c r="E24" s="42"/>
      <c r="F24" s="42" t="s">
        <v>222</v>
      </c>
      <c r="G24" s="42"/>
      <c r="H24" s="42"/>
      <c r="I24" s="42"/>
      <c r="J24" s="42"/>
      <c r="K24" s="80"/>
      <c r="L24" s="81">
        <v>180</v>
      </c>
    </row>
    <row r="25" spans="2:12" ht="13.5" customHeight="1">
      <c r="B25" s="29">
        <f t="shared" si="2"/>
        <v>15</v>
      </c>
      <c r="C25" s="38"/>
      <c r="D25" s="45"/>
      <c r="E25" s="42"/>
      <c r="F25" s="42" t="s">
        <v>256</v>
      </c>
      <c r="G25" s="42"/>
      <c r="H25" s="42"/>
      <c r="I25" s="42"/>
      <c r="J25" s="42"/>
      <c r="K25" s="80" t="s">
        <v>255</v>
      </c>
      <c r="L25" s="81" t="s">
        <v>255</v>
      </c>
    </row>
    <row r="26" spans="2:12" ht="13.5" customHeight="1">
      <c r="B26" s="29">
        <f t="shared" si="2"/>
        <v>16</v>
      </c>
      <c r="C26" s="38"/>
      <c r="D26" s="45"/>
      <c r="E26" s="42"/>
      <c r="F26" s="42" t="s">
        <v>31</v>
      </c>
      <c r="G26" s="42"/>
      <c r="H26" s="42"/>
      <c r="I26" s="42"/>
      <c r="J26" s="42"/>
      <c r="K26" s="80">
        <v>20</v>
      </c>
      <c r="L26" s="81">
        <v>20</v>
      </c>
    </row>
    <row r="27" spans="2:12" ht="13.5" customHeight="1">
      <c r="B27" s="29">
        <f t="shared" si="2"/>
        <v>17</v>
      </c>
      <c r="C27" s="38"/>
      <c r="D27" s="45"/>
      <c r="E27" s="42"/>
      <c r="F27" s="42" t="s">
        <v>223</v>
      </c>
      <c r="G27" s="42"/>
      <c r="H27" s="42"/>
      <c r="I27" s="42"/>
      <c r="J27" s="42"/>
      <c r="K27" s="80">
        <v>30</v>
      </c>
      <c r="L27" s="81" t="s">
        <v>255</v>
      </c>
    </row>
    <row r="28" spans="2:12" ht="13.5" customHeight="1">
      <c r="B28" s="29">
        <f t="shared" si="2"/>
        <v>18</v>
      </c>
      <c r="C28" s="38"/>
      <c r="D28" s="45"/>
      <c r="E28" s="42"/>
      <c r="F28" s="42" t="s">
        <v>32</v>
      </c>
      <c r="G28" s="42"/>
      <c r="H28" s="42"/>
      <c r="I28" s="42"/>
      <c r="J28" s="42"/>
      <c r="K28" s="80">
        <v>90</v>
      </c>
      <c r="L28" s="81">
        <v>750</v>
      </c>
    </row>
    <row r="29" spans="2:12" ht="13.5" customHeight="1">
      <c r="B29" s="29">
        <f t="shared" si="2"/>
        <v>19</v>
      </c>
      <c r="C29" s="38"/>
      <c r="D29" s="45"/>
      <c r="E29" s="42"/>
      <c r="F29" s="42" t="s">
        <v>34</v>
      </c>
      <c r="G29" s="42"/>
      <c r="H29" s="42"/>
      <c r="I29" s="42"/>
      <c r="J29" s="42"/>
      <c r="K29" s="80">
        <v>20</v>
      </c>
      <c r="L29" s="81">
        <v>10</v>
      </c>
    </row>
    <row r="30" spans="2:12" ht="13.5" customHeight="1">
      <c r="B30" s="29">
        <f t="shared" si="2"/>
        <v>20</v>
      </c>
      <c r="C30" s="38"/>
      <c r="D30" s="45"/>
      <c r="E30" s="42"/>
      <c r="F30" s="42" t="s">
        <v>140</v>
      </c>
      <c r="G30" s="42"/>
      <c r="H30" s="42"/>
      <c r="I30" s="42"/>
      <c r="J30" s="42"/>
      <c r="K30" s="80">
        <v>7450</v>
      </c>
      <c r="L30" s="131">
        <v>6600</v>
      </c>
    </row>
    <row r="31" spans="2:12" ht="13.5" customHeight="1">
      <c r="B31" s="29">
        <f t="shared" si="2"/>
        <v>21</v>
      </c>
      <c r="C31" s="38"/>
      <c r="D31" s="45"/>
      <c r="E31" s="42"/>
      <c r="F31" s="42" t="s">
        <v>290</v>
      </c>
      <c r="G31" s="42"/>
      <c r="H31" s="42"/>
      <c r="I31" s="42"/>
      <c r="J31" s="42"/>
      <c r="K31" s="80"/>
      <c r="L31" s="81">
        <v>1</v>
      </c>
    </row>
    <row r="32" spans="2:12" ht="13.5" customHeight="1">
      <c r="B32" s="29">
        <f t="shared" si="2"/>
        <v>22</v>
      </c>
      <c r="C32" s="38"/>
      <c r="D32" s="45"/>
      <c r="E32" s="42"/>
      <c r="F32" s="42" t="s">
        <v>36</v>
      </c>
      <c r="G32" s="42"/>
      <c r="H32" s="42"/>
      <c r="I32" s="42"/>
      <c r="J32" s="42"/>
      <c r="K32" s="80">
        <v>10</v>
      </c>
      <c r="L32" s="81">
        <v>10</v>
      </c>
    </row>
    <row r="33" spans="2:12" ht="13.5" customHeight="1">
      <c r="B33" s="29">
        <f t="shared" si="2"/>
        <v>23</v>
      </c>
      <c r="C33" s="38"/>
      <c r="D33" s="45"/>
      <c r="E33" s="42"/>
      <c r="F33" s="42" t="s">
        <v>38</v>
      </c>
      <c r="G33" s="42"/>
      <c r="H33" s="42"/>
      <c r="I33" s="42"/>
      <c r="J33" s="42"/>
      <c r="K33" s="80">
        <v>1150</v>
      </c>
      <c r="L33" s="131">
        <v>8100</v>
      </c>
    </row>
    <row r="34" spans="2:12" ht="13.5" customHeight="1">
      <c r="B34" s="29">
        <f t="shared" si="2"/>
        <v>24</v>
      </c>
      <c r="C34" s="38"/>
      <c r="D34" s="45"/>
      <c r="E34" s="42"/>
      <c r="F34" s="42" t="s">
        <v>39</v>
      </c>
      <c r="G34" s="42"/>
      <c r="H34" s="42"/>
      <c r="I34" s="42"/>
      <c r="J34" s="42"/>
      <c r="K34" s="80">
        <v>5700</v>
      </c>
      <c r="L34" s="131">
        <v>13200</v>
      </c>
    </row>
    <row r="35" spans="2:12" ht="13.5" customHeight="1">
      <c r="B35" s="29">
        <f t="shared" si="2"/>
        <v>25</v>
      </c>
      <c r="C35" s="38"/>
      <c r="D35" s="45"/>
      <c r="E35" s="42"/>
      <c r="F35" s="42" t="s">
        <v>40</v>
      </c>
      <c r="G35" s="42"/>
      <c r="H35" s="42"/>
      <c r="I35" s="42"/>
      <c r="J35" s="42"/>
      <c r="K35" s="80">
        <v>100</v>
      </c>
      <c r="L35" s="131">
        <v>700</v>
      </c>
    </row>
    <row r="36" spans="2:12" ht="13.5" customHeight="1">
      <c r="B36" s="29">
        <f t="shared" si="2"/>
        <v>26</v>
      </c>
      <c r="C36" s="37" t="s">
        <v>151</v>
      </c>
      <c r="D36" s="35" t="s">
        <v>141</v>
      </c>
      <c r="E36" s="42"/>
      <c r="F36" s="42" t="s">
        <v>333</v>
      </c>
      <c r="G36" s="42"/>
      <c r="H36" s="42"/>
      <c r="I36" s="42"/>
      <c r="J36" s="42"/>
      <c r="K36" s="80">
        <v>50</v>
      </c>
      <c r="L36" s="81">
        <v>120</v>
      </c>
    </row>
    <row r="37" spans="2:12" ht="13.5" customHeight="1">
      <c r="B37" s="29">
        <f t="shared" si="2"/>
        <v>27</v>
      </c>
      <c r="C37" s="37" t="s">
        <v>142</v>
      </c>
      <c r="D37" s="35" t="s">
        <v>48</v>
      </c>
      <c r="E37" s="42"/>
      <c r="F37" s="42" t="s">
        <v>212</v>
      </c>
      <c r="G37" s="42"/>
      <c r="H37" s="42"/>
      <c r="I37" s="42"/>
      <c r="J37" s="42"/>
      <c r="K37" s="80" t="s">
        <v>255</v>
      </c>
      <c r="L37" s="81" t="s">
        <v>255</v>
      </c>
    </row>
    <row r="38" spans="2:12" ht="13.5" customHeight="1">
      <c r="B38" s="29">
        <f t="shared" si="2"/>
        <v>28</v>
      </c>
      <c r="C38" s="38"/>
      <c r="D38" s="45"/>
      <c r="E38" s="42"/>
      <c r="F38" s="42" t="s">
        <v>50</v>
      </c>
      <c r="G38" s="42"/>
      <c r="H38" s="42"/>
      <c r="I38" s="42"/>
      <c r="J38" s="42"/>
      <c r="K38" s="80" t="s">
        <v>255</v>
      </c>
      <c r="L38" s="81" t="s">
        <v>255</v>
      </c>
    </row>
    <row r="39" spans="2:12" ht="13.5" customHeight="1">
      <c r="B39" s="29">
        <f t="shared" si="2"/>
        <v>29</v>
      </c>
      <c r="C39" s="38"/>
      <c r="D39" s="45"/>
      <c r="E39" s="42"/>
      <c r="F39" s="42" t="s">
        <v>225</v>
      </c>
      <c r="G39" s="42"/>
      <c r="H39" s="42"/>
      <c r="I39" s="42"/>
      <c r="J39" s="42"/>
      <c r="K39" s="80"/>
      <c r="L39" s="81">
        <v>40</v>
      </c>
    </row>
    <row r="40" spans="2:12" ht="13.5" customHeight="1">
      <c r="B40" s="29">
        <f t="shared" si="2"/>
        <v>30</v>
      </c>
      <c r="C40" s="38"/>
      <c r="D40" s="45"/>
      <c r="E40" s="42"/>
      <c r="F40" s="42" t="s">
        <v>52</v>
      </c>
      <c r="G40" s="42"/>
      <c r="H40" s="42"/>
      <c r="I40" s="42"/>
      <c r="J40" s="42"/>
      <c r="K40" s="80">
        <v>260</v>
      </c>
      <c r="L40" s="131">
        <v>1250</v>
      </c>
    </row>
    <row r="41" spans="2:12" ht="13.5" customHeight="1">
      <c r="B41" s="29">
        <f t="shared" si="2"/>
        <v>31</v>
      </c>
      <c r="C41" s="38"/>
      <c r="D41" s="45"/>
      <c r="E41" s="42"/>
      <c r="F41" s="42" t="s">
        <v>53</v>
      </c>
      <c r="G41" s="42"/>
      <c r="H41" s="42"/>
      <c r="I41" s="42"/>
      <c r="J41" s="42"/>
      <c r="K41" s="80">
        <v>10</v>
      </c>
      <c r="L41" s="81">
        <v>50</v>
      </c>
    </row>
    <row r="42" spans="2:12" ht="13.5" customHeight="1">
      <c r="B42" s="29">
        <f t="shared" si="2"/>
        <v>32</v>
      </c>
      <c r="C42" s="38"/>
      <c r="D42" s="45"/>
      <c r="E42" s="42"/>
      <c r="F42" s="42" t="s">
        <v>421</v>
      </c>
      <c r="G42" s="42"/>
      <c r="H42" s="42"/>
      <c r="I42" s="42"/>
      <c r="J42" s="42"/>
      <c r="K42" s="80" t="s">
        <v>255</v>
      </c>
      <c r="L42" s="81">
        <v>10</v>
      </c>
    </row>
    <row r="43" spans="2:12" ht="13.5" customHeight="1">
      <c r="B43" s="29">
        <f t="shared" si="2"/>
        <v>33</v>
      </c>
      <c r="C43" s="38"/>
      <c r="D43" s="45"/>
      <c r="E43" s="42"/>
      <c r="F43" s="42" t="s">
        <v>334</v>
      </c>
      <c r="G43" s="42"/>
      <c r="H43" s="42"/>
      <c r="I43" s="42"/>
      <c r="J43" s="42"/>
      <c r="K43" s="80"/>
      <c r="L43" s="81">
        <v>160</v>
      </c>
    </row>
    <row r="44" spans="2:12" ht="13.5" customHeight="1">
      <c r="B44" s="29">
        <f t="shared" si="2"/>
        <v>34</v>
      </c>
      <c r="C44" s="38"/>
      <c r="D44" s="45"/>
      <c r="E44" s="42"/>
      <c r="F44" s="42" t="s">
        <v>422</v>
      </c>
      <c r="G44" s="42"/>
      <c r="H44" s="42"/>
      <c r="I44" s="42"/>
      <c r="J44" s="42"/>
      <c r="K44" s="80"/>
      <c r="L44" s="81">
        <v>20</v>
      </c>
    </row>
    <row r="45" spans="2:12" ht="13.5" customHeight="1">
      <c r="B45" s="29">
        <f t="shared" si="2"/>
        <v>35</v>
      </c>
      <c r="C45" s="38"/>
      <c r="D45" s="45"/>
      <c r="E45" s="42"/>
      <c r="F45" s="42" t="s">
        <v>61</v>
      </c>
      <c r="G45" s="42"/>
      <c r="H45" s="42"/>
      <c r="I45" s="42"/>
      <c r="J45" s="42"/>
      <c r="K45" s="80" t="s">
        <v>255</v>
      </c>
      <c r="L45" s="81">
        <v>240</v>
      </c>
    </row>
    <row r="46" spans="2:12" ht="13.5" customHeight="1">
      <c r="B46" s="29">
        <f t="shared" si="2"/>
        <v>36</v>
      </c>
      <c r="C46" s="38"/>
      <c r="D46" s="45"/>
      <c r="E46" s="42"/>
      <c r="F46" s="42" t="s">
        <v>62</v>
      </c>
      <c r="G46" s="42"/>
      <c r="H46" s="42"/>
      <c r="I46" s="42"/>
      <c r="J46" s="42"/>
      <c r="K46" s="80"/>
      <c r="L46" s="81" t="s">
        <v>255</v>
      </c>
    </row>
    <row r="47" spans="2:12" ht="13.5" customHeight="1">
      <c r="B47" s="29">
        <f t="shared" si="2"/>
        <v>37</v>
      </c>
      <c r="C47" s="38"/>
      <c r="D47" s="45"/>
      <c r="E47" s="42"/>
      <c r="F47" s="42" t="s">
        <v>63</v>
      </c>
      <c r="G47" s="42"/>
      <c r="H47" s="42"/>
      <c r="I47" s="42"/>
      <c r="J47" s="42"/>
      <c r="K47" s="80">
        <v>40</v>
      </c>
      <c r="L47" s="131">
        <v>120</v>
      </c>
    </row>
    <row r="48" spans="2:12" ht="13.5" customHeight="1">
      <c r="B48" s="29">
        <f t="shared" si="2"/>
        <v>38</v>
      </c>
      <c r="C48" s="38"/>
      <c r="D48" s="45"/>
      <c r="E48" s="42"/>
      <c r="F48" s="42" t="s">
        <v>298</v>
      </c>
      <c r="G48" s="42"/>
      <c r="H48" s="42"/>
      <c r="I48" s="42"/>
      <c r="J48" s="42"/>
      <c r="K48" s="80"/>
      <c r="L48" s="81" t="s">
        <v>255</v>
      </c>
    </row>
    <row r="49" spans="2:12" ht="13.5" customHeight="1">
      <c r="B49" s="29">
        <f t="shared" si="2"/>
        <v>39</v>
      </c>
      <c r="C49" s="38"/>
      <c r="D49" s="45"/>
      <c r="E49" s="42"/>
      <c r="F49" s="42" t="s">
        <v>65</v>
      </c>
      <c r="G49" s="42"/>
      <c r="H49" s="42"/>
      <c r="I49" s="42"/>
      <c r="J49" s="42"/>
      <c r="K49" s="80">
        <v>200</v>
      </c>
      <c r="L49" s="81">
        <v>160</v>
      </c>
    </row>
    <row r="50" spans="2:12" ht="13.5" customHeight="1">
      <c r="B50" s="29">
        <f t="shared" si="2"/>
        <v>40</v>
      </c>
      <c r="C50" s="38"/>
      <c r="D50" s="45"/>
      <c r="E50" s="42"/>
      <c r="F50" s="42" t="s">
        <v>307</v>
      </c>
      <c r="G50" s="42"/>
      <c r="H50" s="42"/>
      <c r="I50" s="42"/>
      <c r="J50" s="42"/>
      <c r="K50" s="80"/>
      <c r="L50" s="81" t="s">
        <v>255</v>
      </c>
    </row>
    <row r="51" spans="2:12" ht="13.5" customHeight="1">
      <c r="B51" s="29">
        <f t="shared" si="2"/>
        <v>41</v>
      </c>
      <c r="C51" s="38"/>
      <c r="D51" s="45"/>
      <c r="E51" s="42"/>
      <c r="F51" s="42" t="s">
        <v>66</v>
      </c>
      <c r="G51" s="42"/>
      <c r="H51" s="42"/>
      <c r="I51" s="42"/>
      <c r="J51" s="42"/>
      <c r="K51" s="80" t="s">
        <v>255</v>
      </c>
      <c r="L51" s="131"/>
    </row>
    <row r="52" spans="2:12" ht="13.5" customHeight="1">
      <c r="B52" s="29">
        <f t="shared" si="2"/>
        <v>42</v>
      </c>
      <c r="C52" s="38"/>
      <c r="D52" s="45"/>
      <c r="E52" s="42"/>
      <c r="F52" s="42" t="s">
        <v>423</v>
      </c>
      <c r="G52" s="42"/>
      <c r="H52" s="42"/>
      <c r="I52" s="42"/>
      <c r="J52" s="42"/>
      <c r="K52" s="80"/>
      <c r="L52" s="81">
        <v>160</v>
      </c>
    </row>
    <row r="53" spans="2:12" ht="13.5" customHeight="1">
      <c r="B53" s="29">
        <f t="shared" si="2"/>
        <v>43</v>
      </c>
      <c r="C53" s="38"/>
      <c r="D53" s="45"/>
      <c r="E53" s="42"/>
      <c r="F53" s="42" t="s">
        <v>67</v>
      </c>
      <c r="G53" s="42"/>
      <c r="H53" s="42"/>
      <c r="I53" s="42"/>
      <c r="J53" s="42"/>
      <c r="K53" s="80">
        <v>10</v>
      </c>
      <c r="L53" s="81">
        <v>20</v>
      </c>
    </row>
    <row r="54" spans="2:12" ht="13.5" customHeight="1">
      <c r="B54" s="29">
        <f t="shared" si="2"/>
        <v>44</v>
      </c>
      <c r="C54" s="38"/>
      <c r="D54" s="45"/>
      <c r="E54" s="42"/>
      <c r="F54" s="42" t="s">
        <v>68</v>
      </c>
      <c r="G54" s="42"/>
      <c r="H54" s="42"/>
      <c r="I54" s="42"/>
      <c r="J54" s="42"/>
      <c r="K54" s="80" t="s">
        <v>255</v>
      </c>
      <c r="L54" s="81" t="s">
        <v>255</v>
      </c>
    </row>
    <row r="55" spans="2:12" ht="13.5" customHeight="1">
      <c r="B55" s="29">
        <f t="shared" si="2"/>
        <v>45</v>
      </c>
      <c r="C55" s="38"/>
      <c r="D55" s="45"/>
      <c r="E55" s="42"/>
      <c r="F55" s="42" t="s">
        <v>337</v>
      </c>
      <c r="G55" s="42"/>
      <c r="H55" s="42"/>
      <c r="I55" s="42"/>
      <c r="J55" s="42"/>
      <c r="K55" s="80">
        <v>10</v>
      </c>
      <c r="L55" s="81">
        <v>40</v>
      </c>
    </row>
    <row r="56" spans="2:12" ht="13.5" customHeight="1">
      <c r="B56" s="29">
        <f t="shared" si="2"/>
        <v>46</v>
      </c>
      <c r="C56" s="38"/>
      <c r="D56" s="45"/>
      <c r="E56" s="42"/>
      <c r="F56" s="42" t="s">
        <v>69</v>
      </c>
      <c r="G56" s="42"/>
      <c r="H56" s="42"/>
      <c r="I56" s="42"/>
      <c r="J56" s="42"/>
      <c r="K56" s="80">
        <v>200</v>
      </c>
      <c r="L56" s="81">
        <v>80</v>
      </c>
    </row>
    <row r="57" spans="2:12" ht="13.5" customHeight="1">
      <c r="B57" s="29">
        <f t="shared" si="2"/>
        <v>47</v>
      </c>
      <c r="C57" s="38"/>
      <c r="D57" s="45"/>
      <c r="E57" s="42"/>
      <c r="F57" s="42" t="s">
        <v>70</v>
      </c>
      <c r="G57" s="42"/>
      <c r="H57" s="42"/>
      <c r="I57" s="42"/>
      <c r="J57" s="42"/>
      <c r="K57" s="80">
        <v>30</v>
      </c>
      <c r="L57" s="131">
        <v>30</v>
      </c>
    </row>
    <row r="58" spans="2:12" ht="13.5" customHeight="1">
      <c r="B58" s="29">
        <f t="shared" si="2"/>
        <v>48</v>
      </c>
      <c r="C58" s="38"/>
      <c r="D58" s="45"/>
      <c r="E58" s="42"/>
      <c r="F58" s="42" t="s">
        <v>358</v>
      </c>
      <c r="G58" s="42"/>
      <c r="H58" s="42"/>
      <c r="I58" s="42"/>
      <c r="J58" s="42"/>
      <c r="K58" s="80"/>
      <c r="L58" s="81">
        <v>180</v>
      </c>
    </row>
    <row r="59" spans="2:12" ht="13.5" customHeight="1">
      <c r="B59" s="29">
        <f t="shared" si="2"/>
        <v>49</v>
      </c>
      <c r="C59" s="38"/>
      <c r="D59" s="45"/>
      <c r="E59" s="42"/>
      <c r="F59" s="42" t="s">
        <v>73</v>
      </c>
      <c r="G59" s="42"/>
      <c r="H59" s="42"/>
      <c r="I59" s="42"/>
      <c r="J59" s="42"/>
      <c r="K59" s="80">
        <v>320</v>
      </c>
      <c r="L59" s="81">
        <v>480</v>
      </c>
    </row>
    <row r="60" spans="2:12" ht="13.5" customHeight="1">
      <c r="B60" s="29">
        <f t="shared" si="2"/>
        <v>50</v>
      </c>
      <c r="C60" s="38"/>
      <c r="D60" s="45"/>
      <c r="E60" s="42"/>
      <c r="F60" s="42" t="s">
        <v>75</v>
      </c>
      <c r="G60" s="42"/>
      <c r="H60" s="42"/>
      <c r="I60" s="42"/>
      <c r="J60" s="42"/>
      <c r="K60" s="80" t="s">
        <v>255</v>
      </c>
      <c r="L60" s="81">
        <v>16</v>
      </c>
    </row>
    <row r="61" spans="2:12" ht="13.5" customHeight="1">
      <c r="B61" s="29">
        <f t="shared" si="2"/>
        <v>51</v>
      </c>
      <c r="C61" s="38"/>
      <c r="D61" s="45"/>
      <c r="E61" s="42"/>
      <c r="F61" s="42" t="s">
        <v>76</v>
      </c>
      <c r="G61" s="42"/>
      <c r="H61" s="42"/>
      <c r="I61" s="42"/>
      <c r="J61" s="42"/>
      <c r="K61" s="80"/>
      <c r="L61" s="81" t="s">
        <v>255</v>
      </c>
    </row>
    <row r="62" spans="2:12" ht="13.5" customHeight="1">
      <c r="B62" s="29">
        <f t="shared" si="2"/>
        <v>52</v>
      </c>
      <c r="C62" s="38"/>
      <c r="D62" s="45"/>
      <c r="E62" s="42"/>
      <c r="F62" s="42" t="s">
        <v>378</v>
      </c>
      <c r="G62" s="42"/>
      <c r="H62" s="42"/>
      <c r="I62" s="42"/>
      <c r="J62" s="42"/>
      <c r="K62" s="80">
        <v>80</v>
      </c>
      <c r="L62" s="81"/>
    </row>
    <row r="63" spans="2:12" ht="13.5" customHeight="1">
      <c r="B63" s="29">
        <f t="shared" si="2"/>
        <v>53</v>
      </c>
      <c r="C63" s="38"/>
      <c r="D63" s="45"/>
      <c r="E63" s="42"/>
      <c r="F63" s="42" t="s">
        <v>79</v>
      </c>
      <c r="G63" s="42"/>
      <c r="H63" s="42"/>
      <c r="I63" s="42"/>
      <c r="J63" s="42"/>
      <c r="K63" s="80" t="s">
        <v>255</v>
      </c>
      <c r="L63" s="81">
        <v>40</v>
      </c>
    </row>
    <row r="64" spans="2:12" ht="13.5" customHeight="1">
      <c r="B64" s="29">
        <f t="shared" si="2"/>
        <v>54</v>
      </c>
      <c r="C64" s="38"/>
      <c r="D64" s="45"/>
      <c r="E64" s="42"/>
      <c r="F64" s="42" t="s">
        <v>80</v>
      </c>
      <c r="G64" s="42"/>
      <c r="H64" s="42"/>
      <c r="I64" s="42"/>
      <c r="J64" s="42"/>
      <c r="K64" s="80"/>
      <c r="L64" s="81" t="s">
        <v>255</v>
      </c>
    </row>
    <row r="65" spans="2:12" ht="13.5" customHeight="1">
      <c r="B65" s="29">
        <f t="shared" si="2"/>
        <v>55</v>
      </c>
      <c r="C65" s="38"/>
      <c r="D65" s="45"/>
      <c r="E65" s="42"/>
      <c r="F65" s="42" t="s">
        <v>193</v>
      </c>
      <c r="G65" s="42"/>
      <c r="H65" s="42"/>
      <c r="I65" s="42"/>
      <c r="J65" s="42"/>
      <c r="K65" s="80" t="s">
        <v>255</v>
      </c>
      <c r="L65" s="81">
        <v>160</v>
      </c>
    </row>
    <row r="66" spans="2:12" ht="13.5" customHeight="1">
      <c r="B66" s="29">
        <f t="shared" si="2"/>
        <v>56</v>
      </c>
      <c r="C66" s="38"/>
      <c r="D66" s="45"/>
      <c r="E66" s="42"/>
      <c r="F66" s="42" t="s">
        <v>194</v>
      </c>
      <c r="G66" s="42"/>
      <c r="H66" s="42"/>
      <c r="I66" s="42"/>
      <c r="J66" s="42"/>
      <c r="K66" s="80">
        <v>40</v>
      </c>
      <c r="L66" s="81">
        <v>80</v>
      </c>
    </row>
    <row r="67" spans="2:12" ht="13.5" customHeight="1">
      <c r="B67" s="29">
        <f t="shared" si="2"/>
        <v>57</v>
      </c>
      <c r="C67" s="38"/>
      <c r="D67" s="45"/>
      <c r="E67" s="42"/>
      <c r="F67" s="42" t="s">
        <v>82</v>
      </c>
      <c r="G67" s="42"/>
      <c r="H67" s="42"/>
      <c r="I67" s="42"/>
      <c r="J67" s="42"/>
      <c r="K67" s="80">
        <v>280</v>
      </c>
      <c r="L67" s="81">
        <v>380</v>
      </c>
    </row>
    <row r="68" spans="2:12" ht="13.5" customHeight="1">
      <c r="B68" s="29">
        <f t="shared" si="2"/>
        <v>58</v>
      </c>
      <c r="C68" s="38"/>
      <c r="D68" s="45"/>
      <c r="E68" s="42"/>
      <c r="F68" s="42" t="s">
        <v>83</v>
      </c>
      <c r="G68" s="42"/>
      <c r="H68" s="42"/>
      <c r="I68" s="42"/>
      <c r="J68" s="42"/>
      <c r="K68" s="80">
        <v>10</v>
      </c>
      <c r="L68" s="81">
        <v>10</v>
      </c>
    </row>
    <row r="69" spans="2:12" ht="13.5" customHeight="1">
      <c r="B69" s="29">
        <f t="shared" si="2"/>
        <v>59</v>
      </c>
      <c r="C69" s="38"/>
      <c r="D69" s="45"/>
      <c r="E69" s="42"/>
      <c r="F69" s="42" t="s">
        <v>86</v>
      </c>
      <c r="G69" s="42"/>
      <c r="H69" s="42"/>
      <c r="I69" s="42"/>
      <c r="J69" s="42"/>
      <c r="K69" s="80">
        <v>10</v>
      </c>
      <c r="L69" s="81" t="s">
        <v>255</v>
      </c>
    </row>
    <row r="70" spans="2:12" ht="13.5" customHeight="1">
      <c r="B70" s="29">
        <f t="shared" si="2"/>
        <v>60</v>
      </c>
      <c r="C70" s="38"/>
      <c r="D70" s="45"/>
      <c r="E70" s="42"/>
      <c r="F70" s="42" t="s">
        <v>296</v>
      </c>
      <c r="G70" s="42"/>
      <c r="H70" s="42"/>
      <c r="I70" s="42"/>
      <c r="J70" s="42"/>
      <c r="K70" s="80"/>
      <c r="L70" s="81">
        <v>10</v>
      </c>
    </row>
    <row r="71" spans="2:12" ht="13.5" customHeight="1">
      <c r="B71" s="29">
        <f t="shared" si="2"/>
        <v>61</v>
      </c>
      <c r="C71" s="38"/>
      <c r="D71" s="45"/>
      <c r="E71" s="42"/>
      <c r="F71" s="42" t="s">
        <v>90</v>
      </c>
      <c r="G71" s="42"/>
      <c r="H71" s="42"/>
      <c r="I71" s="42"/>
      <c r="J71" s="42"/>
      <c r="K71" s="80">
        <v>40</v>
      </c>
      <c r="L71" s="81"/>
    </row>
    <row r="72" spans="2:19" ht="13.5" customHeight="1">
      <c r="B72" s="29">
        <f t="shared" si="2"/>
        <v>62</v>
      </c>
      <c r="C72" s="38"/>
      <c r="D72" s="45"/>
      <c r="E72" s="42"/>
      <c r="F72" s="42" t="s">
        <v>91</v>
      </c>
      <c r="G72" s="42"/>
      <c r="H72" s="42"/>
      <c r="I72" s="42"/>
      <c r="J72" s="42"/>
      <c r="K72" s="80"/>
      <c r="L72" s="81">
        <v>30</v>
      </c>
      <c r="S72">
        <f>COUNTA(L37:L72)</f>
        <v>33</v>
      </c>
    </row>
    <row r="73" spans="2:12" ht="13.5" customHeight="1">
      <c r="B73" s="29">
        <f t="shared" si="2"/>
        <v>63</v>
      </c>
      <c r="C73" s="37" t="s">
        <v>92</v>
      </c>
      <c r="D73" s="35" t="s">
        <v>93</v>
      </c>
      <c r="E73" s="42"/>
      <c r="F73" s="42" t="s">
        <v>424</v>
      </c>
      <c r="G73" s="42"/>
      <c r="H73" s="42"/>
      <c r="I73" s="42"/>
      <c r="J73" s="42"/>
      <c r="K73" s="80"/>
      <c r="L73" s="81" t="s">
        <v>255</v>
      </c>
    </row>
    <row r="74" spans="2:12" ht="13.5" customHeight="1">
      <c r="B74" s="29">
        <f t="shared" si="2"/>
        <v>64</v>
      </c>
      <c r="C74" s="38"/>
      <c r="D74" s="45"/>
      <c r="E74" s="42"/>
      <c r="F74" s="42" t="s">
        <v>341</v>
      </c>
      <c r="G74" s="42"/>
      <c r="H74" s="42"/>
      <c r="I74" s="42"/>
      <c r="J74" s="42"/>
      <c r="K74" s="80"/>
      <c r="L74" s="81" t="s">
        <v>255</v>
      </c>
    </row>
    <row r="75" spans="2:12" ht="13.5" customHeight="1">
      <c r="B75" s="29">
        <f t="shared" si="2"/>
        <v>65</v>
      </c>
      <c r="C75" s="38"/>
      <c r="D75" s="45"/>
      <c r="E75" s="42"/>
      <c r="F75" s="42" t="s">
        <v>342</v>
      </c>
      <c r="G75" s="42"/>
      <c r="H75" s="42"/>
      <c r="I75" s="42"/>
      <c r="J75" s="42"/>
      <c r="K75" s="80">
        <v>3</v>
      </c>
      <c r="L75" s="81">
        <v>5</v>
      </c>
    </row>
    <row r="76" spans="2:12" ht="13.5" customHeight="1">
      <c r="B76" s="29">
        <f t="shared" si="2"/>
        <v>66</v>
      </c>
      <c r="C76" s="38"/>
      <c r="D76" s="45"/>
      <c r="E76" s="42"/>
      <c r="F76" s="42" t="s">
        <v>94</v>
      </c>
      <c r="G76" s="42"/>
      <c r="H76" s="42"/>
      <c r="I76" s="42"/>
      <c r="J76" s="42"/>
      <c r="K76" s="80"/>
      <c r="L76" s="81">
        <v>3</v>
      </c>
    </row>
    <row r="77" spans="2:12" ht="13.5" customHeight="1">
      <c r="B77" s="29">
        <f aca="true" t="shared" si="3" ref="B77:B85">B76+1</f>
        <v>67</v>
      </c>
      <c r="C77" s="38"/>
      <c r="D77" s="45"/>
      <c r="E77" s="42"/>
      <c r="F77" s="42" t="s">
        <v>95</v>
      </c>
      <c r="G77" s="42"/>
      <c r="H77" s="42"/>
      <c r="I77" s="42"/>
      <c r="J77" s="42"/>
      <c r="K77" s="80">
        <v>1</v>
      </c>
      <c r="L77" s="81">
        <v>5</v>
      </c>
    </row>
    <row r="78" spans="2:12" ht="13.5" customHeight="1">
      <c r="B78" s="29">
        <f t="shared" si="3"/>
        <v>68</v>
      </c>
      <c r="C78" s="37" t="s">
        <v>96</v>
      </c>
      <c r="D78" s="47" t="s">
        <v>99</v>
      </c>
      <c r="E78" s="42"/>
      <c r="F78" s="42" t="s">
        <v>100</v>
      </c>
      <c r="G78" s="42"/>
      <c r="H78" s="42"/>
      <c r="I78" s="42"/>
      <c r="J78" s="42"/>
      <c r="K78" s="80">
        <v>30</v>
      </c>
      <c r="L78" s="81">
        <v>20</v>
      </c>
    </row>
    <row r="79" spans="2:12" ht="13.5" customHeight="1">
      <c r="B79" s="29">
        <f t="shared" si="3"/>
        <v>69</v>
      </c>
      <c r="C79" s="38"/>
      <c r="D79" s="35" t="s">
        <v>101</v>
      </c>
      <c r="E79" s="42"/>
      <c r="F79" s="42" t="s">
        <v>103</v>
      </c>
      <c r="G79" s="42"/>
      <c r="H79" s="42"/>
      <c r="I79" s="42"/>
      <c r="J79" s="42"/>
      <c r="K79" s="80">
        <v>70</v>
      </c>
      <c r="L79" s="81">
        <v>40</v>
      </c>
    </row>
    <row r="80" spans="2:12" ht="13.5" customHeight="1">
      <c r="B80" s="29">
        <f t="shared" si="3"/>
        <v>70</v>
      </c>
      <c r="C80" s="39"/>
      <c r="D80" s="47" t="s">
        <v>104</v>
      </c>
      <c r="E80" s="42"/>
      <c r="F80" s="42" t="s">
        <v>105</v>
      </c>
      <c r="G80" s="42"/>
      <c r="H80" s="42"/>
      <c r="I80" s="42"/>
      <c r="J80" s="42"/>
      <c r="K80" s="80">
        <v>10</v>
      </c>
      <c r="L80" s="81"/>
    </row>
    <row r="81" spans="2:12" ht="13.5" customHeight="1">
      <c r="B81" s="29">
        <f t="shared" si="3"/>
        <v>71</v>
      </c>
      <c r="C81" s="37" t="s">
        <v>0</v>
      </c>
      <c r="D81" s="35" t="s">
        <v>106</v>
      </c>
      <c r="E81" s="42"/>
      <c r="F81" s="42" t="s">
        <v>1</v>
      </c>
      <c r="G81" s="42"/>
      <c r="H81" s="42"/>
      <c r="I81" s="42"/>
      <c r="J81" s="42"/>
      <c r="K81" s="80">
        <v>10</v>
      </c>
      <c r="L81" s="81">
        <v>90</v>
      </c>
    </row>
    <row r="82" spans="2:12" ht="13.5" customHeight="1">
      <c r="B82" s="29">
        <f t="shared" si="3"/>
        <v>72</v>
      </c>
      <c r="C82" s="38"/>
      <c r="D82" s="47" t="s">
        <v>107</v>
      </c>
      <c r="E82" s="42"/>
      <c r="F82" s="42" t="s">
        <v>108</v>
      </c>
      <c r="G82" s="42"/>
      <c r="H82" s="42"/>
      <c r="I82" s="42"/>
      <c r="J82" s="42"/>
      <c r="K82" s="80" t="s">
        <v>255</v>
      </c>
      <c r="L82" s="81" t="s">
        <v>255</v>
      </c>
    </row>
    <row r="83" spans="2:12" ht="13.5" customHeight="1">
      <c r="B83" s="29">
        <f t="shared" si="3"/>
        <v>73</v>
      </c>
      <c r="C83" s="150" t="s">
        <v>109</v>
      </c>
      <c r="D83" s="151"/>
      <c r="E83" s="42"/>
      <c r="F83" s="42" t="s">
        <v>110</v>
      </c>
      <c r="G83" s="42"/>
      <c r="H83" s="42"/>
      <c r="I83" s="42"/>
      <c r="J83" s="42"/>
      <c r="K83" s="80">
        <v>600</v>
      </c>
      <c r="L83" s="131">
        <v>1500</v>
      </c>
    </row>
    <row r="84" spans="2:12" ht="13.5" customHeight="1">
      <c r="B84" s="29">
        <f t="shared" si="3"/>
        <v>74</v>
      </c>
      <c r="C84" s="40"/>
      <c r="D84" s="41"/>
      <c r="E84" s="42"/>
      <c r="F84" s="42" t="s">
        <v>111</v>
      </c>
      <c r="G84" s="42"/>
      <c r="H84" s="42"/>
      <c r="I84" s="42"/>
      <c r="J84" s="42"/>
      <c r="K84" s="80">
        <v>2650</v>
      </c>
      <c r="L84" s="131">
        <v>3750</v>
      </c>
    </row>
    <row r="85" spans="2:12" ht="13.5" customHeight="1" thickBot="1">
      <c r="B85" s="29">
        <f t="shared" si="3"/>
        <v>75</v>
      </c>
      <c r="C85" s="40"/>
      <c r="D85" s="41"/>
      <c r="E85" s="42"/>
      <c r="F85" s="42" t="s">
        <v>112</v>
      </c>
      <c r="G85" s="42"/>
      <c r="H85" s="42"/>
      <c r="I85" s="42"/>
      <c r="J85" s="42"/>
      <c r="K85" s="80">
        <v>700</v>
      </c>
      <c r="L85" s="131">
        <v>1100</v>
      </c>
    </row>
    <row r="86" spans="2:12" ht="13.5" customHeight="1">
      <c r="B86" s="83"/>
      <c r="C86" s="84"/>
      <c r="D86" s="84"/>
      <c r="E86" s="85"/>
      <c r="F86" s="85"/>
      <c r="G86" s="85"/>
      <c r="H86" s="85"/>
      <c r="I86" s="85"/>
      <c r="J86" s="85"/>
      <c r="K86" s="85"/>
      <c r="L86" s="132"/>
    </row>
    <row r="87" spans="18:19" ht="18" customHeight="1">
      <c r="R87">
        <f>COUNTA(K11:K85)</f>
        <v>54</v>
      </c>
      <c r="S87">
        <f>COUNTA(L11:L85)</f>
        <v>69</v>
      </c>
    </row>
    <row r="88" ht="18" customHeight="1">
      <c r="B88" s="22"/>
    </row>
    <row r="89" ht="9" customHeight="1" thickBot="1"/>
    <row r="90" spans="2:12" ht="18" customHeight="1">
      <c r="B90" s="1"/>
      <c r="C90" s="2"/>
      <c r="D90" s="143" t="s">
        <v>2</v>
      </c>
      <c r="E90" s="143"/>
      <c r="F90" s="143"/>
      <c r="G90" s="143"/>
      <c r="H90" s="2"/>
      <c r="I90" s="2"/>
      <c r="J90" s="3"/>
      <c r="K90" s="100" t="s">
        <v>133</v>
      </c>
      <c r="L90" s="124" t="s">
        <v>134</v>
      </c>
    </row>
    <row r="91" spans="2:12" ht="18" customHeight="1" thickBot="1">
      <c r="B91" s="7"/>
      <c r="C91" s="8"/>
      <c r="D91" s="148" t="s">
        <v>3</v>
      </c>
      <c r="E91" s="148"/>
      <c r="F91" s="148"/>
      <c r="G91" s="148"/>
      <c r="H91" s="8"/>
      <c r="I91" s="8"/>
      <c r="J91" s="9"/>
      <c r="K91" s="106" t="str">
        <f>K5</f>
        <v>H 26. 9.16</v>
      </c>
      <c r="L91" s="133" t="str">
        <f>K91</f>
        <v>H 26. 9.16</v>
      </c>
    </row>
    <row r="92" spans="2:12" ht="18" customHeight="1" thickBot="1" thickTop="1">
      <c r="B92" s="86" t="s">
        <v>10</v>
      </c>
      <c r="C92" s="87" t="s">
        <v>11</v>
      </c>
      <c r="D92" s="87" t="s">
        <v>12</v>
      </c>
      <c r="E92" s="88"/>
      <c r="F92" s="89"/>
      <c r="G92" s="149" t="s">
        <v>13</v>
      </c>
      <c r="H92" s="149"/>
      <c r="I92" s="89"/>
      <c r="J92" s="27"/>
      <c r="K92" s="107"/>
      <c r="L92" s="134"/>
    </row>
    <row r="93" spans="2:12" ht="19.5" customHeight="1" thickTop="1">
      <c r="B93" s="146" t="s">
        <v>114</v>
      </c>
      <c r="C93" s="147"/>
      <c r="D93" s="147"/>
      <c r="E93" s="147"/>
      <c r="F93" s="147"/>
      <c r="G93" s="147"/>
      <c r="H93" s="147"/>
      <c r="I93" s="147"/>
      <c r="J93" s="27"/>
      <c r="K93" s="107">
        <f>SUM(K94:K102)</f>
        <v>21558</v>
      </c>
      <c r="L93" s="134">
        <f>SUM(L94:L102)</f>
        <v>43346</v>
      </c>
    </row>
    <row r="94" spans="2:12" ht="13.5" customHeight="1">
      <c r="B94" s="154" t="s">
        <v>115</v>
      </c>
      <c r="C94" s="155"/>
      <c r="D94" s="156"/>
      <c r="E94" s="51"/>
      <c r="F94" s="52"/>
      <c r="G94" s="152" t="s">
        <v>14</v>
      </c>
      <c r="H94" s="152"/>
      <c r="I94" s="52"/>
      <c r="J94" s="54"/>
      <c r="K94" s="43">
        <v>280</v>
      </c>
      <c r="L94" s="135">
        <v>280</v>
      </c>
    </row>
    <row r="95" spans="2:12" ht="13.5" customHeight="1">
      <c r="B95" s="16"/>
      <c r="C95" s="17"/>
      <c r="D95" s="18"/>
      <c r="E95" s="55"/>
      <c r="F95" s="42"/>
      <c r="G95" s="152" t="s">
        <v>143</v>
      </c>
      <c r="H95" s="152"/>
      <c r="I95" s="53"/>
      <c r="J95" s="56"/>
      <c r="K95" s="43">
        <v>1000</v>
      </c>
      <c r="L95" s="135">
        <v>2800</v>
      </c>
    </row>
    <row r="96" spans="2:12" ht="13.5" customHeight="1">
      <c r="B96" s="16"/>
      <c r="C96" s="17"/>
      <c r="D96" s="18"/>
      <c r="E96" s="55"/>
      <c r="F96" s="42"/>
      <c r="G96" s="152" t="s">
        <v>46</v>
      </c>
      <c r="H96" s="152"/>
      <c r="I96" s="52"/>
      <c r="J96" s="54"/>
      <c r="K96" s="43">
        <v>40</v>
      </c>
      <c r="L96" s="135">
        <v>40</v>
      </c>
    </row>
    <row r="97" spans="2:12" ht="13.5" customHeight="1">
      <c r="B97" s="16"/>
      <c r="C97" s="17"/>
      <c r="D97" s="18"/>
      <c r="E97" s="55"/>
      <c r="F97" s="42"/>
      <c r="G97" s="152" t="s">
        <v>21</v>
      </c>
      <c r="H97" s="152"/>
      <c r="I97" s="52"/>
      <c r="J97" s="54"/>
      <c r="K97" s="43">
        <v>0</v>
      </c>
      <c r="L97" s="135">
        <v>166</v>
      </c>
    </row>
    <row r="98" spans="2:12" ht="13.5" customHeight="1">
      <c r="B98" s="16"/>
      <c r="C98" s="17"/>
      <c r="D98" s="18"/>
      <c r="E98" s="55"/>
      <c r="F98" s="42"/>
      <c r="G98" s="152" t="s">
        <v>24</v>
      </c>
      <c r="H98" s="152"/>
      <c r="I98" s="52"/>
      <c r="J98" s="54"/>
      <c r="K98" s="43">
        <v>14570</v>
      </c>
      <c r="L98" s="135">
        <v>29621</v>
      </c>
    </row>
    <row r="99" spans="2:12" ht="13.5" customHeight="1">
      <c r="B99" s="16"/>
      <c r="C99" s="17"/>
      <c r="D99" s="18"/>
      <c r="E99" s="55"/>
      <c r="F99" s="42"/>
      <c r="G99" s="152" t="s">
        <v>141</v>
      </c>
      <c r="H99" s="152"/>
      <c r="I99" s="52"/>
      <c r="J99" s="54"/>
      <c r="K99" s="43">
        <v>50</v>
      </c>
      <c r="L99" s="135">
        <v>120</v>
      </c>
    </row>
    <row r="100" spans="2:12" ht="13.5" customHeight="1">
      <c r="B100" s="16"/>
      <c r="C100" s="17"/>
      <c r="D100" s="18"/>
      <c r="E100" s="55"/>
      <c r="F100" s="42"/>
      <c r="G100" s="152" t="s">
        <v>48</v>
      </c>
      <c r="H100" s="152"/>
      <c r="I100" s="52"/>
      <c r="J100" s="54"/>
      <c r="K100" s="43">
        <v>1540</v>
      </c>
      <c r="L100" s="135">
        <v>3766</v>
      </c>
    </row>
    <row r="101" spans="2:12" ht="13.5" customHeight="1">
      <c r="B101" s="16"/>
      <c r="C101" s="17"/>
      <c r="D101" s="18"/>
      <c r="E101" s="55"/>
      <c r="F101" s="42"/>
      <c r="G101" s="152" t="s">
        <v>257</v>
      </c>
      <c r="H101" s="152"/>
      <c r="I101" s="52"/>
      <c r="J101" s="54"/>
      <c r="K101" s="43">
        <v>3254</v>
      </c>
      <c r="L101" s="135">
        <v>5290</v>
      </c>
    </row>
    <row r="102" spans="2:12" ht="13.5" customHeight="1" thickBot="1">
      <c r="B102" s="19"/>
      <c r="C102" s="20"/>
      <c r="D102" s="21"/>
      <c r="E102" s="57"/>
      <c r="F102" s="48"/>
      <c r="G102" s="157" t="s">
        <v>113</v>
      </c>
      <c r="H102" s="157"/>
      <c r="I102" s="58"/>
      <c r="J102" s="59"/>
      <c r="K102" s="49">
        <v>824</v>
      </c>
      <c r="L102" s="136">
        <v>1263</v>
      </c>
    </row>
    <row r="103" spans="2:12" ht="18" customHeight="1" thickTop="1">
      <c r="B103" s="158" t="s">
        <v>117</v>
      </c>
      <c r="C103" s="159"/>
      <c r="D103" s="160"/>
      <c r="E103" s="65"/>
      <c r="F103" s="30"/>
      <c r="G103" s="161" t="s">
        <v>118</v>
      </c>
      <c r="H103" s="161"/>
      <c r="I103" s="30"/>
      <c r="J103" s="31"/>
      <c r="K103" s="108" t="s">
        <v>119</v>
      </c>
      <c r="L103" s="114"/>
    </row>
    <row r="104" spans="2:12" ht="18" customHeight="1">
      <c r="B104" s="62"/>
      <c r="C104" s="63"/>
      <c r="D104" s="63"/>
      <c r="E104" s="60"/>
      <c r="F104" s="61"/>
      <c r="G104" s="34"/>
      <c r="H104" s="34"/>
      <c r="I104" s="61"/>
      <c r="J104" s="64"/>
      <c r="K104" s="109" t="s">
        <v>120</v>
      </c>
      <c r="L104" s="115"/>
    </row>
    <row r="105" spans="2:12" ht="18" customHeight="1">
      <c r="B105" s="16"/>
      <c r="C105" s="17"/>
      <c r="D105" s="17"/>
      <c r="E105" s="66"/>
      <c r="F105" s="8"/>
      <c r="G105" s="153" t="s">
        <v>121</v>
      </c>
      <c r="H105" s="153"/>
      <c r="I105" s="32"/>
      <c r="J105" s="33"/>
      <c r="K105" s="110" t="s">
        <v>122</v>
      </c>
      <c r="L105" s="116"/>
    </row>
    <row r="106" spans="2:12" ht="18" customHeight="1">
      <c r="B106" s="16"/>
      <c r="C106" s="17"/>
      <c r="D106" s="17"/>
      <c r="E106" s="67"/>
      <c r="F106" s="17"/>
      <c r="G106" s="68"/>
      <c r="H106" s="68"/>
      <c r="I106" s="63"/>
      <c r="J106" s="69"/>
      <c r="K106" s="111" t="s">
        <v>228</v>
      </c>
      <c r="L106" s="117"/>
    </row>
    <row r="107" spans="2:12" ht="18" customHeight="1">
      <c r="B107" s="16"/>
      <c r="C107" s="17"/>
      <c r="D107" s="17"/>
      <c r="E107" s="67"/>
      <c r="F107" s="17"/>
      <c r="G107" s="68"/>
      <c r="H107" s="68"/>
      <c r="I107" s="63"/>
      <c r="J107" s="69"/>
      <c r="K107" s="111" t="s">
        <v>199</v>
      </c>
      <c r="L107" s="117"/>
    </row>
    <row r="108" spans="2:12" ht="18" customHeight="1">
      <c r="B108" s="16"/>
      <c r="C108" s="17"/>
      <c r="D108" s="17"/>
      <c r="E108" s="66"/>
      <c r="F108" s="8"/>
      <c r="G108" s="153" t="s">
        <v>123</v>
      </c>
      <c r="H108" s="153"/>
      <c r="I108" s="32"/>
      <c r="J108" s="33"/>
      <c r="K108" s="110" t="s">
        <v>234</v>
      </c>
      <c r="L108" s="116"/>
    </row>
    <row r="109" spans="2:12" ht="18" customHeight="1">
      <c r="B109" s="16"/>
      <c r="C109" s="17"/>
      <c r="D109" s="17"/>
      <c r="E109" s="67"/>
      <c r="F109" s="17"/>
      <c r="G109" s="68"/>
      <c r="H109" s="68"/>
      <c r="I109" s="63"/>
      <c r="J109" s="69"/>
      <c r="K109" s="111" t="s">
        <v>271</v>
      </c>
      <c r="L109" s="117"/>
    </row>
    <row r="110" spans="2:12" ht="18" customHeight="1">
      <c r="B110" s="16"/>
      <c r="C110" s="17"/>
      <c r="D110" s="17"/>
      <c r="E110" s="13"/>
      <c r="F110" s="14"/>
      <c r="G110" s="34"/>
      <c r="H110" s="34"/>
      <c r="I110" s="61"/>
      <c r="J110" s="64"/>
      <c r="K110" s="109" t="s">
        <v>124</v>
      </c>
      <c r="L110" s="115"/>
    </row>
    <row r="111" spans="2:12" ht="18" customHeight="1">
      <c r="B111" s="154" t="s">
        <v>125</v>
      </c>
      <c r="C111" s="155"/>
      <c r="D111" s="155"/>
      <c r="E111" s="8"/>
      <c r="F111" s="8"/>
      <c r="G111" s="8"/>
      <c r="H111" s="8"/>
      <c r="I111" s="8"/>
      <c r="J111" s="8"/>
      <c r="K111" s="82"/>
      <c r="L111" s="137"/>
    </row>
    <row r="112" spans="2:12" ht="13.5" customHeight="1">
      <c r="B112" s="70"/>
      <c r="C112" s="71" t="s">
        <v>126</v>
      </c>
      <c r="D112" s="72"/>
      <c r="E112" s="71"/>
      <c r="F112" s="71"/>
      <c r="G112" s="71"/>
      <c r="H112" s="71"/>
      <c r="I112" s="71"/>
      <c r="J112" s="71"/>
      <c r="K112" s="112"/>
      <c r="L112" s="118"/>
    </row>
    <row r="113" spans="2:12" ht="13.5" customHeight="1">
      <c r="B113" s="70"/>
      <c r="C113" s="71" t="s">
        <v>127</v>
      </c>
      <c r="D113" s="72"/>
      <c r="E113" s="71"/>
      <c r="F113" s="71"/>
      <c r="G113" s="71"/>
      <c r="H113" s="71"/>
      <c r="I113" s="71"/>
      <c r="J113" s="71"/>
      <c r="K113" s="112"/>
      <c r="L113" s="118"/>
    </row>
    <row r="114" spans="2:12" ht="13.5" customHeight="1">
      <c r="B114" s="70"/>
      <c r="C114" s="71" t="s">
        <v>128</v>
      </c>
      <c r="D114" s="72"/>
      <c r="E114" s="71"/>
      <c r="F114" s="71"/>
      <c r="G114" s="71"/>
      <c r="H114" s="71"/>
      <c r="I114" s="71"/>
      <c r="J114" s="71"/>
      <c r="K114" s="112"/>
      <c r="L114" s="118"/>
    </row>
    <row r="115" spans="2:12" ht="13.5" customHeight="1">
      <c r="B115" s="70"/>
      <c r="C115" s="71" t="s">
        <v>129</v>
      </c>
      <c r="D115" s="72"/>
      <c r="E115" s="71"/>
      <c r="F115" s="71"/>
      <c r="G115" s="71"/>
      <c r="H115" s="71"/>
      <c r="I115" s="71"/>
      <c r="J115" s="71"/>
      <c r="K115" s="112"/>
      <c r="L115" s="118"/>
    </row>
    <row r="116" spans="2:12" ht="13.5" customHeight="1">
      <c r="B116" s="73"/>
      <c r="C116" s="71" t="s">
        <v>130</v>
      </c>
      <c r="D116" s="71"/>
      <c r="E116" s="71"/>
      <c r="F116" s="71"/>
      <c r="G116" s="71"/>
      <c r="H116" s="71"/>
      <c r="I116" s="71"/>
      <c r="J116" s="71"/>
      <c r="K116" s="112"/>
      <c r="L116" s="118"/>
    </row>
    <row r="117" spans="2:12" ht="13.5" customHeight="1">
      <c r="B117" s="73"/>
      <c r="C117" s="71" t="s">
        <v>152</v>
      </c>
      <c r="D117" s="71"/>
      <c r="E117" s="71"/>
      <c r="F117" s="71"/>
      <c r="G117" s="71"/>
      <c r="H117" s="71"/>
      <c r="I117" s="71"/>
      <c r="J117" s="71"/>
      <c r="K117" s="112"/>
      <c r="L117" s="118"/>
    </row>
    <row r="118" spans="2:12" ht="13.5" customHeight="1">
      <c r="B118" s="73"/>
      <c r="C118" s="71" t="s">
        <v>156</v>
      </c>
      <c r="D118" s="71"/>
      <c r="E118" s="71"/>
      <c r="F118" s="71"/>
      <c r="G118" s="71"/>
      <c r="H118" s="71"/>
      <c r="I118" s="71"/>
      <c r="J118" s="71"/>
      <c r="K118" s="112"/>
      <c r="L118" s="118"/>
    </row>
    <row r="119" spans="2:12" ht="13.5" customHeight="1">
      <c r="B119" s="73"/>
      <c r="C119" s="71" t="s">
        <v>157</v>
      </c>
      <c r="D119" s="71"/>
      <c r="E119" s="71"/>
      <c r="F119" s="71"/>
      <c r="G119" s="71"/>
      <c r="H119" s="71"/>
      <c r="I119" s="71"/>
      <c r="J119" s="71"/>
      <c r="K119" s="112"/>
      <c r="L119" s="118"/>
    </row>
    <row r="120" spans="2:12" ht="13.5" customHeight="1">
      <c r="B120" s="73"/>
      <c r="C120" s="71" t="s">
        <v>158</v>
      </c>
      <c r="D120" s="71"/>
      <c r="E120" s="71"/>
      <c r="F120" s="71"/>
      <c r="G120" s="71"/>
      <c r="H120" s="71"/>
      <c r="I120" s="71"/>
      <c r="J120" s="71"/>
      <c r="K120" s="112"/>
      <c r="L120" s="118"/>
    </row>
    <row r="121" spans="2:12" ht="13.5" customHeight="1">
      <c r="B121" s="73"/>
      <c r="C121" s="71" t="s">
        <v>153</v>
      </c>
      <c r="D121" s="71"/>
      <c r="E121" s="71"/>
      <c r="F121" s="71"/>
      <c r="G121" s="71"/>
      <c r="H121" s="71"/>
      <c r="I121" s="71"/>
      <c r="J121" s="71"/>
      <c r="K121" s="112"/>
      <c r="L121" s="118"/>
    </row>
    <row r="122" spans="2:12" ht="13.5" customHeight="1">
      <c r="B122" s="73"/>
      <c r="C122" s="71" t="s">
        <v>131</v>
      </c>
      <c r="D122" s="71"/>
      <c r="E122" s="71"/>
      <c r="F122" s="71"/>
      <c r="G122" s="71"/>
      <c r="H122" s="71"/>
      <c r="I122" s="71"/>
      <c r="J122" s="71"/>
      <c r="K122" s="112"/>
      <c r="L122" s="118"/>
    </row>
    <row r="123" spans="2:12" ht="13.5" customHeight="1">
      <c r="B123" s="73"/>
      <c r="C123" s="71" t="s">
        <v>132</v>
      </c>
      <c r="D123" s="71"/>
      <c r="E123" s="71"/>
      <c r="F123" s="71"/>
      <c r="G123" s="71"/>
      <c r="H123" s="71"/>
      <c r="I123" s="71"/>
      <c r="J123" s="71"/>
      <c r="K123" s="112"/>
      <c r="L123" s="118"/>
    </row>
    <row r="124" spans="2:12" ht="13.5" customHeight="1">
      <c r="B124" s="73"/>
      <c r="C124" s="71" t="s">
        <v>154</v>
      </c>
      <c r="D124" s="71"/>
      <c r="E124" s="71"/>
      <c r="F124" s="71"/>
      <c r="G124" s="71"/>
      <c r="H124" s="71"/>
      <c r="I124" s="71"/>
      <c r="J124" s="71"/>
      <c r="K124" s="112"/>
      <c r="L124" s="118"/>
    </row>
    <row r="125" spans="2:12" ht="13.5" customHeight="1">
      <c r="B125" s="73"/>
      <c r="C125" s="71" t="s">
        <v>144</v>
      </c>
      <c r="D125" s="71"/>
      <c r="E125" s="71"/>
      <c r="F125" s="71"/>
      <c r="G125" s="71"/>
      <c r="H125" s="71"/>
      <c r="I125" s="71"/>
      <c r="J125" s="71"/>
      <c r="K125" s="112"/>
      <c r="L125" s="118"/>
    </row>
    <row r="126" spans="2:12" ht="18" customHeight="1" thickBot="1">
      <c r="B126" s="74"/>
      <c r="C126" s="75"/>
      <c r="D126" s="75"/>
      <c r="E126" s="75"/>
      <c r="F126" s="75"/>
      <c r="G126" s="75"/>
      <c r="H126" s="75"/>
      <c r="I126" s="75"/>
      <c r="J126" s="75"/>
      <c r="K126" s="113"/>
      <c r="L126" s="119"/>
    </row>
  </sheetData>
  <sheetProtection/>
  <mergeCells count="27">
    <mergeCell ref="D4:G4"/>
    <mergeCell ref="D5:G5"/>
    <mergeCell ref="D6:G6"/>
    <mergeCell ref="D7:F7"/>
    <mergeCell ref="D8:F8"/>
    <mergeCell ref="D9:F9"/>
    <mergeCell ref="G10:H10"/>
    <mergeCell ref="C83:D83"/>
    <mergeCell ref="D90:G90"/>
    <mergeCell ref="D91:G91"/>
    <mergeCell ref="G92:H92"/>
    <mergeCell ref="B93:I93"/>
    <mergeCell ref="B94:D94"/>
    <mergeCell ref="G94:H94"/>
    <mergeCell ref="G95:H95"/>
    <mergeCell ref="G96:H96"/>
    <mergeCell ref="G97:H97"/>
    <mergeCell ref="G98:H98"/>
    <mergeCell ref="G105:H105"/>
    <mergeCell ref="G108:H108"/>
    <mergeCell ref="B111:D111"/>
    <mergeCell ref="G99:H99"/>
    <mergeCell ref="G100:H100"/>
    <mergeCell ref="G101:H101"/>
    <mergeCell ref="G102:H102"/>
    <mergeCell ref="B103:D103"/>
    <mergeCell ref="G103:H103"/>
  </mergeCells>
  <printOptions/>
  <pageMargins left="0.984251968503937" right="0.3937007874015748" top="0.7874015748031497" bottom="0.7874015748031497" header="0.5118110236220472" footer="0.5118110236220472"/>
  <pageSetup horizontalDpi="600" verticalDpi="600" orientation="portrait" paperSize="8" scale="85" r:id="rId1"/>
  <rowBreaks count="1" manualBreakCount="1">
    <brk id="86" max="255" man="1"/>
  </rowBreaks>
</worksheet>
</file>

<file path=xl/worksheets/sheet13.xml><?xml version="1.0" encoding="utf-8"?>
<worksheet xmlns="http://schemas.openxmlformats.org/spreadsheetml/2006/main" xmlns:r="http://schemas.openxmlformats.org/officeDocument/2006/relationships">
  <sheetPr>
    <tabColor rgb="FFC00000"/>
  </sheetPr>
  <dimension ref="B2:Y119"/>
  <sheetViews>
    <sheetView view="pageBreakPreview" zoomScale="75" zoomScaleNormal="75" zoomScaleSheetLayoutView="75" zoomScalePageLayoutView="0" workbookViewId="0" topLeftCell="A1">
      <selection activeCell="B2" sqref="B2"/>
    </sheetView>
  </sheetViews>
  <sheetFormatPr defaultColWidth="8.796875" defaultRowHeight="14.25"/>
  <cols>
    <col min="1" max="1" width="2.59765625" style="0" customWidth="1"/>
    <col min="2" max="2" width="4.69921875" style="0" customWidth="1"/>
    <col min="3" max="4" width="16.69921875" style="0" customWidth="1"/>
    <col min="5" max="5" width="1.69921875" style="0" customWidth="1"/>
    <col min="6" max="9" width="10.69921875" style="0" customWidth="1"/>
    <col min="10" max="10" width="1.69921875" style="0" customWidth="1"/>
    <col min="11" max="11" width="28.3984375" style="99" customWidth="1"/>
    <col min="12" max="12" width="28.3984375" style="123" customWidth="1"/>
    <col min="14" max="17" width="9" style="0" hidden="1" customWidth="1"/>
  </cols>
  <sheetData>
    <row r="1" ht="18" customHeight="1"/>
    <row r="2" spans="2:18" ht="18" customHeight="1">
      <c r="B2" s="22"/>
      <c r="R2" s="99"/>
    </row>
    <row r="3" ht="9" customHeight="1" thickBot="1"/>
    <row r="4" spans="2:12" ht="18" customHeight="1">
      <c r="B4" s="1"/>
      <c r="C4" s="2"/>
      <c r="D4" s="143" t="s">
        <v>2</v>
      </c>
      <c r="E4" s="143"/>
      <c r="F4" s="143"/>
      <c r="G4" s="143"/>
      <c r="H4" s="2"/>
      <c r="I4" s="2"/>
      <c r="J4" s="3"/>
      <c r="K4" s="100" t="s">
        <v>133</v>
      </c>
      <c r="L4" s="124" t="s">
        <v>134</v>
      </c>
    </row>
    <row r="5" spans="2:12" ht="18" customHeight="1">
      <c r="B5" s="4"/>
      <c r="C5" s="5"/>
      <c r="D5" s="144" t="s">
        <v>3</v>
      </c>
      <c r="E5" s="144"/>
      <c r="F5" s="144"/>
      <c r="G5" s="144"/>
      <c r="H5" s="5"/>
      <c r="I5" s="5"/>
      <c r="J5" s="6"/>
      <c r="K5" s="101" t="s">
        <v>427</v>
      </c>
      <c r="L5" s="125" t="str">
        <f>K5</f>
        <v>H 26. 10.1</v>
      </c>
    </row>
    <row r="6" spans="2:12" ht="18" customHeight="1">
      <c r="B6" s="4"/>
      <c r="C6" s="5"/>
      <c r="D6" s="144" t="s">
        <v>4</v>
      </c>
      <c r="E6" s="144"/>
      <c r="F6" s="144"/>
      <c r="G6" s="144"/>
      <c r="H6" s="5"/>
      <c r="I6" s="5"/>
      <c r="J6" s="6"/>
      <c r="K6" s="101" t="s">
        <v>432</v>
      </c>
      <c r="L6" s="125" t="s">
        <v>433</v>
      </c>
    </row>
    <row r="7" spans="2:18" ht="18" customHeight="1">
      <c r="B7" s="4"/>
      <c r="C7" s="5"/>
      <c r="D7" s="144" t="s">
        <v>5</v>
      </c>
      <c r="E7" s="145"/>
      <c r="F7" s="145"/>
      <c r="G7" s="23" t="s">
        <v>6</v>
      </c>
      <c r="H7" s="5"/>
      <c r="I7" s="5"/>
      <c r="J7" s="6"/>
      <c r="K7" s="102">
        <v>1.82</v>
      </c>
      <c r="L7" s="126">
        <v>1.3</v>
      </c>
      <c r="R7" s="99"/>
    </row>
    <row r="8" spans="2:12" ht="18" customHeight="1">
      <c r="B8" s="7"/>
      <c r="C8" s="8"/>
      <c r="D8" s="144" t="s">
        <v>7</v>
      </c>
      <c r="E8" s="144"/>
      <c r="F8" s="144"/>
      <c r="G8" s="23" t="s">
        <v>6</v>
      </c>
      <c r="H8" s="8"/>
      <c r="I8" s="8"/>
      <c r="J8" s="9"/>
      <c r="K8" s="103">
        <v>0.5</v>
      </c>
      <c r="L8" s="127">
        <v>0.5</v>
      </c>
    </row>
    <row r="9" spans="2:19" ht="18" customHeight="1" thickBot="1">
      <c r="B9" s="10"/>
      <c r="C9" s="11"/>
      <c r="D9" s="148" t="s">
        <v>8</v>
      </c>
      <c r="E9" s="148"/>
      <c r="F9" s="148"/>
      <c r="G9" s="24" t="s">
        <v>9</v>
      </c>
      <c r="H9" s="11"/>
      <c r="I9" s="11"/>
      <c r="J9" s="12"/>
      <c r="K9" s="104">
        <v>100</v>
      </c>
      <c r="L9" s="128">
        <v>100</v>
      </c>
      <c r="O9" s="77" t="s">
        <v>135</v>
      </c>
      <c r="P9" s="77" t="s">
        <v>136</v>
      </c>
      <c r="Q9" s="77" t="s">
        <v>137</v>
      </c>
      <c r="R9" s="77" t="s">
        <v>135</v>
      </c>
      <c r="S9" s="77" t="s">
        <v>136</v>
      </c>
    </row>
    <row r="10" spans="2:12" ht="18" customHeight="1" thickTop="1">
      <c r="B10" s="25" t="s">
        <v>10</v>
      </c>
      <c r="C10" s="26" t="s">
        <v>11</v>
      </c>
      <c r="D10" s="26" t="s">
        <v>12</v>
      </c>
      <c r="E10" s="13"/>
      <c r="F10" s="14"/>
      <c r="G10" s="149" t="s">
        <v>13</v>
      </c>
      <c r="H10" s="149"/>
      <c r="I10" s="14"/>
      <c r="J10" s="15"/>
      <c r="K10" s="105"/>
      <c r="L10" s="129"/>
    </row>
    <row r="11" spans="2:19" ht="13.5" customHeight="1">
      <c r="B11" s="29">
        <v>1</v>
      </c>
      <c r="C11" s="35" t="s">
        <v>138</v>
      </c>
      <c r="D11" s="35" t="s">
        <v>14</v>
      </c>
      <c r="E11" s="42"/>
      <c r="F11" s="42" t="s">
        <v>410</v>
      </c>
      <c r="G11" s="42"/>
      <c r="H11" s="42"/>
      <c r="I11" s="42"/>
      <c r="J11" s="42"/>
      <c r="K11" s="78" t="s">
        <v>250</v>
      </c>
      <c r="L11" s="79"/>
      <c r="N11" t="s">
        <v>15</v>
      </c>
      <c r="O11">
        <f>IF(K11="",0,VALUE(MID(K11,2,LEN(K11)-2)))</f>
        <v>10</v>
      </c>
      <c r="P11">
        <f>IF(L11="",0,VALUE(MID(L11,2,LEN(L11)-2)))</f>
        <v>0</v>
      </c>
      <c r="Q11" t="e">
        <f>IF(#REF!="",0,VALUE(MID(#REF!,2,LEN(#REF!)-2)))</f>
        <v>#REF!</v>
      </c>
      <c r="R11">
        <f aca="true" t="shared" si="0" ref="R11:S15">IF(K11="＋",0,IF(K11="(＋)",0,ABS(K11)))</f>
        <v>10</v>
      </c>
      <c r="S11">
        <f t="shared" si="0"/>
        <v>0</v>
      </c>
    </row>
    <row r="12" spans="2:19" ht="13.5" customHeight="1">
      <c r="B12" s="29">
        <f>B11+1</f>
        <v>2</v>
      </c>
      <c r="C12" s="36"/>
      <c r="D12" s="45"/>
      <c r="E12" s="42"/>
      <c r="F12" s="42" t="s">
        <v>434</v>
      </c>
      <c r="G12" s="42"/>
      <c r="H12" s="42"/>
      <c r="I12" s="42"/>
      <c r="J12" s="42"/>
      <c r="K12" s="78" t="s">
        <v>252</v>
      </c>
      <c r="L12" s="79" t="s">
        <v>250</v>
      </c>
      <c r="N12" t="s">
        <v>15</v>
      </c>
      <c r="O12">
        <f aca="true" t="shared" si="1" ref="O12:P14">IF(K12="",0,VALUE(MID(K12,2,LEN(K12)-2)))</f>
        <v>20</v>
      </c>
      <c r="P12">
        <f t="shared" si="1"/>
        <v>10</v>
      </c>
      <c r="Q12" t="e">
        <f>IF(#REF!="",0,VALUE(MID(#REF!,2,LEN(#REF!)-2)))</f>
        <v>#REF!</v>
      </c>
      <c r="R12">
        <f t="shared" si="0"/>
        <v>20</v>
      </c>
      <c r="S12">
        <f t="shared" si="0"/>
        <v>10</v>
      </c>
    </row>
    <row r="13" spans="2:19" ht="13.5" customHeight="1">
      <c r="B13" s="29">
        <f aca="true" t="shared" si="2" ref="B13:B76">B12+1</f>
        <v>3</v>
      </c>
      <c r="C13" s="36"/>
      <c r="D13" s="45"/>
      <c r="E13" s="42"/>
      <c r="F13" s="42" t="s">
        <v>329</v>
      </c>
      <c r="G13" s="42"/>
      <c r="H13" s="42"/>
      <c r="I13" s="42"/>
      <c r="J13" s="42"/>
      <c r="K13" s="78"/>
      <c r="L13" s="79" t="s">
        <v>248</v>
      </c>
      <c r="N13" t="s">
        <v>15</v>
      </c>
      <c r="O13">
        <f t="shared" si="1"/>
        <v>0</v>
      </c>
      <c r="P13">
        <f t="shared" si="1"/>
        <v>30</v>
      </c>
      <c r="Q13" t="e">
        <f>IF(#REF!="",0,VALUE(MID(#REF!,2,LEN(#REF!)-2)))</f>
        <v>#REF!</v>
      </c>
      <c r="R13">
        <f t="shared" si="0"/>
        <v>0</v>
      </c>
      <c r="S13">
        <f t="shared" si="0"/>
        <v>30</v>
      </c>
    </row>
    <row r="14" spans="2:19" ht="13.5" customHeight="1">
      <c r="B14" s="29">
        <f t="shared" si="2"/>
        <v>4</v>
      </c>
      <c r="C14" s="36"/>
      <c r="D14" s="45"/>
      <c r="E14" s="42"/>
      <c r="F14" s="42" t="s">
        <v>20</v>
      </c>
      <c r="G14" s="42"/>
      <c r="H14" s="42"/>
      <c r="I14" s="42"/>
      <c r="J14" s="42"/>
      <c r="K14" s="78" t="s">
        <v>255</v>
      </c>
      <c r="L14" s="79"/>
      <c r="N14" t="s">
        <v>15</v>
      </c>
      <c r="O14" t="e">
        <f t="shared" si="1"/>
        <v>#VALUE!</v>
      </c>
      <c r="P14">
        <f t="shared" si="1"/>
        <v>0</v>
      </c>
      <c r="Q14" t="e">
        <f>IF(#REF!="",0,VALUE(MID(#REF!,2,LEN(#REF!)-2)))</f>
        <v>#REF!</v>
      </c>
      <c r="R14">
        <f t="shared" si="0"/>
        <v>0</v>
      </c>
      <c r="S14">
        <f t="shared" si="0"/>
        <v>0</v>
      </c>
    </row>
    <row r="15" spans="2:19" ht="13.5" customHeight="1">
      <c r="B15" s="29">
        <f t="shared" si="2"/>
        <v>5</v>
      </c>
      <c r="C15" s="36"/>
      <c r="D15" s="45"/>
      <c r="E15" s="42"/>
      <c r="F15" s="42" t="s">
        <v>159</v>
      </c>
      <c r="G15" s="42"/>
      <c r="H15" s="42"/>
      <c r="I15" s="42"/>
      <c r="J15" s="42"/>
      <c r="K15" s="78"/>
      <c r="L15" s="79" t="s">
        <v>252</v>
      </c>
      <c r="N15" t="s">
        <v>15</v>
      </c>
      <c r="O15">
        <f>IF(K15="",0,VALUE(MID(K15,2,LEN(K15)-2)))</f>
        <v>0</v>
      </c>
      <c r="P15">
        <f>IF(L15="",0,VALUE(MID(L15,2,LEN(L15)-2)))</f>
        <v>20</v>
      </c>
      <c r="Q15" t="e">
        <f>IF(#REF!="",0,VALUE(MID(#REF!,2,LEN(#REF!)-2)))</f>
        <v>#REF!</v>
      </c>
      <c r="R15">
        <f t="shared" si="0"/>
        <v>0</v>
      </c>
      <c r="S15">
        <f t="shared" si="0"/>
        <v>20</v>
      </c>
    </row>
    <row r="16" spans="2:12" ht="13.5" customHeight="1">
      <c r="B16" s="29">
        <f t="shared" si="2"/>
        <v>6</v>
      </c>
      <c r="C16" s="37" t="s">
        <v>42</v>
      </c>
      <c r="D16" s="35" t="s">
        <v>43</v>
      </c>
      <c r="E16" s="42"/>
      <c r="F16" s="42" t="s">
        <v>44</v>
      </c>
      <c r="G16" s="42"/>
      <c r="H16" s="42"/>
      <c r="I16" s="42"/>
      <c r="J16" s="42"/>
      <c r="K16" s="80">
        <v>400</v>
      </c>
      <c r="L16" s="131">
        <v>1100</v>
      </c>
    </row>
    <row r="17" spans="2:12" ht="13.5" customHeight="1">
      <c r="B17" s="29">
        <f t="shared" si="2"/>
        <v>7</v>
      </c>
      <c r="C17" s="37" t="s">
        <v>45</v>
      </c>
      <c r="D17" s="35" t="s">
        <v>46</v>
      </c>
      <c r="E17" s="42"/>
      <c r="F17" s="42" t="s">
        <v>330</v>
      </c>
      <c r="G17" s="42"/>
      <c r="H17" s="42"/>
      <c r="I17" s="42"/>
      <c r="J17" s="42"/>
      <c r="K17" s="80">
        <v>20</v>
      </c>
      <c r="L17" s="81">
        <v>10</v>
      </c>
    </row>
    <row r="18" spans="2:12" ht="13.5" customHeight="1">
      <c r="B18" s="29">
        <f t="shared" si="2"/>
        <v>8</v>
      </c>
      <c r="C18" s="38"/>
      <c r="D18" s="45"/>
      <c r="E18" s="42"/>
      <c r="F18" s="42" t="s">
        <v>305</v>
      </c>
      <c r="G18" s="42"/>
      <c r="H18" s="42"/>
      <c r="I18" s="42"/>
      <c r="J18" s="42"/>
      <c r="K18" s="80">
        <v>70</v>
      </c>
      <c r="L18" s="81">
        <v>10</v>
      </c>
    </row>
    <row r="19" spans="2:12" ht="13.5" customHeight="1">
      <c r="B19" s="29">
        <f t="shared" si="2"/>
        <v>9</v>
      </c>
      <c r="C19" s="37" t="s">
        <v>139</v>
      </c>
      <c r="D19" s="35" t="s">
        <v>21</v>
      </c>
      <c r="E19" s="42"/>
      <c r="F19" s="42" t="s">
        <v>331</v>
      </c>
      <c r="G19" s="42"/>
      <c r="H19" s="42"/>
      <c r="I19" s="42"/>
      <c r="J19" s="42"/>
      <c r="K19" s="80"/>
      <c r="L19" s="81">
        <v>10</v>
      </c>
    </row>
    <row r="20" spans="2:12" ht="13.5" customHeight="1">
      <c r="B20" s="29">
        <f t="shared" si="2"/>
        <v>10</v>
      </c>
      <c r="C20" s="38"/>
      <c r="D20" s="35" t="s">
        <v>24</v>
      </c>
      <c r="E20" s="42"/>
      <c r="F20" s="42" t="s">
        <v>26</v>
      </c>
      <c r="G20" s="42"/>
      <c r="H20" s="42"/>
      <c r="I20" s="42"/>
      <c r="J20" s="42"/>
      <c r="K20" s="80">
        <v>10</v>
      </c>
      <c r="L20" s="81"/>
    </row>
    <row r="21" spans="2:12" ht="13.5" customHeight="1">
      <c r="B21" s="29">
        <f t="shared" si="2"/>
        <v>11</v>
      </c>
      <c r="C21" s="38"/>
      <c r="D21" s="45"/>
      <c r="E21" s="42"/>
      <c r="F21" s="42" t="s">
        <v>221</v>
      </c>
      <c r="G21" s="42"/>
      <c r="H21" s="42"/>
      <c r="I21" s="42"/>
      <c r="J21" s="42"/>
      <c r="K21" s="80"/>
      <c r="L21" s="81">
        <v>20</v>
      </c>
    </row>
    <row r="22" spans="2:12" ht="13.5" customHeight="1">
      <c r="B22" s="29">
        <f t="shared" si="2"/>
        <v>12</v>
      </c>
      <c r="C22" s="38"/>
      <c r="D22" s="45"/>
      <c r="E22" s="42"/>
      <c r="F22" s="42" t="s">
        <v>222</v>
      </c>
      <c r="G22" s="42"/>
      <c r="H22" s="42"/>
      <c r="I22" s="42"/>
      <c r="J22" s="42"/>
      <c r="K22" s="80">
        <v>160</v>
      </c>
      <c r="L22" s="81">
        <v>780</v>
      </c>
    </row>
    <row r="23" spans="2:12" ht="13.5" customHeight="1">
      <c r="B23" s="29">
        <f t="shared" si="2"/>
        <v>13</v>
      </c>
      <c r="C23" s="38"/>
      <c r="D23" s="45"/>
      <c r="E23" s="42"/>
      <c r="F23" s="42" t="s">
        <v>256</v>
      </c>
      <c r="G23" s="42"/>
      <c r="H23" s="42"/>
      <c r="I23" s="42"/>
      <c r="J23" s="42"/>
      <c r="K23" s="80"/>
      <c r="L23" s="81">
        <v>40</v>
      </c>
    </row>
    <row r="24" spans="2:12" ht="13.5" customHeight="1">
      <c r="B24" s="29">
        <f t="shared" si="2"/>
        <v>14</v>
      </c>
      <c r="C24" s="38"/>
      <c r="D24" s="45"/>
      <c r="E24" s="42"/>
      <c r="F24" s="42" t="s">
        <v>374</v>
      </c>
      <c r="G24" s="42"/>
      <c r="H24" s="42"/>
      <c r="I24" s="42"/>
      <c r="J24" s="42"/>
      <c r="K24" s="80" t="s">
        <v>255</v>
      </c>
      <c r="L24" s="81" t="s">
        <v>255</v>
      </c>
    </row>
    <row r="25" spans="2:12" ht="13.5" customHeight="1">
      <c r="B25" s="29">
        <f t="shared" si="2"/>
        <v>15</v>
      </c>
      <c r="C25" s="38"/>
      <c r="D25" s="45"/>
      <c r="E25" s="42"/>
      <c r="F25" s="42" t="s">
        <v>223</v>
      </c>
      <c r="G25" s="42"/>
      <c r="H25" s="42"/>
      <c r="I25" s="42"/>
      <c r="J25" s="42"/>
      <c r="K25" s="80">
        <v>100</v>
      </c>
      <c r="L25" s="81">
        <v>240</v>
      </c>
    </row>
    <row r="26" spans="2:12" ht="13.5" customHeight="1">
      <c r="B26" s="29">
        <f t="shared" si="2"/>
        <v>16</v>
      </c>
      <c r="C26" s="38"/>
      <c r="D26" s="45"/>
      <c r="E26" s="42"/>
      <c r="F26" s="42" t="s">
        <v>32</v>
      </c>
      <c r="G26" s="42"/>
      <c r="H26" s="42"/>
      <c r="I26" s="42"/>
      <c r="J26" s="42"/>
      <c r="K26" s="80">
        <v>50</v>
      </c>
      <c r="L26" s="81">
        <v>500</v>
      </c>
    </row>
    <row r="27" spans="2:12" ht="13.5" customHeight="1">
      <c r="B27" s="29">
        <f t="shared" si="2"/>
        <v>17</v>
      </c>
      <c r="C27" s="38"/>
      <c r="D27" s="45"/>
      <c r="E27" s="42"/>
      <c r="F27" s="42" t="s">
        <v>33</v>
      </c>
      <c r="G27" s="42"/>
      <c r="H27" s="42"/>
      <c r="I27" s="42"/>
      <c r="J27" s="42"/>
      <c r="K27" s="80">
        <v>10</v>
      </c>
      <c r="L27" s="131"/>
    </row>
    <row r="28" spans="2:12" ht="13.5" customHeight="1">
      <c r="B28" s="29">
        <f t="shared" si="2"/>
        <v>18</v>
      </c>
      <c r="C28" s="38"/>
      <c r="D28" s="45"/>
      <c r="E28" s="42"/>
      <c r="F28" s="42" t="s">
        <v>34</v>
      </c>
      <c r="G28" s="42"/>
      <c r="H28" s="42"/>
      <c r="I28" s="42"/>
      <c r="J28" s="42"/>
      <c r="K28" s="80" t="s">
        <v>255</v>
      </c>
      <c r="L28" s="81"/>
    </row>
    <row r="29" spans="2:12" ht="13.5" customHeight="1">
      <c r="B29" s="29">
        <f t="shared" si="2"/>
        <v>19</v>
      </c>
      <c r="C29" s="38"/>
      <c r="D29" s="45"/>
      <c r="E29" s="42"/>
      <c r="F29" s="42" t="s">
        <v>140</v>
      </c>
      <c r="G29" s="42"/>
      <c r="H29" s="42"/>
      <c r="I29" s="42"/>
      <c r="J29" s="42"/>
      <c r="K29" s="80">
        <v>21100</v>
      </c>
      <c r="L29" s="131">
        <v>22250</v>
      </c>
    </row>
    <row r="30" spans="2:12" ht="13.5" customHeight="1">
      <c r="B30" s="29">
        <f t="shared" si="2"/>
        <v>20</v>
      </c>
      <c r="C30" s="38"/>
      <c r="D30" s="45"/>
      <c r="E30" s="42"/>
      <c r="F30" s="42" t="s">
        <v>435</v>
      </c>
      <c r="G30" s="42"/>
      <c r="H30" s="42"/>
      <c r="I30" s="42"/>
      <c r="J30" s="42"/>
      <c r="K30" s="80">
        <v>1</v>
      </c>
      <c r="L30" s="81">
        <v>10</v>
      </c>
    </row>
    <row r="31" spans="2:12" ht="13.5" customHeight="1">
      <c r="B31" s="29">
        <f t="shared" si="2"/>
        <v>21</v>
      </c>
      <c r="C31" s="38"/>
      <c r="D31" s="45"/>
      <c r="E31" s="42"/>
      <c r="F31" s="42" t="s">
        <v>36</v>
      </c>
      <c r="G31" s="42"/>
      <c r="H31" s="42"/>
      <c r="I31" s="42"/>
      <c r="J31" s="42"/>
      <c r="K31" s="80" t="s">
        <v>255</v>
      </c>
      <c r="L31" s="81">
        <v>20</v>
      </c>
    </row>
    <row r="32" spans="2:12" ht="13.5" customHeight="1">
      <c r="B32" s="29">
        <f t="shared" si="2"/>
        <v>22</v>
      </c>
      <c r="C32" s="38"/>
      <c r="D32" s="45"/>
      <c r="E32" s="42"/>
      <c r="F32" s="42" t="s">
        <v>224</v>
      </c>
      <c r="G32" s="42"/>
      <c r="H32" s="42"/>
      <c r="I32" s="42"/>
      <c r="J32" s="42"/>
      <c r="K32" s="80"/>
      <c r="L32" s="81">
        <v>80</v>
      </c>
    </row>
    <row r="33" spans="2:12" ht="13.5" customHeight="1">
      <c r="B33" s="29">
        <f t="shared" si="2"/>
        <v>23</v>
      </c>
      <c r="C33" s="38"/>
      <c r="D33" s="45"/>
      <c r="E33" s="42"/>
      <c r="F33" s="42" t="s">
        <v>38</v>
      </c>
      <c r="G33" s="42"/>
      <c r="H33" s="42"/>
      <c r="I33" s="42"/>
      <c r="J33" s="42"/>
      <c r="K33" s="80">
        <v>800</v>
      </c>
      <c r="L33" s="131">
        <v>1800</v>
      </c>
    </row>
    <row r="34" spans="2:12" ht="13.5" customHeight="1">
      <c r="B34" s="29">
        <f t="shared" si="2"/>
        <v>24</v>
      </c>
      <c r="C34" s="38"/>
      <c r="D34" s="45"/>
      <c r="E34" s="42"/>
      <c r="F34" s="42" t="s">
        <v>39</v>
      </c>
      <c r="G34" s="42"/>
      <c r="H34" s="42"/>
      <c r="I34" s="42"/>
      <c r="J34" s="42"/>
      <c r="K34" s="80">
        <v>3050</v>
      </c>
      <c r="L34" s="131">
        <v>5700</v>
      </c>
    </row>
    <row r="35" spans="2:12" ht="13.5" customHeight="1">
      <c r="B35" s="29">
        <f t="shared" si="2"/>
        <v>25</v>
      </c>
      <c r="C35" s="38"/>
      <c r="D35" s="45"/>
      <c r="E35" s="42"/>
      <c r="F35" s="42" t="s">
        <v>40</v>
      </c>
      <c r="G35" s="42"/>
      <c r="H35" s="42"/>
      <c r="I35" s="42"/>
      <c r="J35" s="42"/>
      <c r="K35" s="80">
        <v>100</v>
      </c>
      <c r="L35" s="131">
        <v>450</v>
      </c>
    </row>
    <row r="36" spans="2:12" ht="13.5" customHeight="1">
      <c r="B36" s="29">
        <f t="shared" si="2"/>
        <v>26</v>
      </c>
      <c r="C36" s="37" t="s">
        <v>151</v>
      </c>
      <c r="D36" s="35" t="s">
        <v>141</v>
      </c>
      <c r="E36" s="42"/>
      <c r="F36" s="42" t="s">
        <v>333</v>
      </c>
      <c r="G36" s="42"/>
      <c r="H36" s="42"/>
      <c r="I36" s="42"/>
      <c r="J36" s="42"/>
      <c r="K36" s="80">
        <v>30</v>
      </c>
      <c r="L36" s="81"/>
    </row>
    <row r="37" spans="2:12" ht="13.5" customHeight="1">
      <c r="B37" s="29">
        <f t="shared" si="2"/>
        <v>27</v>
      </c>
      <c r="C37" s="38"/>
      <c r="D37" s="45"/>
      <c r="E37" s="42"/>
      <c r="F37" s="42" t="s">
        <v>375</v>
      </c>
      <c r="G37" s="42"/>
      <c r="H37" s="42"/>
      <c r="I37" s="42"/>
      <c r="J37" s="42"/>
      <c r="K37" s="80" t="s">
        <v>255</v>
      </c>
      <c r="L37" s="81"/>
    </row>
    <row r="38" spans="2:12" ht="13.5" customHeight="1">
      <c r="B38" s="29">
        <f t="shared" si="2"/>
        <v>28</v>
      </c>
      <c r="C38" s="37" t="s">
        <v>142</v>
      </c>
      <c r="D38" s="35" t="s">
        <v>48</v>
      </c>
      <c r="E38" s="42"/>
      <c r="F38" s="42" t="s">
        <v>212</v>
      </c>
      <c r="G38" s="42"/>
      <c r="H38" s="42"/>
      <c r="I38" s="42"/>
      <c r="J38" s="42"/>
      <c r="K38" s="80" t="s">
        <v>255</v>
      </c>
      <c r="L38" s="81"/>
    </row>
    <row r="39" spans="2:12" ht="13.5" customHeight="1">
      <c r="B39" s="29">
        <f t="shared" si="2"/>
        <v>29</v>
      </c>
      <c r="C39" s="120"/>
      <c r="D39" s="120"/>
      <c r="E39" s="42"/>
      <c r="F39" s="42" t="s">
        <v>49</v>
      </c>
      <c r="G39" s="42"/>
      <c r="H39" s="42"/>
      <c r="I39" s="42"/>
      <c r="J39" s="42"/>
      <c r="K39" s="80"/>
      <c r="L39" s="81">
        <v>80</v>
      </c>
    </row>
    <row r="40" spans="2:12" ht="13.5" customHeight="1">
      <c r="B40" s="29">
        <f t="shared" si="2"/>
        <v>30</v>
      </c>
      <c r="C40" s="38"/>
      <c r="D40" s="45"/>
      <c r="E40" s="42"/>
      <c r="F40" s="42" t="s">
        <v>225</v>
      </c>
      <c r="G40" s="42"/>
      <c r="H40" s="42"/>
      <c r="I40" s="42"/>
      <c r="J40" s="42"/>
      <c r="K40" s="80"/>
      <c r="L40" s="81" t="s">
        <v>255</v>
      </c>
    </row>
    <row r="41" spans="2:12" ht="13.5" customHeight="1">
      <c r="B41" s="29">
        <f t="shared" si="2"/>
        <v>31</v>
      </c>
      <c r="C41" s="38"/>
      <c r="D41" s="45"/>
      <c r="E41" s="42"/>
      <c r="F41" s="42" t="s">
        <v>52</v>
      </c>
      <c r="G41" s="42"/>
      <c r="H41" s="42"/>
      <c r="I41" s="42"/>
      <c r="J41" s="42"/>
      <c r="K41" s="80">
        <v>150</v>
      </c>
      <c r="L41" s="131">
        <v>60</v>
      </c>
    </row>
    <row r="42" spans="2:12" ht="13.5" customHeight="1">
      <c r="B42" s="29">
        <f t="shared" si="2"/>
        <v>32</v>
      </c>
      <c r="C42" s="38"/>
      <c r="D42" s="45"/>
      <c r="E42" s="42"/>
      <c r="F42" s="42" t="s">
        <v>436</v>
      </c>
      <c r="G42" s="42"/>
      <c r="H42" s="42"/>
      <c r="I42" s="42"/>
      <c r="J42" s="42"/>
      <c r="K42" s="80"/>
      <c r="L42" s="81">
        <v>10</v>
      </c>
    </row>
    <row r="43" spans="2:12" ht="13.5" customHeight="1">
      <c r="B43" s="29">
        <f t="shared" si="2"/>
        <v>33</v>
      </c>
      <c r="C43" s="38"/>
      <c r="D43" s="45"/>
      <c r="E43" s="42"/>
      <c r="F43" s="42" t="s">
        <v>421</v>
      </c>
      <c r="G43" s="42"/>
      <c r="H43" s="42"/>
      <c r="I43" s="42"/>
      <c r="J43" s="42"/>
      <c r="K43" s="80">
        <v>10</v>
      </c>
      <c r="L43" s="81">
        <v>20</v>
      </c>
    </row>
    <row r="44" spans="2:12" ht="13.5" customHeight="1">
      <c r="B44" s="29">
        <f t="shared" si="2"/>
        <v>34</v>
      </c>
      <c r="C44" s="38"/>
      <c r="D44" s="45"/>
      <c r="E44" s="42"/>
      <c r="F44" s="42" t="s">
        <v>61</v>
      </c>
      <c r="G44" s="42"/>
      <c r="H44" s="42"/>
      <c r="I44" s="42"/>
      <c r="J44" s="42"/>
      <c r="K44" s="80"/>
      <c r="L44" s="81" t="s">
        <v>255</v>
      </c>
    </row>
    <row r="45" spans="2:12" ht="13.5" customHeight="1">
      <c r="B45" s="29">
        <f t="shared" si="2"/>
        <v>35</v>
      </c>
      <c r="C45" s="38"/>
      <c r="D45" s="45"/>
      <c r="E45" s="42"/>
      <c r="F45" s="42" t="s">
        <v>62</v>
      </c>
      <c r="G45" s="42"/>
      <c r="H45" s="42"/>
      <c r="I45" s="42"/>
      <c r="J45" s="42"/>
      <c r="K45" s="80"/>
      <c r="L45" s="81" t="s">
        <v>255</v>
      </c>
    </row>
    <row r="46" spans="2:12" ht="13.5" customHeight="1">
      <c r="B46" s="29">
        <f t="shared" si="2"/>
        <v>36</v>
      </c>
      <c r="C46" s="38"/>
      <c r="D46" s="45"/>
      <c r="E46" s="42"/>
      <c r="F46" s="42" t="s">
        <v>63</v>
      </c>
      <c r="G46" s="42"/>
      <c r="H46" s="42"/>
      <c r="I46" s="42"/>
      <c r="J46" s="42"/>
      <c r="K46" s="80"/>
      <c r="L46" s="131">
        <v>80</v>
      </c>
    </row>
    <row r="47" spans="2:12" ht="13.5" customHeight="1">
      <c r="B47" s="29">
        <f t="shared" si="2"/>
        <v>37</v>
      </c>
      <c r="C47" s="38"/>
      <c r="D47" s="45"/>
      <c r="E47" s="42"/>
      <c r="F47" s="42" t="s">
        <v>298</v>
      </c>
      <c r="G47" s="42"/>
      <c r="H47" s="42"/>
      <c r="I47" s="42"/>
      <c r="J47" s="42"/>
      <c r="K47" s="80"/>
      <c r="L47" s="81" t="s">
        <v>255</v>
      </c>
    </row>
    <row r="48" spans="2:12" ht="13.5" customHeight="1">
      <c r="B48" s="29">
        <f t="shared" si="2"/>
        <v>38</v>
      </c>
      <c r="C48" s="38"/>
      <c r="D48" s="45"/>
      <c r="E48" s="42"/>
      <c r="F48" s="42" t="s">
        <v>65</v>
      </c>
      <c r="G48" s="42"/>
      <c r="H48" s="42"/>
      <c r="I48" s="42"/>
      <c r="J48" s="42"/>
      <c r="K48" s="80">
        <v>160</v>
      </c>
      <c r="L48" s="81">
        <v>480</v>
      </c>
    </row>
    <row r="49" spans="2:25" ht="13.5" customHeight="1">
      <c r="B49" s="29">
        <f t="shared" si="2"/>
        <v>39</v>
      </c>
      <c r="C49" s="38"/>
      <c r="D49" s="45"/>
      <c r="E49" s="42"/>
      <c r="F49" s="42" t="s">
        <v>215</v>
      </c>
      <c r="G49" s="42"/>
      <c r="H49" s="42"/>
      <c r="I49" s="42"/>
      <c r="J49" s="42"/>
      <c r="K49" s="80"/>
      <c r="L49" s="81" t="s">
        <v>255</v>
      </c>
      <c r="M49" s="122"/>
      <c r="N49" s="121"/>
      <c r="Y49" s="141"/>
    </row>
    <row r="50" spans="2:12" ht="13.5" customHeight="1">
      <c r="B50" s="29">
        <f t="shared" si="2"/>
        <v>40</v>
      </c>
      <c r="C50" s="38"/>
      <c r="D50" s="45"/>
      <c r="E50" s="42"/>
      <c r="F50" s="42" t="s">
        <v>66</v>
      </c>
      <c r="G50" s="42"/>
      <c r="H50" s="42"/>
      <c r="I50" s="42"/>
      <c r="J50" s="42"/>
      <c r="K50" s="80">
        <v>160</v>
      </c>
      <c r="L50" s="131"/>
    </row>
    <row r="51" spans="2:12" ht="13.5" customHeight="1">
      <c r="B51" s="29">
        <f t="shared" si="2"/>
        <v>41</v>
      </c>
      <c r="C51" s="38"/>
      <c r="D51" s="45"/>
      <c r="E51" s="42"/>
      <c r="F51" s="42" t="s">
        <v>226</v>
      </c>
      <c r="G51" s="42"/>
      <c r="H51" s="42"/>
      <c r="I51" s="42"/>
      <c r="J51" s="42"/>
      <c r="K51" s="80"/>
      <c r="L51" s="81" t="s">
        <v>255</v>
      </c>
    </row>
    <row r="52" spans="2:12" ht="13.5" customHeight="1">
      <c r="B52" s="29">
        <f t="shared" si="2"/>
        <v>42</v>
      </c>
      <c r="C52" s="38"/>
      <c r="D52" s="45"/>
      <c r="E52" s="42"/>
      <c r="F52" s="42" t="s">
        <v>67</v>
      </c>
      <c r="G52" s="42"/>
      <c r="H52" s="42"/>
      <c r="I52" s="42"/>
      <c r="J52" s="42"/>
      <c r="K52" s="80" t="s">
        <v>255</v>
      </c>
      <c r="L52" s="81">
        <v>10</v>
      </c>
    </row>
    <row r="53" spans="2:12" ht="13.5" customHeight="1">
      <c r="B53" s="29">
        <f t="shared" si="2"/>
        <v>43</v>
      </c>
      <c r="C53" s="38"/>
      <c r="D53" s="45"/>
      <c r="E53" s="42"/>
      <c r="F53" s="42" t="s">
        <v>68</v>
      </c>
      <c r="G53" s="42"/>
      <c r="H53" s="42"/>
      <c r="I53" s="42"/>
      <c r="J53" s="42"/>
      <c r="K53" s="80" t="s">
        <v>255</v>
      </c>
      <c r="L53" s="81">
        <v>320</v>
      </c>
    </row>
    <row r="54" spans="2:12" ht="13.5" customHeight="1">
      <c r="B54" s="29">
        <f t="shared" si="2"/>
        <v>44</v>
      </c>
      <c r="C54" s="38"/>
      <c r="D54" s="45"/>
      <c r="E54" s="42"/>
      <c r="F54" s="42" t="s">
        <v>69</v>
      </c>
      <c r="G54" s="42"/>
      <c r="H54" s="42"/>
      <c r="I54" s="42"/>
      <c r="J54" s="42"/>
      <c r="K54" s="80" t="s">
        <v>255</v>
      </c>
      <c r="L54" s="81">
        <v>600</v>
      </c>
    </row>
    <row r="55" spans="2:12" ht="13.5" customHeight="1">
      <c r="B55" s="29">
        <f t="shared" si="2"/>
        <v>45</v>
      </c>
      <c r="C55" s="38"/>
      <c r="D55" s="45"/>
      <c r="E55" s="42"/>
      <c r="F55" s="42" t="s">
        <v>70</v>
      </c>
      <c r="G55" s="42"/>
      <c r="H55" s="42"/>
      <c r="I55" s="42"/>
      <c r="J55" s="42"/>
      <c r="K55" s="80" t="s">
        <v>255</v>
      </c>
      <c r="L55" s="131">
        <v>10</v>
      </c>
    </row>
    <row r="56" spans="2:12" ht="13.5" customHeight="1">
      <c r="B56" s="29">
        <f t="shared" si="2"/>
        <v>46</v>
      </c>
      <c r="C56" s="38"/>
      <c r="D56" s="45"/>
      <c r="E56" s="42"/>
      <c r="F56" s="42" t="s">
        <v>358</v>
      </c>
      <c r="G56" s="42"/>
      <c r="H56" s="42"/>
      <c r="I56" s="42"/>
      <c r="J56" s="42"/>
      <c r="K56" s="80" t="s">
        <v>255</v>
      </c>
      <c r="L56" s="81">
        <v>180</v>
      </c>
    </row>
    <row r="57" spans="2:12" ht="13.5" customHeight="1">
      <c r="B57" s="29">
        <f t="shared" si="2"/>
        <v>47</v>
      </c>
      <c r="C57" s="38"/>
      <c r="D57" s="45"/>
      <c r="E57" s="42"/>
      <c r="F57" s="42" t="s">
        <v>73</v>
      </c>
      <c r="G57" s="42"/>
      <c r="H57" s="42"/>
      <c r="I57" s="42"/>
      <c r="J57" s="42"/>
      <c r="K57" s="80" t="s">
        <v>255</v>
      </c>
      <c r="L57" s="81" t="s">
        <v>255</v>
      </c>
    </row>
    <row r="58" spans="2:12" ht="13.5" customHeight="1">
      <c r="B58" s="29">
        <f t="shared" si="2"/>
        <v>48</v>
      </c>
      <c r="C58" s="38"/>
      <c r="D58" s="45"/>
      <c r="E58" s="42"/>
      <c r="F58" s="42" t="s">
        <v>75</v>
      </c>
      <c r="G58" s="42"/>
      <c r="H58" s="42"/>
      <c r="I58" s="42"/>
      <c r="J58" s="42"/>
      <c r="K58" s="80" t="s">
        <v>255</v>
      </c>
      <c r="L58" s="81">
        <v>160</v>
      </c>
    </row>
    <row r="59" spans="2:12" ht="13.5" customHeight="1">
      <c r="B59" s="29">
        <f t="shared" si="2"/>
        <v>49</v>
      </c>
      <c r="C59" s="38"/>
      <c r="D59" s="45"/>
      <c r="E59" s="42"/>
      <c r="F59" s="42" t="s">
        <v>80</v>
      </c>
      <c r="G59" s="42"/>
      <c r="H59" s="42"/>
      <c r="I59" s="42"/>
      <c r="J59" s="42"/>
      <c r="K59" s="80"/>
      <c r="L59" s="81">
        <v>10</v>
      </c>
    </row>
    <row r="60" spans="2:12" ht="13.5" customHeight="1">
      <c r="B60" s="29">
        <f t="shared" si="2"/>
        <v>50</v>
      </c>
      <c r="C60" s="38"/>
      <c r="D60" s="45"/>
      <c r="E60" s="42"/>
      <c r="F60" s="42" t="s">
        <v>193</v>
      </c>
      <c r="G60" s="42"/>
      <c r="H60" s="42"/>
      <c r="I60" s="42"/>
      <c r="J60" s="42"/>
      <c r="K60" s="80" t="s">
        <v>255</v>
      </c>
      <c r="L60" s="81">
        <v>80</v>
      </c>
    </row>
    <row r="61" spans="2:12" ht="13.5" customHeight="1">
      <c r="B61" s="29">
        <f t="shared" si="2"/>
        <v>51</v>
      </c>
      <c r="C61" s="38"/>
      <c r="D61" s="45"/>
      <c r="E61" s="42"/>
      <c r="F61" s="42" t="s">
        <v>194</v>
      </c>
      <c r="G61" s="42"/>
      <c r="H61" s="42"/>
      <c r="I61" s="42"/>
      <c r="J61" s="42"/>
      <c r="K61" s="80" t="s">
        <v>255</v>
      </c>
      <c r="L61" s="81">
        <v>60</v>
      </c>
    </row>
    <row r="62" spans="2:12" ht="13.5" customHeight="1">
      <c r="B62" s="29">
        <f t="shared" si="2"/>
        <v>52</v>
      </c>
      <c r="C62" s="38"/>
      <c r="D62" s="45"/>
      <c r="E62" s="42"/>
      <c r="F62" s="42" t="s">
        <v>82</v>
      </c>
      <c r="G62" s="42"/>
      <c r="H62" s="42"/>
      <c r="I62" s="42"/>
      <c r="J62" s="42"/>
      <c r="K62" s="80">
        <v>80</v>
      </c>
      <c r="L62" s="81">
        <v>340</v>
      </c>
    </row>
    <row r="63" spans="2:12" ht="13.5" customHeight="1">
      <c r="B63" s="29">
        <f t="shared" si="2"/>
        <v>53</v>
      </c>
      <c r="C63" s="38"/>
      <c r="D63" s="45"/>
      <c r="E63" s="42"/>
      <c r="F63" s="42" t="s">
        <v>83</v>
      </c>
      <c r="G63" s="42"/>
      <c r="H63" s="42"/>
      <c r="I63" s="42"/>
      <c r="J63" s="42"/>
      <c r="K63" s="80">
        <v>10</v>
      </c>
      <c r="L63" s="81">
        <v>10</v>
      </c>
    </row>
    <row r="64" spans="2:12" ht="13.5" customHeight="1">
      <c r="B64" s="29">
        <f t="shared" si="2"/>
        <v>54</v>
      </c>
      <c r="C64" s="38"/>
      <c r="D64" s="45"/>
      <c r="E64" s="42"/>
      <c r="F64" s="42" t="s">
        <v>84</v>
      </c>
      <c r="G64" s="42"/>
      <c r="H64" s="42"/>
      <c r="I64" s="42"/>
      <c r="J64" s="42"/>
      <c r="K64" s="80"/>
      <c r="L64" s="81" t="s">
        <v>255</v>
      </c>
    </row>
    <row r="65" spans="2:12" ht="13.5" customHeight="1">
      <c r="B65" s="29">
        <f t="shared" si="2"/>
        <v>55</v>
      </c>
      <c r="C65" s="38"/>
      <c r="D65" s="45"/>
      <c r="E65" s="42"/>
      <c r="F65" s="42" t="s">
        <v>359</v>
      </c>
      <c r="G65" s="42"/>
      <c r="H65" s="42"/>
      <c r="I65" s="42"/>
      <c r="J65" s="42"/>
      <c r="K65" s="80" t="s">
        <v>255</v>
      </c>
      <c r="L65" s="131"/>
    </row>
    <row r="66" spans="2:12" ht="13.5" customHeight="1">
      <c r="B66" s="29">
        <f t="shared" si="2"/>
        <v>56</v>
      </c>
      <c r="C66" s="38"/>
      <c r="D66" s="45"/>
      <c r="E66" s="42"/>
      <c r="F66" s="42" t="s">
        <v>86</v>
      </c>
      <c r="G66" s="42"/>
      <c r="H66" s="42"/>
      <c r="I66" s="42"/>
      <c r="J66" s="42"/>
      <c r="K66" s="80"/>
      <c r="L66" s="81">
        <v>20</v>
      </c>
    </row>
    <row r="67" spans="2:12" ht="13.5" customHeight="1">
      <c r="B67" s="29">
        <f t="shared" si="2"/>
        <v>57</v>
      </c>
      <c r="C67" s="38"/>
      <c r="D67" s="45"/>
      <c r="E67" s="42"/>
      <c r="F67" s="42" t="s">
        <v>90</v>
      </c>
      <c r="G67" s="42"/>
      <c r="H67" s="42"/>
      <c r="I67" s="42"/>
      <c r="J67" s="42"/>
      <c r="K67" s="80">
        <v>100</v>
      </c>
      <c r="L67" s="81">
        <v>100</v>
      </c>
    </row>
    <row r="68" spans="2:19" ht="13.5" customHeight="1">
      <c r="B68" s="29">
        <f t="shared" si="2"/>
        <v>58</v>
      </c>
      <c r="C68" s="38"/>
      <c r="D68" s="45"/>
      <c r="E68" s="42"/>
      <c r="F68" s="42" t="s">
        <v>91</v>
      </c>
      <c r="G68" s="42"/>
      <c r="H68" s="42"/>
      <c r="I68" s="42"/>
      <c r="J68" s="42"/>
      <c r="K68" s="80">
        <v>80</v>
      </c>
      <c r="L68" s="81">
        <v>40</v>
      </c>
      <c r="S68">
        <f>COUNTA(L38:L68)</f>
        <v>28</v>
      </c>
    </row>
    <row r="69" spans="2:12" ht="13.5" customHeight="1">
      <c r="B69" s="29">
        <f t="shared" si="2"/>
        <v>59</v>
      </c>
      <c r="C69" s="37" t="s">
        <v>92</v>
      </c>
      <c r="D69" s="35" t="s">
        <v>93</v>
      </c>
      <c r="E69" s="42"/>
      <c r="F69" s="42" t="s">
        <v>299</v>
      </c>
      <c r="G69" s="42"/>
      <c r="H69" s="42"/>
      <c r="I69" s="42"/>
      <c r="J69" s="42"/>
      <c r="K69" s="80" t="s">
        <v>255</v>
      </c>
      <c r="L69" s="81" t="s">
        <v>255</v>
      </c>
    </row>
    <row r="70" spans="2:12" ht="13.5" customHeight="1">
      <c r="B70" s="29">
        <f t="shared" si="2"/>
        <v>60</v>
      </c>
      <c r="C70" s="38"/>
      <c r="D70" s="45"/>
      <c r="E70" s="42"/>
      <c r="F70" s="42" t="s">
        <v>342</v>
      </c>
      <c r="G70" s="42"/>
      <c r="H70" s="42"/>
      <c r="I70" s="42"/>
      <c r="J70" s="42"/>
      <c r="K70" s="80"/>
      <c r="L70" s="81">
        <v>2</v>
      </c>
    </row>
    <row r="71" spans="2:12" ht="13.5" customHeight="1">
      <c r="B71" s="29">
        <f t="shared" si="2"/>
        <v>61</v>
      </c>
      <c r="C71" s="38"/>
      <c r="D71" s="45"/>
      <c r="E71" s="42"/>
      <c r="F71" s="42" t="s">
        <v>415</v>
      </c>
      <c r="G71" s="42"/>
      <c r="H71" s="42"/>
      <c r="I71" s="42"/>
      <c r="J71" s="42"/>
      <c r="K71" s="80">
        <v>1</v>
      </c>
      <c r="L71" s="81"/>
    </row>
    <row r="72" spans="2:12" ht="13.5" customHeight="1">
      <c r="B72" s="29">
        <f t="shared" si="2"/>
        <v>62</v>
      </c>
      <c r="C72" s="38"/>
      <c r="D72" s="45"/>
      <c r="E72" s="42"/>
      <c r="F72" s="42" t="s">
        <v>94</v>
      </c>
      <c r="G72" s="42"/>
      <c r="H72" s="42"/>
      <c r="I72" s="42"/>
      <c r="J72" s="42"/>
      <c r="K72" s="80"/>
      <c r="L72" s="81">
        <v>1</v>
      </c>
    </row>
    <row r="73" spans="2:12" ht="13.5" customHeight="1">
      <c r="B73" s="29">
        <f t="shared" si="2"/>
        <v>63</v>
      </c>
      <c r="C73" s="37" t="s">
        <v>96</v>
      </c>
      <c r="D73" s="47" t="s">
        <v>99</v>
      </c>
      <c r="E73" s="42"/>
      <c r="F73" s="42" t="s">
        <v>100</v>
      </c>
      <c r="G73" s="42"/>
      <c r="H73" s="42"/>
      <c r="I73" s="42"/>
      <c r="J73" s="42"/>
      <c r="K73" s="80">
        <v>20</v>
      </c>
      <c r="L73" s="81">
        <v>30</v>
      </c>
    </row>
    <row r="74" spans="2:12" ht="13.5" customHeight="1">
      <c r="B74" s="29">
        <f t="shared" si="2"/>
        <v>64</v>
      </c>
      <c r="C74" s="38"/>
      <c r="D74" s="35" t="s">
        <v>101</v>
      </c>
      <c r="E74" s="42"/>
      <c r="F74" s="42" t="s">
        <v>103</v>
      </c>
      <c r="G74" s="42"/>
      <c r="H74" s="42"/>
      <c r="I74" s="42"/>
      <c r="J74" s="42"/>
      <c r="K74" s="80">
        <v>10</v>
      </c>
      <c r="L74" s="81"/>
    </row>
    <row r="75" spans="2:12" ht="13.5" customHeight="1">
      <c r="B75" s="29">
        <f t="shared" si="2"/>
        <v>65</v>
      </c>
      <c r="C75" s="39"/>
      <c r="D75" s="47" t="s">
        <v>104</v>
      </c>
      <c r="E75" s="42"/>
      <c r="F75" s="42" t="s">
        <v>105</v>
      </c>
      <c r="G75" s="42"/>
      <c r="H75" s="42"/>
      <c r="I75" s="42"/>
      <c r="J75" s="42"/>
      <c r="K75" s="80">
        <v>20</v>
      </c>
      <c r="L75" s="81">
        <v>40</v>
      </c>
    </row>
    <row r="76" spans="2:12" ht="13.5" customHeight="1">
      <c r="B76" s="29">
        <f t="shared" si="2"/>
        <v>66</v>
      </c>
      <c r="C76" s="37" t="s">
        <v>0</v>
      </c>
      <c r="D76" s="35" t="s">
        <v>106</v>
      </c>
      <c r="E76" s="42"/>
      <c r="F76" s="42" t="s">
        <v>1</v>
      </c>
      <c r="G76" s="42"/>
      <c r="H76" s="42"/>
      <c r="I76" s="42"/>
      <c r="J76" s="42"/>
      <c r="K76" s="80">
        <v>60</v>
      </c>
      <c r="L76" s="81">
        <v>220</v>
      </c>
    </row>
    <row r="77" spans="2:12" ht="13.5" customHeight="1">
      <c r="B77" s="29">
        <f>B76+1</f>
        <v>67</v>
      </c>
      <c r="C77" s="150" t="s">
        <v>109</v>
      </c>
      <c r="D77" s="151"/>
      <c r="E77" s="42"/>
      <c r="F77" s="42" t="s">
        <v>110</v>
      </c>
      <c r="G77" s="42"/>
      <c r="H77" s="42"/>
      <c r="I77" s="42"/>
      <c r="J77" s="42"/>
      <c r="K77" s="80">
        <v>200</v>
      </c>
      <c r="L77" s="131">
        <v>300</v>
      </c>
    </row>
    <row r="78" spans="2:12" ht="13.5" customHeight="1">
      <c r="B78" s="29">
        <f>B77+1</f>
        <v>68</v>
      </c>
      <c r="C78" s="40"/>
      <c r="D78" s="41"/>
      <c r="E78" s="42"/>
      <c r="F78" s="42" t="s">
        <v>111</v>
      </c>
      <c r="G78" s="42"/>
      <c r="H78" s="42"/>
      <c r="I78" s="42"/>
      <c r="J78" s="42"/>
      <c r="K78" s="80">
        <v>950</v>
      </c>
      <c r="L78" s="131">
        <v>1750</v>
      </c>
    </row>
    <row r="79" spans="2:12" ht="13.5" customHeight="1" thickBot="1">
      <c r="B79" s="29">
        <f>B78+1</f>
        <v>69</v>
      </c>
      <c r="C79" s="40"/>
      <c r="D79" s="41"/>
      <c r="E79" s="42"/>
      <c r="F79" s="42" t="s">
        <v>112</v>
      </c>
      <c r="G79" s="42"/>
      <c r="H79" s="42"/>
      <c r="I79" s="42"/>
      <c r="J79" s="42"/>
      <c r="K79" s="80">
        <v>400</v>
      </c>
      <c r="L79" s="131">
        <v>150</v>
      </c>
    </row>
    <row r="80" spans="2:12" ht="13.5" customHeight="1">
      <c r="B80" s="83"/>
      <c r="C80" s="84"/>
      <c r="D80" s="84"/>
      <c r="E80" s="85"/>
      <c r="F80" s="85"/>
      <c r="G80" s="85"/>
      <c r="H80" s="85"/>
      <c r="I80" s="85"/>
      <c r="J80" s="85"/>
      <c r="K80" s="85"/>
      <c r="L80" s="132"/>
    </row>
    <row r="81" spans="18:19" ht="18" customHeight="1">
      <c r="R81">
        <f>COUNTA(K11:K79)</f>
        <v>49</v>
      </c>
      <c r="S81">
        <f>COUNTA(L11:L79)</f>
        <v>57</v>
      </c>
    </row>
    <row r="82" ht="18" customHeight="1">
      <c r="B82" s="22"/>
    </row>
    <row r="83" ht="9" customHeight="1" thickBot="1"/>
    <row r="84" spans="2:12" ht="18" customHeight="1">
      <c r="B84" s="1"/>
      <c r="C84" s="2"/>
      <c r="D84" s="143" t="s">
        <v>2</v>
      </c>
      <c r="E84" s="143"/>
      <c r="F84" s="143"/>
      <c r="G84" s="143"/>
      <c r="H84" s="2"/>
      <c r="I84" s="2"/>
      <c r="J84" s="3"/>
      <c r="K84" s="100" t="s">
        <v>133</v>
      </c>
      <c r="L84" s="124" t="s">
        <v>134</v>
      </c>
    </row>
    <row r="85" spans="2:12" ht="18" customHeight="1" thickBot="1">
      <c r="B85" s="7"/>
      <c r="C85" s="8"/>
      <c r="D85" s="148" t="s">
        <v>3</v>
      </c>
      <c r="E85" s="148"/>
      <c r="F85" s="148"/>
      <c r="G85" s="148"/>
      <c r="H85" s="8"/>
      <c r="I85" s="8"/>
      <c r="J85" s="9"/>
      <c r="K85" s="106" t="str">
        <f>K5</f>
        <v>H 26. 10.1</v>
      </c>
      <c r="L85" s="133" t="str">
        <f>K85</f>
        <v>H 26. 10.1</v>
      </c>
    </row>
    <row r="86" spans="2:12" ht="19.5" customHeight="1" thickTop="1">
      <c r="B86" s="146" t="s">
        <v>114</v>
      </c>
      <c r="C86" s="147"/>
      <c r="D86" s="147"/>
      <c r="E86" s="147"/>
      <c r="F86" s="147"/>
      <c r="G86" s="147"/>
      <c r="H86" s="147"/>
      <c r="I86" s="147"/>
      <c r="J86" s="27"/>
      <c r="K86" s="107">
        <f>SUM(K87:K95)</f>
        <v>28342</v>
      </c>
      <c r="L86" s="134">
        <f>SUM(L87:L95)</f>
        <v>38243</v>
      </c>
    </row>
    <row r="87" spans="2:12" ht="13.5" customHeight="1">
      <c r="B87" s="154" t="s">
        <v>115</v>
      </c>
      <c r="C87" s="155"/>
      <c r="D87" s="156"/>
      <c r="E87" s="51"/>
      <c r="F87" s="52"/>
      <c r="G87" s="152" t="s">
        <v>14</v>
      </c>
      <c r="H87" s="152"/>
      <c r="I87" s="52"/>
      <c r="J87" s="54"/>
      <c r="K87" s="43">
        <v>30</v>
      </c>
      <c r="L87" s="135">
        <v>60</v>
      </c>
    </row>
    <row r="88" spans="2:12" ht="13.5" customHeight="1">
      <c r="B88" s="16"/>
      <c r="C88" s="17"/>
      <c r="D88" s="18"/>
      <c r="E88" s="55"/>
      <c r="F88" s="42"/>
      <c r="G88" s="152" t="s">
        <v>143</v>
      </c>
      <c r="H88" s="152"/>
      <c r="I88" s="53"/>
      <c r="J88" s="56"/>
      <c r="K88" s="43">
        <v>400</v>
      </c>
      <c r="L88" s="135">
        <v>1100</v>
      </c>
    </row>
    <row r="89" spans="2:12" ht="13.5" customHeight="1">
      <c r="B89" s="16"/>
      <c r="C89" s="17"/>
      <c r="D89" s="18"/>
      <c r="E89" s="55"/>
      <c r="F89" s="42"/>
      <c r="G89" s="152" t="s">
        <v>46</v>
      </c>
      <c r="H89" s="152"/>
      <c r="I89" s="52"/>
      <c r="J89" s="54"/>
      <c r="K89" s="43">
        <v>90</v>
      </c>
      <c r="L89" s="135">
        <v>20</v>
      </c>
    </row>
    <row r="90" spans="2:12" ht="13.5" customHeight="1">
      <c r="B90" s="16"/>
      <c r="C90" s="17"/>
      <c r="D90" s="18"/>
      <c r="E90" s="55"/>
      <c r="F90" s="42"/>
      <c r="G90" s="152" t="s">
        <v>21</v>
      </c>
      <c r="H90" s="152"/>
      <c r="I90" s="52"/>
      <c r="J90" s="54"/>
      <c r="K90" s="43">
        <v>0</v>
      </c>
      <c r="L90" s="135">
        <v>10</v>
      </c>
    </row>
    <row r="91" spans="2:12" ht="13.5" customHeight="1">
      <c r="B91" s="16"/>
      <c r="C91" s="17"/>
      <c r="D91" s="18"/>
      <c r="E91" s="55"/>
      <c r="F91" s="42"/>
      <c r="G91" s="152" t="s">
        <v>24</v>
      </c>
      <c r="H91" s="152"/>
      <c r="I91" s="52"/>
      <c r="J91" s="54"/>
      <c r="K91" s="43">
        <v>25381</v>
      </c>
      <c r="L91" s="135">
        <v>31890</v>
      </c>
    </row>
    <row r="92" spans="2:12" ht="13.5" customHeight="1">
      <c r="B92" s="16"/>
      <c r="C92" s="17"/>
      <c r="D92" s="18"/>
      <c r="E92" s="55"/>
      <c r="F92" s="42"/>
      <c r="G92" s="152" t="s">
        <v>141</v>
      </c>
      <c r="H92" s="152"/>
      <c r="I92" s="52"/>
      <c r="J92" s="54"/>
      <c r="K92" s="43">
        <v>30</v>
      </c>
      <c r="L92" s="135">
        <v>0</v>
      </c>
    </row>
    <row r="93" spans="2:12" ht="13.5" customHeight="1">
      <c r="B93" s="16"/>
      <c r="C93" s="17"/>
      <c r="D93" s="18"/>
      <c r="E93" s="55"/>
      <c r="F93" s="42"/>
      <c r="G93" s="152" t="s">
        <v>48</v>
      </c>
      <c r="H93" s="152"/>
      <c r="I93" s="52"/>
      <c r="J93" s="54"/>
      <c r="K93" s="43">
        <v>750</v>
      </c>
      <c r="L93" s="135">
        <v>2670</v>
      </c>
    </row>
    <row r="94" spans="2:12" ht="13.5" customHeight="1">
      <c r="B94" s="16"/>
      <c r="C94" s="17"/>
      <c r="D94" s="18"/>
      <c r="E94" s="55"/>
      <c r="F94" s="42"/>
      <c r="G94" s="152" t="s">
        <v>257</v>
      </c>
      <c r="H94" s="152"/>
      <c r="I94" s="52"/>
      <c r="J94" s="54"/>
      <c r="K94" s="43">
        <v>1150</v>
      </c>
      <c r="L94" s="135">
        <v>2050</v>
      </c>
    </row>
    <row r="95" spans="2:12" ht="13.5" customHeight="1" thickBot="1">
      <c r="B95" s="19"/>
      <c r="C95" s="20"/>
      <c r="D95" s="21"/>
      <c r="E95" s="57"/>
      <c r="F95" s="48"/>
      <c r="G95" s="157" t="s">
        <v>113</v>
      </c>
      <c r="H95" s="157"/>
      <c r="I95" s="58"/>
      <c r="J95" s="59"/>
      <c r="K95" s="49">
        <v>511</v>
      </c>
      <c r="L95" s="136">
        <v>443</v>
      </c>
    </row>
    <row r="96" spans="2:12" ht="18" customHeight="1" thickTop="1">
      <c r="B96" s="158" t="s">
        <v>117</v>
      </c>
      <c r="C96" s="159"/>
      <c r="D96" s="160"/>
      <c r="E96" s="65"/>
      <c r="F96" s="30"/>
      <c r="G96" s="161" t="s">
        <v>118</v>
      </c>
      <c r="H96" s="161"/>
      <c r="I96" s="30"/>
      <c r="J96" s="31"/>
      <c r="K96" s="108" t="s">
        <v>119</v>
      </c>
      <c r="L96" s="114"/>
    </row>
    <row r="97" spans="2:12" ht="18" customHeight="1">
      <c r="B97" s="62"/>
      <c r="C97" s="63"/>
      <c r="D97" s="63"/>
      <c r="E97" s="60"/>
      <c r="F97" s="61"/>
      <c r="G97" s="34"/>
      <c r="H97" s="34"/>
      <c r="I97" s="61"/>
      <c r="J97" s="64"/>
      <c r="K97" s="109" t="s">
        <v>120</v>
      </c>
      <c r="L97" s="115"/>
    </row>
    <row r="98" spans="2:12" ht="18" customHeight="1">
      <c r="B98" s="16"/>
      <c r="C98" s="17"/>
      <c r="D98" s="17"/>
      <c r="E98" s="66"/>
      <c r="F98" s="8"/>
      <c r="G98" s="153" t="s">
        <v>121</v>
      </c>
      <c r="H98" s="153"/>
      <c r="I98" s="32"/>
      <c r="J98" s="33"/>
      <c r="K98" s="110" t="s">
        <v>122</v>
      </c>
      <c r="L98" s="116"/>
    </row>
    <row r="99" spans="2:12" ht="18" customHeight="1">
      <c r="B99" s="16"/>
      <c r="C99" s="17"/>
      <c r="D99" s="17"/>
      <c r="E99" s="67"/>
      <c r="F99" s="17"/>
      <c r="G99" s="68"/>
      <c r="H99" s="68"/>
      <c r="I99" s="63"/>
      <c r="J99" s="69"/>
      <c r="K99" s="111" t="s">
        <v>228</v>
      </c>
      <c r="L99" s="117"/>
    </row>
    <row r="100" spans="2:12" ht="18" customHeight="1">
      <c r="B100" s="16"/>
      <c r="C100" s="17"/>
      <c r="D100" s="17"/>
      <c r="E100" s="67"/>
      <c r="F100" s="17"/>
      <c r="G100" s="68"/>
      <c r="H100" s="68"/>
      <c r="I100" s="63"/>
      <c r="J100" s="69"/>
      <c r="K100" s="111" t="s">
        <v>199</v>
      </c>
      <c r="L100" s="117"/>
    </row>
    <row r="101" spans="2:12" ht="18" customHeight="1">
      <c r="B101" s="16"/>
      <c r="C101" s="17"/>
      <c r="D101" s="17"/>
      <c r="E101" s="66"/>
      <c r="F101" s="8"/>
      <c r="G101" s="153" t="s">
        <v>123</v>
      </c>
      <c r="H101" s="153"/>
      <c r="I101" s="32"/>
      <c r="J101" s="33"/>
      <c r="K101" s="110" t="s">
        <v>234</v>
      </c>
      <c r="L101" s="116"/>
    </row>
    <row r="102" spans="2:12" ht="18" customHeight="1">
      <c r="B102" s="16"/>
      <c r="C102" s="17"/>
      <c r="D102" s="17"/>
      <c r="E102" s="67"/>
      <c r="F102" s="17"/>
      <c r="G102" s="68"/>
      <c r="H102" s="68"/>
      <c r="I102" s="63"/>
      <c r="J102" s="69"/>
      <c r="K102" s="111" t="s">
        <v>271</v>
      </c>
      <c r="L102" s="117"/>
    </row>
    <row r="103" spans="2:12" ht="18" customHeight="1">
      <c r="B103" s="16"/>
      <c r="C103" s="17"/>
      <c r="D103" s="17"/>
      <c r="E103" s="13"/>
      <c r="F103" s="14"/>
      <c r="G103" s="34"/>
      <c r="H103" s="34"/>
      <c r="I103" s="61"/>
      <c r="J103" s="64"/>
      <c r="K103" s="109" t="s">
        <v>124</v>
      </c>
      <c r="L103" s="115"/>
    </row>
    <row r="104" spans="2:12" ht="18" customHeight="1">
      <c r="B104" s="154" t="s">
        <v>125</v>
      </c>
      <c r="C104" s="155"/>
      <c r="D104" s="155"/>
      <c r="E104" s="8"/>
      <c r="F104" s="8"/>
      <c r="G104" s="8"/>
      <c r="H104" s="8"/>
      <c r="I104" s="8"/>
      <c r="J104" s="8"/>
      <c r="K104" s="82"/>
      <c r="L104" s="137"/>
    </row>
    <row r="105" spans="2:12" ht="13.5" customHeight="1">
      <c r="B105" s="70"/>
      <c r="C105" s="71" t="s">
        <v>126</v>
      </c>
      <c r="D105" s="72"/>
      <c r="E105" s="71"/>
      <c r="F105" s="71"/>
      <c r="G105" s="71"/>
      <c r="H105" s="71"/>
      <c r="I105" s="71"/>
      <c r="J105" s="71"/>
      <c r="K105" s="112"/>
      <c r="L105" s="118"/>
    </row>
    <row r="106" spans="2:12" ht="13.5" customHeight="1">
      <c r="B106" s="70"/>
      <c r="C106" s="71" t="s">
        <v>127</v>
      </c>
      <c r="D106" s="72"/>
      <c r="E106" s="71"/>
      <c r="F106" s="71"/>
      <c r="G106" s="71"/>
      <c r="H106" s="71"/>
      <c r="I106" s="71"/>
      <c r="J106" s="71"/>
      <c r="K106" s="112"/>
      <c r="L106" s="118"/>
    </row>
    <row r="107" spans="2:12" ht="13.5" customHeight="1">
      <c r="B107" s="70"/>
      <c r="C107" s="71" t="s">
        <v>128</v>
      </c>
      <c r="D107" s="72"/>
      <c r="E107" s="71"/>
      <c r="F107" s="71"/>
      <c r="G107" s="71"/>
      <c r="H107" s="71"/>
      <c r="I107" s="71"/>
      <c r="J107" s="71"/>
      <c r="K107" s="112"/>
      <c r="L107" s="118"/>
    </row>
    <row r="108" spans="2:12" ht="13.5" customHeight="1">
      <c r="B108" s="70"/>
      <c r="C108" s="71" t="s">
        <v>129</v>
      </c>
      <c r="D108" s="72"/>
      <c r="E108" s="71"/>
      <c r="F108" s="71"/>
      <c r="G108" s="71"/>
      <c r="H108" s="71"/>
      <c r="I108" s="71"/>
      <c r="J108" s="71"/>
      <c r="K108" s="112"/>
      <c r="L108" s="118"/>
    </row>
    <row r="109" spans="2:12" ht="13.5" customHeight="1">
      <c r="B109" s="73"/>
      <c r="C109" s="71" t="s">
        <v>130</v>
      </c>
      <c r="D109" s="71"/>
      <c r="E109" s="71"/>
      <c r="F109" s="71"/>
      <c r="G109" s="71"/>
      <c r="H109" s="71"/>
      <c r="I109" s="71"/>
      <c r="J109" s="71"/>
      <c r="K109" s="112"/>
      <c r="L109" s="118"/>
    </row>
    <row r="110" spans="2:12" ht="13.5" customHeight="1">
      <c r="B110" s="73"/>
      <c r="C110" s="71" t="s">
        <v>152</v>
      </c>
      <c r="D110" s="71"/>
      <c r="E110" s="71"/>
      <c r="F110" s="71"/>
      <c r="G110" s="71"/>
      <c r="H110" s="71"/>
      <c r="I110" s="71"/>
      <c r="J110" s="71"/>
      <c r="K110" s="112"/>
      <c r="L110" s="118"/>
    </row>
    <row r="111" spans="2:12" ht="13.5" customHeight="1">
      <c r="B111" s="73"/>
      <c r="C111" s="71" t="s">
        <v>156</v>
      </c>
      <c r="D111" s="71"/>
      <c r="E111" s="71"/>
      <c r="F111" s="71"/>
      <c r="G111" s="71"/>
      <c r="H111" s="71"/>
      <c r="I111" s="71"/>
      <c r="J111" s="71"/>
      <c r="K111" s="112"/>
      <c r="L111" s="118"/>
    </row>
    <row r="112" spans="2:12" ht="13.5" customHeight="1">
      <c r="B112" s="73"/>
      <c r="C112" s="71" t="s">
        <v>157</v>
      </c>
      <c r="D112" s="71"/>
      <c r="E112" s="71"/>
      <c r="F112" s="71"/>
      <c r="G112" s="71"/>
      <c r="H112" s="71"/>
      <c r="I112" s="71"/>
      <c r="J112" s="71"/>
      <c r="K112" s="112"/>
      <c r="L112" s="118"/>
    </row>
    <row r="113" spans="2:12" ht="13.5" customHeight="1">
      <c r="B113" s="73"/>
      <c r="C113" s="71" t="s">
        <v>158</v>
      </c>
      <c r="D113" s="71"/>
      <c r="E113" s="71"/>
      <c r="F113" s="71"/>
      <c r="G113" s="71"/>
      <c r="H113" s="71"/>
      <c r="I113" s="71"/>
      <c r="J113" s="71"/>
      <c r="K113" s="112"/>
      <c r="L113" s="118"/>
    </row>
    <row r="114" spans="2:12" ht="13.5" customHeight="1">
      <c r="B114" s="73"/>
      <c r="C114" s="71" t="s">
        <v>153</v>
      </c>
      <c r="D114" s="71"/>
      <c r="E114" s="71"/>
      <c r="F114" s="71"/>
      <c r="G114" s="71"/>
      <c r="H114" s="71"/>
      <c r="I114" s="71"/>
      <c r="J114" s="71"/>
      <c r="K114" s="112"/>
      <c r="L114" s="118"/>
    </row>
    <row r="115" spans="2:12" ht="13.5" customHeight="1">
      <c r="B115" s="73"/>
      <c r="C115" s="71" t="s">
        <v>131</v>
      </c>
      <c r="D115" s="71"/>
      <c r="E115" s="71"/>
      <c r="F115" s="71"/>
      <c r="G115" s="71"/>
      <c r="H115" s="71"/>
      <c r="I115" s="71"/>
      <c r="J115" s="71"/>
      <c r="K115" s="112"/>
      <c r="L115" s="118"/>
    </row>
    <row r="116" spans="2:12" ht="13.5" customHeight="1">
      <c r="B116" s="73"/>
      <c r="C116" s="71" t="s">
        <v>132</v>
      </c>
      <c r="D116" s="71"/>
      <c r="E116" s="71"/>
      <c r="F116" s="71"/>
      <c r="G116" s="71"/>
      <c r="H116" s="71"/>
      <c r="I116" s="71"/>
      <c r="J116" s="71"/>
      <c r="K116" s="112"/>
      <c r="L116" s="118"/>
    </row>
    <row r="117" spans="2:12" ht="13.5" customHeight="1">
      <c r="B117" s="73"/>
      <c r="C117" s="71" t="s">
        <v>154</v>
      </c>
      <c r="D117" s="71"/>
      <c r="E117" s="71"/>
      <c r="F117" s="71"/>
      <c r="G117" s="71"/>
      <c r="H117" s="71"/>
      <c r="I117" s="71"/>
      <c r="J117" s="71"/>
      <c r="K117" s="112"/>
      <c r="L117" s="118"/>
    </row>
    <row r="118" spans="2:12" ht="13.5" customHeight="1">
      <c r="B118" s="73"/>
      <c r="C118" s="71" t="s">
        <v>144</v>
      </c>
      <c r="D118" s="71"/>
      <c r="E118" s="71"/>
      <c r="F118" s="71"/>
      <c r="G118" s="71"/>
      <c r="H118" s="71"/>
      <c r="I118" s="71"/>
      <c r="J118" s="71"/>
      <c r="K118" s="112"/>
      <c r="L118" s="118"/>
    </row>
    <row r="119" spans="2:12" ht="18" customHeight="1" thickBot="1">
      <c r="B119" s="74"/>
      <c r="C119" s="75"/>
      <c r="D119" s="75"/>
      <c r="E119" s="75"/>
      <c r="F119" s="75"/>
      <c r="G119" s="75"/>
      <c r="H119" s="75"/>
      <c r="I119" s="75"/>
      <c r="J119" s="75"/>
      <c r="K119" s="113"/>
      <c r="L119" s="119"/>
    </row>
  </sheetData>
  <sheetProtection/>
  <mergeCells count="26">
    <mergeCell ref="B104:D104"/>
    <mergeCell ref="G92:H92"/>
    <mergeCell ref="G93:H93"/>
    <mergeCell ref="G94:H94"/>
    <mergeCell ref="G95:H95"/>
    <mergeCell ref="B96:D96"/>
    <mergeCell ref="G96:H96"/>
    <mergeCell ref="G91:H91"/>
    <mergeCell ref="G98:H98"/>
    <mergeCell ref="G101:H101"/>
    <mergeCell ref="B87:D87"/>
    <mergeCell ref="G87:H87"/>
    <mergeCell ref="G88:H88"/>
    <mergeCell ref="G89:H89"/>
    <mergeCell ref="G90:H90"/>
    <mergeCell ref="B86:I86"/>
    <mergeCell ref="D8:F8"/>
    <mergeCell ref="D9:F9"/>
    <mergeCell ref="G10:H10"/>
    <mergeCell ref="C77:D77"/>
    <mergeCell ref="D85:G85"/>
    <mergeCell ref="D4:G4"/>
    <mergeCell ref="D5:G5"/>
    <mergeCell ref="D6:G6"/>
    <mergeCell ref="D7:F7"/>
    <mergeCell ref="D84:G84"/>
  </mergeCells>
  <printOptions/>
  <pageMargins left="0.984251968503937" right="0.3937007874015748" top="0.7874015748031497" bottom="0.7874015748031497" header="0.5118110236220472" footer="0.5118110236220472"/>
  <pageSetup horizontalDpi="600" verticalDpi="600" orientation="portrait" paperSize="8" scale="85" r:id="rId1"/>
  <rowBreaks count="1" manualBreakCount="1">
    <brk id="80" max="255" man="1"/>
  </rowBreaks>
</worksheet>
</file>

<file path=xl/worksheets/sheet14.xml><?xml version="1.0" encoding="utf-8"?>
<worksheet xmlns="http://schemas.openxmlformats.org/spreadsheetml/2006/main" xmlns:r="http://schemas.openxmlformats.org/officeDocument/2006/relationships">
  <sheetPr>
    <tabColor rgb="FFC00000"/>
  </sheetPr>
  <dimension ref="B2:Y116"/>
  <sheetViews>
    <sheetView view="pageBreakPreview" zoomScale="75" zoomScaleNormal="75" zoomScaleSheetLayoutView="75" zoomScalePageLayoutView="0" workbookViewId="0" topLeftCell="A88">
      <selection activeCell="B2" sqref="B2"/>
    </sheetView>
  </sheetViews>
  <sheetFormatPr defaultColWidth="8.796875" defaultRowHeight="14.25"/>
  <cols>
    <col min="1" max="1" width="2.59765625" style="0" customWidth="1"/>
    <col min="2" max="2" width="4.69921875" style="0" customWidth="1"/>
    <col min="3" max="4" width="16.69921875" style="0" customWidth="1"/>
    <col min="5" max="5" width="1.69921875" style="0" customWidth="1"/>
    <col min="6" max="9" width="10.69921875" style="0" customWidth="1"/>
    <col min="10" max="10" width="1.69921875" style="0" customWidth="1"/>
    <col min="11" max="11" width="28.3984375" style="99" customWidth="1"/>
    <col min="12" max="12" width="28.3984375" style="123" customWidth="1"/>
    <col min="14" max="17" width="9" style="0" hidden="1" customWidth="1"/>
  </cols>
  <sheetData>
    <row r="1" ht="18" customHeight="1"/>
    <row r="2" spans="2:18" ht="18" customHeight="1">
      <c r="B2" s="22"/>
      <c r="R2" s="99"/>
    </row>
    <row r="3" ht="9" customHeight="1" thickBot="1"/>
    <row r="4" spans="2:12" ht="18" customHeight="1">
      <c r="B4" s="1"/>
      <c r="C4" s="2"/>
      <c r="D4" s="143" t="s">
        <v>2</v>
      </c>
      <c r="E4" s="143"/>
      <c r="F4" s="143"/>
      <c r="G4" s="143"/>
      <c r="H4" s="2"/>
      <c r="I4" s="2"/>
      <c r="J4" s="3"/>
      <c r="K4" s="100" t="s">
        <v>133</v>
      </c>
      <c r="L4" s="124" t="s">
        <v>134</v>
      </c>
    </row>
    <row r="5" spans="2:12" ht="18" customHeight="1">
      <c r="B5" s="4"/>
      <c r="C5" s="5"/>
      <c r="D5" s="144" t="s">
        <v>3</v>
      </c>
      <c r="E5" s="144"/>
      <c r="F5" s="144"/>
      <c r="G5" s="144"/>
      <c r="H5" s="5"/>
      <c r="I5" s="5"/>
      <c r="J5" s="6"/>
      <c r="K5" s="101" t="s">
        <v>452</v>
      </c>
      <c r="L5" s="125" t="str">
        <f>K5</f>
        <v>H 26. 10.20</v>
      </c>
    </row>
    <row r="6" spans="2:12" ht="18" customHeight="1">
      <c r="B6" s="4"/>
      <c r="C6" s="5"/>
      <c r="D6" s="144" t="s">
        <v>4</v>
      </c>
      <c r="E6" s="144"/>
      <c r="F6" s="144"/>
      <c r="G6" s="144"/>
      <c r="H6" s="5"/>
      <c r="I6" s="5"/>
      <c r="J6" s="6"/>
      <c r="K6" s="101" t="s">
        <v>453</v>
      </c>
      <c r="L6" s="125" t="s">
        <v>246</v>
      </c>
    </row>
    <row r="7" spans="2:18" ht="18" customHeight="1">
      <c r="B7" s="4"/>
      <c r="C7" s="5"/>
      <c r="D7" s="144" t="s">
        <v>5</v>
      </c>
      <c r="E7" s="145"/>
      <c r="F7" s="145"/>
      <c r="G7" s="23" t="s">
        <v>6</v>
      </c>
      <c r="H7" s="5"/>
      <c r="I7" s="5"/>
      <c r="J7" s="6"/>
      <c r="K7" s="102">
        <v>1.9</v>
      </c>
      <c r="L7" s="126">
        <v>1.4</v>
      </c>
      <c r="R7" s="99"/>
    </row>
    <row r="8" spans="2:12" ht="18" customHeight="1">
      <c r="B8" s="7"/>
      <c r="C8" s="8"/>
      <c r="D8" s="144" t="s">
        <v>7</v>
      </c>
      <c r="E8" s="144"/>
      <c r="F8" s="144"/>
      <c r="G8" s="23" t="s">
        <v>6</v>
      </c>
      <c r="H8" s="8"/>
      <c r="I8" s="8"/>
      <c r="J8" s="9"/>
      <c r="K8" s="103">
        <v>0.5</v>
      </c>
      <c r="L8" s="127">
        <v>0.5</v>
      </c>
    </row>
    <row r="9" spans="2:19" ht="18" customHeight="1" thickBot="1">
      <c r="B9" s="10"/>
      <c r="C9" s="11"/>
      <c r="D9" s="148" t="s">
        <v>8</v>
      </c>
      <c r="E9" s="148"/>
      <c r="F9" s="148"/>
      <c r="G9" s="24" t="s">
        <v>9</v>
      </c>
      <c r="H9" s="11"/>
      <c r="I9" s="11"/>
      <c r="J9" s="12"/>
      <c r="K9" s="104">
        <v>100</v>
      </c>
      <c r="L9" s="128">
        <v>100</v>
      </c>
      <c r="O9" s="77" t="s">
        <v>135</v>
      </c>
      <c r="P9" s="77" t="s">
        <v>136</v>
      </c>
      <c r="Q9" s="77" t="s">
        <v>137</v>
      </c>
      <c r="R9" s="77" t="s">
        <v>135</v>
      </c>
      <c r="S9" s="77" t="s">
        <v>136</v>
      </c>
    </row>
    <row r="10" spans="2:12" ht="18" customHeight="1" thickTop="1">
      <c r="B10" s="25" t="s">
        <v>10</v>
      </c>
      <c r="C10" s="26" t="s">
        <v>11</v>
      </c>
      <c r="D10" s="26" t="s">
        <v>12</v>
      </c>
      <c r="E10" s="13"/>
      <c r="F10" s="14"/>
      <c r="G10" s="149" t="s">
        <v>13</v>
      </c>
      <c r="H10" s="149"/>
      <c r="I10" s="14"/>
      <c r="J10" s="15"/>
      <c r="K10" s="105"/>
      <c r="L10" s="129"/>
    </row>
    <row r="11" spans="2:19" ht="13.5" customHeight="1">
      <c r="B11" s="29">
        <v>1</v>
      </c>
      <c r="C11" s="35" t="s">
        <v>138</v>
      </c>
      <c r="D11" s="35" t="s">
        <v>14</v>
      </c>
      <c r="E11" s="42"/>
      <c r="F11" s="42" t="s">
        <v>329</v>
      </c>
      <c r="G11" s="42"/>
      <c r="H11" s="42"/>
      <c r="I11" s="42"/>
      <c r="J11" s="42"/>
      <c r="K11" s="78" t="s">
        <v>439</v>
      </c>
      <c r="L11" s="79" t="s">
        <v>443</v>
      </c>
      <c r="N11" t="s">
        <v>15</v>
      </c>
      <c r="O11">
        <f aca="true" t="shared" si="0" ref="O11:P13">IF(K11="",0,VALUE(MID(K11,2,LEN(K11)-2)))</f>
        <v>10</v>
      </c>
      <c r="P11">
        <f t="shared" si="0"/>
        <v>30</v>
      </c>
      <c r="Q11" t="e">
        <f>IF(#REF!="",0,VALUE(MID(#REF!,2,LEN(#REF!)-2)))</f>
        <v>#REF!</v>
      </c>
      <c r="R11">
        <f aca="true" t="shared" si="1" ref="R11:S13">IF(K11="＋",0,IF(K11="(＋)",0,ABS(K11)))</f>
        <v>10</v>
      </c>
      <c r="S11">
        <f t="shared" si="1"/>
        <v>30</v>
      </c>
    </row>
    <row r="12" spans="2:19" ht="13.5" customHeight="1">
      <c r="B12" s="29">
        <f>B11+1</f>
        <v>2</v>
      </c>
      <c r="C12" s="36"/>
      <c r="D12" s="45"/>
      <c r="E12" s="42"/>
      <c r="F12" s="42" t="s">
        <v>20</v>
      </c>
      <c r="G12" s="42"/>
      <c r="H12" s="42"/>
      <c r="I12" s="42"/>
      <c r="J12" s="42"/>
      <c r="K12" s="78" t="s">
        <v>440</v>
      </c>
      <c r="L12" s="79"/>
      <c r="N12" t="s">
        <v>15</v>
      </c>
      <c r="O12" t="e">
        <f t="shared" si="0"/>
        <v>#VALUE!</v>
      </c>
      <c r="P12">
        <f t="shared" si="0"/>
        <v>0</v>
      </c>
      <c r="Q12" t="e">
        <f>IF(#REF!="",0,VALUE(MID(#REF!,2,LEN(#REF!)-2)))</f>
        <v>#REF!</v>
      </c>
      <c r="R12">
        <f t="shared" si="1"/>
        <v>20</v>
      </c>
      <c r="S12">
        <f t="shared" si="1"/>
        <v>0</v>
      </c>
    </row>
    <row r="13" spans="2:19" ht="13.5" customHeight="1">
      <c r="B13" s="29">
        <f aca="true" t="shared" si="2" ref="B13:B76">B12+1</f>
        <v>3</v>
      </c>
      <c r="C13" s="36"/>
      <c r="D13" s="45"/>
      <c r="E13" s="42"/>
      <c r="F13" s="42" t="s">
        <v>159</v>
      </c>
      <c r="G13" s="42"/>
      <c r="H13" s="42"/>
      <c r="I13" s="42"/>
      <c r="J13" s="42"/>
      <c r="K13" s="78" t="s">
        <v>441</v>
      </c>
      <c r="L13" s="79" t="s">
        <v>444</v>
      </c>
      <c r="N13" t="s">
        <v>15</v>
      </c>
      <c r="O13">
        <f t="shared" si="0"/>
        <v>20</v>
      </c>
      <c r="P13">
        <f t="shared" si="0"/>
        <v>10</v>
      </c>
      <c r="Q13" t="e">
        <f>IF(#REF!="",0,VALUE(MID(#REF!,2,LEN(#REF!)-2)))</f>
        <v>#REF!</v>
      </c>
      <c r="R13">
        <f t="shared" si="1"/>
        <v>20</v>
      </c>
      <c r="S13">
        <f t="shared" si="1"/>
        <v>10</v>
      </c>
    </row>
    <row r="14" spans="2:12" ht="13.5" customHeight="1">
      <c r="B14" s="29">
        <f t="shared" si="2"/>
        <v>4</v>
      </c>
      <c r="C14" s="37" t="s">
        <v>42</v>
      </c>
      <c r="D14" s="35" t="s">
        <v>43</v>
      </c>
      <c r="E14" s="42"/>
      <c r="F14" s="42" t="s">
        <v>44</v>
      </c>
      <c r="G14" s="42"/>
      <c r="H14" s="42"/>
      <c r="I14" s="42"/>
      <c r="J14" s="42"/>
      <c r="K14" s="80">
        <v>2500</v>
      </c>
      <c r="L14" s="131">
        <v>5000</v>
      </c>
    </row>
    <row r="15" spans="2:12" ht="13.5" customHeight="1">
      <c r="B15" s="29">
        <f t="shared" si="2"/>
        <v>5</v>
      </c>
      <c r="C15" s="37" t="s">
        <v>45</v>
      </c>
      <c r="D15" s="35" t="s">
        <v>46</v>
      </c>
      <c r="E15" s="42"/>
      <c r="F15" s="42" t="s">
        <v>445</v>
      </c>
      <c r="G15" s="42"/>
      <c r="H15" s="42"/>
      <c r="I15" s="42"/>
      <c r="J15" s="42"/>
      <c r="K15" s="80" t="s">
        <v>442</v>
      </c>
      <c r="L15" s="81"/>
    </row>
    <row r="16" spans="2:12" ht="13.5" customHeight="1">
      <c r="B16" s="29">
        <f t="shared" si="2"/>
        <v>6</v>
      </c>
      <c r="C16" s="38"/>
      <c r="D16" s="45"/>
      <c r="E16" s="42"/>
      <c r="F16" s="42" t="s">
        <v>454</v>
      </c>
      <c r="G16" s="42"/>
      <c r="H16" s="42"/>
      <c r="I16" s="42"/>
      <c r="J16" s="42"/>
      <c r="K16" s="80">
        <v>20</v>
      </c>
      <c r="L16" s="81"/>
    </row>
    <row r="17" spans="2:12" ht="13.5" customHeight="1">
      <c r="B17" s="29">
        <f t="shared" si="2"/>
        <v>7</v>
      </c>
      <c r="C17" s="37" t="s">
        <v>139</v>
      </c>
      <c r="D17" s="35" t="s">
        <v>21</v>
      </c>
      <c r="E17" s="42"/>
      <c r="F17" s="42" t="s">
        <v>258</v>
      </c>
      <c r="G17" s="42"/>
      <c r="H17" s="42"/>
      <c r="I17" s="42"/>
      <c r="J17" s="42"/>
      <c r="K17" s="80">
        <v>10</v>
      </c>
      <c r="L17" s="81"/>
    </row>
    <row r="18" spans="2:12" ht="13.5" customHeight="1">
      <c r="B18" s="29">
        <f t="shared" si="2"/>
        <v>8</v>
      </c>
      <c r="C18" s="38"/>
      <c r="D18" s="45"/>
      <c r="E18" s="42"/>
      <c r="F18" s="42" t="s">
        <v>184</v>
      </c>
      <c r="G18" s="42"/>
      <c r="H18" s="42"/>
      <c r="I18" s="42"/>
      <c r="J18" s="42"/>
      <c r="K18" s="80"/>
      <c r="L18" s="81">
        <v>45</v>
      </c>
    </row>
    <row r="19" spans="2:12" ht="13.5" customHeight="1">
      <c r="B19" s="29">
        <f t="shared" si="2"/>
        <v>9</v>
      </c>
      <c r="C19" s="38"/>
      <c r="D19" s="47" t="s">
        <v>23</v>
      </c>
      <c r="E19" s="42"/>
      <c r="F19" s="42" t="s">
        <v>164</v>
      </c>
      <c r="G19" s="42"/>
      <c r="H19" s="42"/>
      <c r="I19" s="42"/>
      <c r="J19" s="42"/>
      <c r="K19" s="80" t="s">
        <v>233</v>
      </c>
      <c r="L19" s="131" t="s">
        <v>233</v>
      </c>
    </row>
    <row r="20" spans="2:12" ht="13.5" customHeight="1">
      <c r="B20" s="29">
        <f t="shared" si="2"/>
        <v>10</v>
      </c>
      <c r="C20" s="38"/>
      <c r="D20" s="35" t="s">
        <v>24</v>
      </c>
      <c r="E20" s="42"/>
      <c r="F20" s="42" t="s">
        <v>186</v>
      </c>
      <c r="G20" s="42"/>
      <c r="H20" s="42"/>
      <c r="I20" s="42"/>
      <c r="J20" s="42"/>
      <c r="K20" s="80" t="s">
        <v>233</v>
      </c>
      <c r="L20" s="81">
        <v>240</v>
      </c>
    </row>
    <row r="21" spans="2:12" ht="13.5" customHeight="1">
      <c r="B21" s="29">
        <f t="shared" si="2"/>
        <v>11</v>
      </c>
      <c r="C21" s="38"/>
      <c r="D21" s="45"/>
      <c r="E21" s="42"/>
      <c r="F21" s="42" t="s">
        <v>187</v>
      </c>
      <c r="G21" s="42"/>
      <c r="H21" s="42"/>
      <c r="I21" s="42"/>
      <c r="J21" s="42"/>
      <c r="K21" s="80">
        <v>600</v>
      </c>
      <c r="L21" s="81">
        <v>2350</v>
      </c>
    </row>
    <row r="22" spans="2:12" ht="13.5" customHeight="1">
      <c r="B22" s="29">
        <f t="shared" si="2"/>
        <v>12</v>
      </c>
      <c r="C22" s="38"/>
      <c r="D22" s="45"/>
      <c r="E22" s="42"/>
      <c r="F22" s="42" t="s">
        <v>188</v>
      </c>
      <c r="G22" s="42"/>
      <c r="H22" s="42"/>
      <c r="I22" s="42"/>
      <c r="J22" s="42"/>
      <c r="K22" s="80"/>
      <c r="L22" s="81">
        <v>120</v>
      </c>
    </row>
    <row r="23" spans="2:12" ht="13.5" customHeight="1">
      <c r="B23" s="29">
        <f t="shared" si="2"/>
        <v>13</v>
      </c>
      <c r="C23" s="38"/>
      <c r="D23" s="45"/>
      <c r="E23" s="42"/>
      <c r="F23" s="42" t="s">
        <v>189</v>
      </c>
      <c r="G23" s="42"/>
      <c r="H23" s="42"/>
      <c r="I23" s="42"/>
      <c r="J23" s="42"/>
      <c r="K23" s="80"/>
      <c r="L23" s="81" t="s">
        <v>233</v>
      </c>
    </row>
    <row r="24" spans="2:12" ht="13.5" customHeight="1">
      <c r="B24" s="29">
        <f t="shared" si="2"/>
        <v>14</v>
      </c>
      <c r="C24" s="38"/>
      <c r="D24" s="45"/>
      <c r="E24" s="42"/>
      <c r="F24" s="42" t="s">
        <v>446</v>
      </c>
      <c r="G24" s="42"/>
      <c r="H24" s="42"/>
      <c r="I24" s="42"/>
      <c r="J24" s="42"/>
      <c r="K24" s="80"/>
      <c r="L24" s="131" t="s">
        <v>233</v>
      </c>
    </row>
    <row r="25" spans="2:12" ht="13.5" customHeight="1">
      <c r="B25" s="29">
        <f t="shared" si="2"/>
        <v>15</v>
      </c>
      <c r="C25" s="38"/>
      <c r="D25" s="45"/>
      <c r="E25" s="42"/>
      <c r="F25" s="42" t="s">
        <v>30</v>
      </c>
      <c r="G25" s="42"/>
      <c r="H25" s="42"/>
      <c r="I25" s="42"/>
      <c r="J25" s="42"/>
      <c r="K25" s="80">
        <v>30</v>
      </c>
      <c r="L25" s="81">
        <v>10</v>
      </c>
    </row>
    <row r="26" spans="2:12" ht="13.5" customHeight="1">
      <c r="B26" s="29">
        <f t="shared" si="2"/>
        <v>16</v>
      </c>
      <c r="C26" s="38"/>
      <c r="D26" s="45"/>
      <c r="E26" s="42"/>
      <c r="F26" s="42" t="s">
        <v>31</v>
      </c>
      <c r="G26" s="42"/>
      <c r="H26" s="42"/>
      <c r="I26" s="42"/>
      <c r="J26" s="42"/>
      <c r="K26" s="80"/>
      <c r="L26" s="81" t="s">
        <v>233</v>
      </c>
    </row>
    <row r="27" spans="2:12" ht="13.5" customHeight="1">
      <c r="B27" s="29">
        <f t="shared" si="2"/>
        <v>17</v>
      </c>
      <c r="C27" s="38"/>
      <c r="D27" s="45"/>
      <c r="E27" s="42"/>
      <c r="F27" s="42" t="s">
        <v>190</v>
      </c>
      <c r="G27" s="42"/>
      <c r="H27" s="42"/>
      <c r="I27" s="42"/>
      <c r="J27" s="42"/>
      <c r="K27" s="80" t="s">
        <v>233</v>
      </c>
      <c r="L27" s="81">
        <v>230</v>
      </c>
    </row>
    <row r="28" spans="2:12" ht="13.5" customHeight="1">
      <c r="B28" s="29">
        <f t="shared" si="2"/>
        <v>18</v>
      </c>
      <c r="C28" s="38"/>
      <c r="D28" s="45"/>
      <c r="E28" s="42"/>
      <c r="F28" s="42" t="s">
        <v>32</v>
      </c>
      <c r="G28" s="42"/>
      <c r="H28" s="42"/>
      <c r="I28" s="42"/>
      <c r="J28" s="42"/>
      <c r="K28" s="80"/>
      <c r="L28" s="81">
        <v>240</v>
      </c>
    </row>
    <row r="29" spans="2:12" ht="13.5" customHeight="1">
      <c r="B29" s="29">
        <f t="shared" si="2"/>
        <v>19</v>
      </c>
      <c r="C29" s="38"/>
      <c r="D29" s="45"/>
      <c r="E29" s="42"/>
      <c r="F29" s="42" t="s">
        <v>140</v>
      </c>
      <c r="G29" s="42"/>
      <c r="H29" s="42"/>
      <c r="I29" s="42"/>
      <c r="J29" s="42"/>
      <c r="K29" s="80">
        <v>15150</v>
      </c>
      <c r="L29" s="131">
        <v>3450</v>
      </c>
    </row>
    <row r="30" spans="2:12" ht="13.5" customHeight="1">
      <c r="B30" s="29">
        <f t="shared" si="2"/>
        <v>20</v>
      </c>
      <c r="C30" s="38"/>
      <c r="D30" s="45"/>
      <c r="E30" s="42"/>
      <c r="F30" s="42" t="s">
        <v>455</v>
      </c>
      <c r="G30" s="42"/>
      <c r="H30" s="42"/>
      <c r="I30" s="42"/>
      <c r="J30" s="42"/>
      <c r="K30" s="80"/>
      <c r="L30" s="81" t="s">
        <v>233</v>
      </c>
    </row>
    <row r="31" spans="2:12" ht="13.5" customHeight="1">
      <c r="B31" s="29">
        <f t="shared" si="2"/>
        <v>21</v>
      </c>
      <c r="C31" s="38"/>
      <c r="D31" s="45"/>
      <c r="E31" s="42"/>
      <c r="F31" s="42" t="s">
        <v>36</v>
      </c>
      <c r="G31" s="42"/>
      <c r="H31" s="42"/>
      <c r="I31" s="42"/>
      <c r="J31" s="42"/>
      <c r="K31" s="80">
        <v>20</v>
      </c>
      <c r="L31" s="81"/>
    </row>
    <row r="32" spans="2:12" ht="13.5" customHeight="1">
      <c r="B32" s="29">
        <f t="shared" si="2"/>
        <v>22</v>
      </c>
      <c r="C32" s="38"/>
      <c r="D32" s="45"/>
      <c r="E32" s="42"/>
      <c r="F32" s="42" t="s">
        <v>38</v>
      </c>
      <c r="G32" s="42"/>
      <c r="H32" s="42"/>
      <c r="I32" s="42"/>
      <c r="J32" s="42"/>
      <c r="K32" s="80">
        <v>700</v>
      </c>
      <c r="L32" s="131">
        <v>1400</v>
      </c>
    </row>
    <row r="33" spans="2:12" ht="13.5" customHeight="1">
      <c r="B33" s="29">
        <f t="shared" si="2"/>
        <v>23</v>
      </c>
      <c r="C33" s="38"/>
      <c r="D33" s="45"/>
      <c r="E33" s="42"/>
      <c r="F33" s="42" t="s">
        <v>39</v>
      </c>
      <c r="G33" s="42"/>
      <c r="H33" s="42"/>
      <c r="I33" s="42"/>
      <c r="J33" s="42"/>
      <c r="K33" s="80">
        <v>2550</v>
      </c>
      <c r="L33" s="131">
        <v>4350</v>
      </c>
    </row>
    <row r="34" spans="2:12" ht="13.5" customHeight="1">
      <c r="B34" s="29">
        <f t="shared" si="2"/>
        <v>24</v>
      </c>
      <c r="C34" s="38"/>
      <c r="D34" s="45"/>
      <c r="E34" s="42"/>
      <c r="F34" s="42" t="s">
        <v>40</v>
      </c>
      <c r="G34" s="42"/>
      <c r="H34" s="42"/>
      <c r="I34" s="42"/>
      <c r="J34" s="42"/>
      <c r="K34" s="80">
        <v>30</v>
      </c>
      <c r="L34" s="131">
        <v>70</v>
      </c>
    </row>
    <row r="35" spans="2:12" ht="13.5" customHeight="1">
      <c r="B35" s="29">
        <f t="shared" si="2"/>
        <v>25</v>
      </c>
      <c r="C35" s="37" t="s">
        <v>151</v>
      </c>
      <c r="D35" s="35" t="s">
        <v>141</v>
      </c>
      <c r="E35" s="42"/>
      <c r="F35" s="42" t="s">
        <v>316</v>
      </c>
      <c r="G35" s="42"/>
      <c r="H35" s="42"/>
      <c r="I35" s="42"/>
      <c r="J35" s="42"/>
      <c r="K35" s="80">
        <v>80</v>
      </c>
      <c r="L35" s="81">
        <v>50</v>
      </c>
    </row>
    <row r="36" spans="2:12" ht="13.5" customHeight="1">
      <c r="B36" s="29">
        <f t="shared" si="2"/>
        <v>26</v>
      </c>
      <c r="C36" s="38"/>
      <c r="D36" s="45"/>
      <c r="E36" s="42"/>
      <c r="F36" s="42" t="s">
        <v>456</v>
      </c>
      <c r="G36" s="42"/>
      <c r="H36" s="42"/>
      <c r="I36" s="42"/>
      <c r="J36" s="42"/>
      <c r="K36" s="80" t="s">
        <v>233</v>
      </c>
      <c r="L36" s="81" t="s">
        <v>233</v>
      </c>
    </row>
    <row r="37" spans="2:12" ht="13.5" customHeight="1">
      <c r="B37" s="29">
        <f t="shared" si="2"/>
        <v>27</v>
      </c>
      <c r="C37" s="37" t="s">
        <v>142</v>
      </c>
      <c r="D37" s="35" t="s">
        <v>48</v>
      </c>
      <c r="E37" s="42"/>
      <c r="F37" s="42" t="s">
        <v>212</v>
      </c>
      <c r="G37" s="42"/>
      <c r="H37" s="42"/>
      <c r="I37" s="42"/>
      <c r="J37" s="42"/>
      <c r="K37" s="80">
        <v>10</v>
      </c>
      <c r="L37" s="81"/>
    </row>
    <row r="38" spans="2:12" ht="13.5" customHeight="1">
      <c r="B38" s="29">
        <f t="shared" si="2"/>
        <v>28</v>
      </c>
      <c r="C38" s="120"/>
      <c r="D38" s="120"/>
      <c r="E38" s="42"/>
      <c r="F38" s="42" t="s">
        <v>49</v>
      </c>
      <c r="G38" s="42"/>
      <c r="H38" s="42"/>
      <c r="I38" s="42"/>
      <c r="J38" s="42"/>
      <c r="K38" s="80"/>
      <c r="L38" s="81" t="s">
        <v>233</v>
      </c>
    </row>
    <row r="39" spans="2:12" ht="13.5" customHeight="1">
      <c r="B39" s="29">
        <f t="shared" si="2"/>
        <v>29</v>
      </c>
      <c r="C39" s="38"/>
      <c r="D39" s="45"/>
      <c r="E39" s="42"/>
      <c r="F39" s="42" t="s">
        <v>50</v>
      </c>
      <c r="G39" s="42"/>
      <c r="H39" s="42"/>
      <c r="I39" s="42"/>
      <c r="J39" s="42"/>
      <c r="K39" s="80" t="s">
        <v>233</v>
      </c>
      <c r="L39" s="81" t="s">
        <v>233</v>
      </c>
    </row>
    <row r="40" spans="2:12" ht="13.5" customHeight="1">
      <c r="B40" s="29">
        <f t="shared" si="2"/>
        <v>30</v>
      </c>
      <c r="C40" s="38"/>
      <c r="D40" s="45"/>
      <c r="E40" s="42"/>
      <c r="F40" s="42" t="s">
        <v>447</v>
      </c>
      <c r="G40" s="42"/>
      <c r="H40" s="42"/>
      <c r="I40" s="42"/>
      <c r="J40" s="42"/>
      <c r="K40" s="80" t="s">
        <v>233</v>
      </c>
      <c r="L40" s="81" t="s">
        <v>233</v>
      </c>
    </row>
    <row r="41" spans="2:12" ht="13.5" customHeight="1">
      <c r="B41" s="29">
        <f t="shared" si="2"/>
        <v>31</v>
      </c>
      <c r="C41" s="38"/>
      <c r="D41" s="45"/>
      <c r="E41" s="42"/>
      <c r="F41" s="42" t="s">
        <v>52</v>
      </c>
      <c r="G41" s="42"/>
      <c r="H41" s="42"/>
      <c r="I41" s="42"/>
      <c r="J41" s="42"/>
      <c r="K41" s="80">
        <v>140</v>
      </c>
      <c r="L41" s="131">
        <v>100</v>
      </c>
    </row>
    <row r="42" spans="2:12" ht="13.5" customHeight="1">
      <c r="B42" s="29">
        <f t="shared" si="2"/>
        <v>32</v>
      </c>
      <c r="C42" s="38"/>
      <c r="D42" s="45"/>
      <c r="E42" s="42"/>
      <c r="F42" s="42" t="s">
        <v>421</v>
      </c>
      <c r="G42" s="42"/>
      <c r="H42" s="42"/>
      <c r="I42" s="42"/>
      <c r="J42" s="42"/>
      <c r="K42" s="80">
        <v>10</v>
      </c>
      <c r="L42" s="81" t="s">
        <v>233</v>
      </c>
    </row>
    <row r="43" spans="2:12" ht="13.5" customHeight="1">
      <c r="B43" s="29">
        <f t="shared" si="2"/>
        <v>33</v>
      </c>
      <c r="C43" s="38"/>
      <c r="D43" s="45"/>
      <c r="E43" s="42"/>
      <c r="F43" s="42" t="s">
        <v>448</v>
      </c>
      <c r="G43" s="42"/>
      <c r="H43" s="42"/>
      <c r="I43" s="42"/>
      <c r="J43" s="42"/>
      <c r="K43" s="80">
        <v>80</v>
      </c>
      <c r="L43" s="81"/>
    </row>
    <row r="44" spans="2:12" ht="13.5" customHeight="1">
      <c r="B44" s="29">
        <f t="shared" si="2"/>
        <v>34</v>
      </c>
      <c r="C44" s="38"/>
      <c r="D44" s="45"/>
      <c r="E44" s="42"/>
      <c r="F44" s="42" t="s">
        <v>61</v>
      </c>
      <c r="G44" s="42"/>
      <c r="H44" s="42"/>
      <c r="I44" s="42"/>
      <c r="J44" s="42"/>
      <c r="K44" s="80"/>
      <c r="L44" s="81">
        <v>160</v>
      </c>
    </row>
    <row r="45" spans="2:12" ht="13.5" customHeight="1">
      <c r="B45" s="29">
        <f t="shared" si="2"/>
        <v>35</v>
      </c>
      <c r="C45" s="38"/>
      <c r="D45" s="45"/>
      <c r="E45" s="42"/>
      <c r="F45" s="42" t="s">
        <v>62</v>
      </c>
      <c r="G45" s="42"/>
      <c r="H45" s="42"/>
      <c r="I45" s="42"/>
      <c r="J45" s="42"/>
      <c r="K45" s="80"/>
      <c r="L45" s="81">
        <v>80</v>
      </c>
    </row>
    <row r="46" spans="2:12" ht="13.5" customHeight="1">
      <c r="B46" s="29">
        <f t="shared" si="2"/>
        <v>36</v>
      </c>
      <c r="C46" s="38"/>
      <c r="D46" s="45"/>
      <c r="E46" s="42"/>
      <c r="F46" s="42" t="s">
        <v>65</v>
      </c>
      <c r="G46" s="42"/>
      <c r="H46" s="42"/>
      <c r="I46" s="42"/>
      <c r="J46" s="42"/>
      <c r="K46" s="80" t="s">
        <v>233</v>
      </c>
      <c r="L46" s="81">
        <v>400</v>
      </c>
    </row>
    <row r="47" spans="2:25" ht="13.5" customHeight="1">
      <c r="B47" s="29">
        <f t="shared" si="2"/>
        <v>37</v>
      </c>
      <c r="C47" s="38"/>
      <c r="D47" s="45"/>
      <c r="E47" s="42"/>
      <c r="F47" s="42" t="s">
        <v>215</v>
      </c>
      <c r="G47" s="42"/>
      <c r="H47" s="42"/>
      <c r="I47" s="42"/>
      <c r="J47" s="42"/>
      <c r="K47" s="80"/>
      <c r="L47" s="81" t="s">
        <v>233</v>
      </c>
      <c r="M47" s="122"/>
      <c r="N47" s="121"/>
      <c r="Y47" s="141"/>
    </row>
    <row r="48" spans="2:12" ht="13.5" customHeight="1">
      <c r="B48" s="29">
        <f t="shared" si="2"/>
        <v>38</v>
      </c>
      <c r="C48" s="38"/>
      <c r="D48" s="45"/>
      <c r="E48" s="42"/>
      <c r="F48" s="42" t="s">
        <v>67</v>
      </c>
      <c r="G48" s="42"/>
      <c r="H48" s="42"/>
      <c r="I48" s="42"/>
      <c r="J48" s="42"/>
      <c r="K48" s="80"/>
      <c r="L48" s="81">
        <v>60</v>
      </c>
    </row>
    <row r="49" spans="2:12" ht="13.5" customHeight="1">
      <c r="B49" s="29">
        <f t="shared" si="2"/>
        <v>39</v>
      </c>
      <c r="C49" s="38"/>
      <c r="D49" s="45"/>
      <c r="E49" s="42"/>
      <c r="F49" s="42" t="s">
        <v>68</v>
      </c>
      <c r="G49" s="42"/>
      <c r="H49" s="42"/>
      <c r="I49" s="42"/>
      <c r="J49" s="42"/>
      <c r="K49" s="80" t="s">
        <v>233</v>
      </c>
      <c r="L49" s="81"/>
    </row>
    <row r="50" spans="2:12" ht="13.5" customHeight="1">
      <c r="B50" s="29">
        <f t="shared" si="2"/>
        <v>40</v>
      </c>
      <c r="C50" s="38"/>
      <c r="D50" s="45"/>
      <c r="E50" s="42"/>
      <c r="F50" s="42" t="s">
        <v>261</v>
      </c>
      <c r="G50" s="42"/>
      <c r="H50" s="42"/>
      <c r="I50" s="42"/>
      <c r="J50" s="42"/>
      <c r="K50" s="80"/>
      <c r="L50" s="131" t="s">
        <v>233</v>
      </c>
    </row>
    <row r="51" spans="2:12" ht="13.5" customHeight="1">
      <c r="B51" s="29">
        <f t="shared" si="2"/>
        <v>41</v>
      </c>
      <c r="C51" s="38"/>
      <c r="D51" s="45"/>
      <c r="E51" s="42"/>
      <c r="F51" s="42" t="s">
        <v>69</v>
      </c>
      <c r="G51" s="42"/>
      <c r="H51" s="42"/>
      <c r="I51" s="42"/>
      <c r="J51" s="42"/>
      <c r="K51" s="80">
        <v>520</v>
      </c>
      <c r="L51" s="81">
        <v>1360</v>
      </c>
    </row>
    <row r="52" spans="2:12" ht="13.5" customHeight="1">
      <c r="B52" s="29">
        <f t="shared" si="2"/>
        <v>42</v>
      </c>
      <c r="C52" s="38"/>
      <c r="D52" s="45"/>
      <c r="E52" s="42"/>
      <c r="F52" s="42" t="s">
        <v>70</v>
      </c>
      <c r="G52" s="42"/>
      <c r="H52" s="42"/>
      <c r="I52" s="42"/>
      <c r="J52" s="42"/>
      <c r="K52" s="80" t="s">
        <v>233</v>
      </c>
      <c r="L52" s="131">
        <v>140</v>
      </c>
    </row>
    <row r="53" spans="2:12" ht="13.5" customHeight="1">
      <c r="B53" s="29">
        <f t="shared" si="2"/>
        <v>43</v>
      </c>
      <c r="C53" s="38"/>
      <c r="D53" s="45"/>
      <c r="E53" s="42"/>
      <c r="F53" s="42" t="s">
        <v>358</v>
      </c>
      <c r="G53" s="42"/>
      <c r="H53" s="42"/>
      <c r="I53" s="42"/>
      <c r="J53" s="42"/>
      <c r="K53" s="80">
        <v>70</v>
      </c>
      <c r="L53" s="81">
        <v>40</v>
      </c>
    </row>
    <row r="54" spans="2:12" ht="13.5" customHeight="1">
      <c r="B54" s="29">
        <f t="shared" si="2"/>
        <v>44</v>
      </c>
      <c r="C54" s="38"/>
      <c r="D54" s="45"/>
      <c r="E54" s="42"/>
      <c r="F54" s="42" t="s">
        <v>74</v>
      </c>
      <c r="G54" s="42"/>
      <c r="H54" s="42"/>
      <c r="I54" s="42"/>
      <c r="J54" s="42"/>
      <c r="K54" s="80">
        <v>160</v>
      </c>
      <c r="L54" s="81"/>
    </row>
    <row r="55" spans="2:12" ht="13.5" customHeight="1">
      <c r="B55" s="29">
        <f t="shared" si="2"/>
        <v>45</v>
      </c>
      <c r="C55" s="38"/>
      <c r="D55" s="45"/>
      <c r="E55" s="42"/>
      <c r="F55" s="42" t="s">
        <v>75</v>
      </c>
      <c r="G55" s="42"/>
      <c r="H55" s="42"/>
      <c r="I55" s="42"/>
      <c r="J55" s="42"/>
      <c r="K55" s="80">
        <v>32</v>
      </c>
      <c r="L55" s="81" t="s">
        <v>233</v>
      </c>
    </row>
    <row r="56" spans="2:12" ht="13.5" customHeight="1">
      <c r="B56" s="29">
        <f t="shared" si="2"/>
        <v>46</v>
      </c>
      <c r="C56" s="38"/>
      <c r="D56" s="45"/>
      <c r="E56" s="42"/>
      <c r="F56" s="42" t="s">
        <v>378</v>
      </c>
      <c r="G56" s="42"/>
      <c r="H56" s="42"/>
      <c r="I56" s="42"/>
      <c r="J56" s="42"/>
      <c r="K56" s="80" t="s">
        <v>233</v>
      </c>
      <c r="L56" s="81" t="s">
        <v>233</v>
      </c>
    </row>
    <row r="57" spans="2:12" ht="13.5" customHeight="1">
      <c r="B57" s="29">
        <f t="shared" si="2"/>
        <v>47</v>
      </c>
      <c r="C57" s="38"/>
      <c r="D57" s="45"/>
      <c r="E57" s="42"/>
      <c r="F57" s="42" t="s">
        <v>80</v>
      </c>
      <c r="G57" s="42"/>
      <c r="H57" s="42"/>
      <c r="I57" s="42"/>
      <c r="J57" s="42"/>
      <c r="K57" s="80"/>
      <c r="L57" s="81" t="s">
        <v>233</v>
      </c>
    </row>
    <row r="58" spans="2:12" ht="13.5" customHeight="1">
      <c r="B58" s="29">
        <f t="shared" si="2"/>
        <v>48</v>
      </c>
      <c r="C58" s="38"/>
      <c r="D58" s="45"/>
      <c r="E58" s="42"/>
      <c r="F58" s="42" t="s">
        <v>193</v>
      </c>
      <c r="G58" s="42"/>
      <c r="H58" s="42"/>
      <c r="I58" s="42"/>
      <c r="J58" s="42"/>
      <c r="K58" s="80"/>
      <c r="L58" s="81">
        <v>80</v>
      </c>
    </row>
    <row r="59" spans="2:12" ht="13.5" customHeight="1">
      <c r="B59" s="29">
        <f t="shared" si="2"/>
        <v>49</v>
      </c>
      <c r="C59" s="38"/>
      <c r="D59" s="45"/>
      <c r="E59" s="42"/>
      <c r="F59" s="42" t="s">
        <v>82</v>
      </c>
      <c r="G59" s="42"/>
      <c r="H59" s="42"/>
      <c r="I59" s="42"/>
      <c r="J59" s="42"/>
      <c r="K59" s="80">
        <v>40</v>
      </c>
      <c r="L59" s="81">
        <v>480</v>
      </c>
    </row>
    <row r="60" spans="2:12" ht="13.5" customHeight="1">
      <c r="B60" s="29">
        <f t="shared" si="2"/>
        <v>50</v>
      </c>
      <c r="C60" s="38"/>
      <c r="D60" s="45"/>
      <c r="E60" s="42"/>
      <c r="F60" s="42" t="s">
        <v>85</v>
      </c>
      <c r="G60" s="42"/>
      <c r="H60" s="42"/>
      <c r="I60" s="42"/>
      <c r="J60" s="42"/>
      <c r="K60" s="80">
        <v>20</v>
      </c>
      <c r="L60" s="131"/>
    </row>
    <row r="61" spans="2:12" ht="13.5" customHeight="1">
      <c r="B61" s="29">
        <f t="shared" si="2"/>
        <v>51</v>
      </c>
      <c r="C61" s="38"/>
      <c r="D61" s="45"/>
      <c r="E61" s="42"/>
      <c r="F61" s="42" t="s">
        <v>449</v>
      </c>
      <c r="G61" s="42"/>
      <c r="H61" s="42"/>
      <c r="I61" s="42"/>
      <c r="J61" s="42"/>
      <c r="K61" s="80"/>
      <c r="L61" s="81" t="s">
        <v>233</v>
      </c>
    </row>
    <row r="62" spans="2:12" ht="13.5" customHeight="1">
      <c r="B62" s="29">
        <f t="shared" si="2"/>
        <v>52</v>
      </c>
      <c r="C62" s="38"/>
      <c r="D62" s="45"/>
      <c r="E62" s="42"/>
      <c r="F62" s="42" t="s">
        <v>450</v>
      </c>
      <c r="G62" s="42"/>
      <c r="H62" s="42"/>
      <c r="I62" s="42"/>
      <c r="J62" s="42"/>
      <c r="K62" s="80"/>
      <c r="L62" s="81">
        <v>80</v>
      </c>
    </row>
    <row r="63" spans="2:12" ht="13.5" customHeight="1">
      <c r="B63" s="29">
        <f t="shared" si="2"/>
        <v>53</v>
      </c>
      <c r="C63" s="38"/>
      <c r="D63" s="45"/>
      <c r="E63" s="42"/>
      <c r="F63" s="42" t="s">
        <v>296</v>
      </c>
      <c r="G63" s="42"/>
      <c r="H63" s="42"/>
      <c r="I63" s="42"/>
      <c r="J63" s="42"/>
      <c r="K63" s="80"/>
      <c r="L63" s="81" t="s">
        <v>233</v>
      </c>
    </row>
    <row r="64" spans="2:12" ht="13.5" customHeight="1">
      <c r="B64" s="29">
        <f t="shared" si="2"/>
        <v>54</v>
      </c>
      <c r="C64" s="37" t="s">
        <v>92</v>
      </c>
      <c r="D64" s="35" t="s">
        <v>93</v>
      </c>
      <c r="E64" s="42"/>
      <c r="F64" s="42" t="s">
        <v>196</v>
      </c>
      <c r="G64" s="42"/>
      <c r="H64" s="42"/>
      <c r="I64" s="42"/>
      <c r="J64" s="42"/>
      <c r="K64" s="80" t="s">
        <v>233</v>
      </c>
      <c r="L64" s="81" t="s">
        <v>233</v>
      </c>
    </row>
    <row r="65" spans="2:12" ht="13.5" customHeight="1">
      <c r="B65" s="29">
        <f t="shared" si="2"/>
        <v>55</v>
      </c>
      <c r="C65" s="38"/>
      <c r="D65" s="45"/>
      <c r="E65" s="42"/>
      <c r="F65" s="42" t="s">
        <v>325</v>
      </c>
      <c r="G65" s="42"/>
      <c r="H65" s="42"/>
      <c r="I65" s="42"/>
      <c r="J65" s="42"/>
      <c r="K65" s="80" t="s">
        <v>233</v>
      </c>
      <c r="L65" s="81">
        <v>1</v>
      </c>
    </row>
    <row r="66" spans="2:12" ht="13.5" customHeight="1">
      <c r="B66" s="29">
        <f t="shared" si="2"/>
        <v>56</v>
      </c>
      <c r="C66" s="38"/>
      <c r="D66" s="45"/>
      <c r="E66" s="42"/>
      <c r="F66" s="42" t="s">
        <v>451</v>
      </c>
      <c r="G66" s="42"/>
      <c r="H66" s="42"/>
      <c r="I66" s="42"/>
      <c r="J66" s="42"/>
      <c r="K66" s="80" t="s">
        <v>233</v>
      </c>
      <c r="L66" s="131" t="s">
        <v>233</v>
      </c>
    </row>
    <row r="67" spans="2:12" ht="13.5" customHeight="1">
      <c r="B67" s="29">
        <f t="shared" si="2"/>
        <v>57</v>
      </c>
      <c r="C67" s="38"/>
      <c r="D67" s="45"/>
      <c r="E67" s="42"/>
      <c r="F67" s="42" t="s">
        <v>94</v>
      </c>
      <c r="G67" s="42"/>
      <c r="H67" s="42"/>
      <c r="I67" s="42"/>
      <c r="J67" s="42"/>
      <c r="K67" s="80"/>
      <c r="L67" s="81">
        <v>1</v>
      </c>
    </row>
    <row r="68" spans="2:12" ht="13.5" customHeight="1">
      <c r="B68" s="29">
        <f t="shared" si="2"/>
        <v>58</v>
      </c>
      <c r="C68" s="38"/>
      <c r="D68" s="45"/>
      <c r="E68" s="42"/>
      <c r="F68" s="42" t="s">
        <v>95</v>
      </c>
      <c r="G68" s="42"/>
      <c r="H68" s="42"/>
      <c r="I68" s="42"/>
      <c r="J68" s="42"/>
      <c r="K68" s="80"/>
      <c r="L68" s="81">
        <v>3</v>
      </c>
    </row>
    <row r="69" spans="2:12" ht="13.5" customHeight="1">
      <c r="B69" s="29">
        <f t="shared" si="2"/>
        <v>59</v>
      </c>
      <c r="C69" s="37" t="s">
        <v>96</v>
      </c>
      <c r="D69" s="35" t="s">
        <v>97</v>
      </c>
      <c r="E69" s="42"/>
      <c r="F69" s="42" t="s">
        <v>100</v>
      </c>
      <c r="G69" s="42"/>
      <c r="H69" s="42"/>
      <c r="I69" s="42"/>
      <c r="J69" s="42"/>
      <c r="K69" s="80">
        <v>10</v>
      </c>
      <c r="L69" s="81" t="s">
        <v>233</v>
      </c>
    </row>
    <row r="70" spans="2:12" ht="13.5" customHeight="1">
      <c r="B70" s="29">
        <f t="shared" si="2"/>
        <v>60</v>
      </c>
      <c r="C70" s="38"/>
      <c r="D70" s="35" t="s">
        <v>101</v>
      </c>
      <c r="E70" s="42"/>
      <c r="F70" s="42" t="s">
        <v>416</v>
      </c>
      <c r="G70" s="42"/>
      <c r="H70" s="42"/>
      <c r="I70" s="42"/>
      <c r="J70" s="42"/>
      <c r="K70" s="80" t="s">
        <v>233</v>
      </c>
      <c r="L70" s="131"/>
    </row>
    <row r="71" spans="2:12" ht="13.5" customHeight="1">
      <c r="B71" s="29">
        <f t="shared" si="2"/>
        <v>61</v>
      </c>
      <c r="C71" s="38"/>
      <c r="D71" s="46"/>
      <c r="E71" s="42"/>
      <c r="F71" s="42" t="s">
        <v>103</v>
      </c>
      <c r="G71" s="42"/>
      <c r="H71" s="42"/>
      <c r="I71" s="42"/>
      <c r="J71" s="42"/>
      <c r="K71" s="80">
        <v>10</v>
      </c>
      <c r="L71" s="81">
        <v>40</v>
      </c>
    </row>
    <row r="72" spans="2:12" ht="13.5" customHeight="1">
      <c r="B72" s="29">
        <f t="shared" si="2"/>
        <v>62</v>
      </c>
      <c r="C72" s="37" t="s">
        <v>0</v>
      </c>
      <c r="D72" s="35" t="s">
        <v>106</v>
      </c>
      <c r="E72" s="42"/>
      <c r="F72" s="42" t="s">
        <v>1</v>
      </c>
      <c r="G72" s="42"/>
      <c r="H72" s="42"/>
      <c r="I72" s="42"/>
      <c r="J72" s="42"/>
      <c r="K72" s="80">
        <v>140</v>
      </c>
      <c r="L72" s="81">
        <v>475</v>
      </c>
    </row>
    <row r="73" spans="2:12" ht="13.5" customHeight="1">
      <c r="B73" s="29">
        <f t="shared" si="2"/>
        <v>63</v>
      </c>
      <c r="C73" s="38"/>
      <c r="D73" s="47" t="s">
        <v>107</v>
      </c>
      <c r="E73" s="42"/>
      <c r="F73" s="42" t="s">
        <v>108</v>
      </c>
      <c r="G73" s="42"/>
      <c r="H73" s="42"/>
      <c r="I73" s="42"/>
      <c r="J73" s="42"/>
      <c r="K73" s="80" t="s">
        <v>233</v>
      </c>
      <c r="L73" s="81" t="s">
        <v>233</v>
      </c>
    </row>
    <row r="74" spans="2:12" ht="13.5" customHeight="1">
      <c r="B74" s="29">
        <f t="shared" si="2"/>
        <v>64</v>
      </c>
      <c r="C74" s="150" t="s">
        <v>109</v>
      </c>
      <c r="D74" s="151"/>
      <c r="E74" s="42"/>
      <c r="F74" s="42" t="s">
        <v>110</v>
      </c>
      <c r="G74" s="42"/>
      <c r="H74" s="42"/>
      <c r="I74" s="42"/>
      <c r="J74" s="42"/>
      <c r="K74" s="80">
        <v>200</v>
      </c>
      <c r="L74" s="131">
        <v>200</v>
      </c>
    </row>
    <row r="75" spans="2:12" ht="13.5" customHeight="1">
      <c r="B75" s="29">
        <f t="shared" si="2"/>
        <v>65</v>
      </c>
      <c r="C75" s="40"/>
      <c r="D75" s="41"/>
      <c r="E75" s="42"/>
      <c r="F75" s="42" t="s">
        <v>111</v>
      </c>
      <c r="G75" s="42"/>
      <c r="H75" s="42"/>
      <c r="I75" s="42"/>
      <c r="J75" s="42"/>
      <c r="K75" s="80">
        <v>2050</v>
      </c>
      <c r="L75" s="131">
        <v>3150</v>
      </c>
    </row>
    <row r="76" spans="2:12" ht="13.5" customHeight="1" thickBot="1">
      <c r="B76" s="29">
        <f t="shared" si="2"/>
        <v>66</v>
      </c>
      <c r="C76" s="40"/>
      <c r="D76" s="41"/>
      <c r="E76" s="42"/>
      <c r="F76" s="42" t="s">
        <v>112</v>
      </c>
      <c r="G76" s="42"/>
      <c r="H76" s="42"/>
      <c r="I76" s="42"/>
      <c r="J76" s="42"/>
      <c r="K76" s="80">
        <v>50</v>
      </c>
      <c r="L76" s="131">
        <v>250</v>
      </c>
    </row>
    <row r="77" spans="2:12" ht="13.5" customHeight="1">
      <c r="B77" s="83"/>
      <c r="C77" s="84"/>
      <c r="D77" s="84"/>
      <c r="E77" s="85"/>
      <c r="F77" s="85"/>
      <c r="G77" s="85"/>
      <c r="H77" s="85"/>
      <c r="I77" s="85"/>
      <c r="J77" s="85"/>
      <c r="K77" s="85"/>
      <c r="L77" s="132"/>
    </row>
    <row r="78" spans="18:19" ht="18" customHeight="1">
      <c r="R78">
        <f>COUNTA(K11:K76)</f>
        <v>46</v>
      </c>
      <c r="S78">
        <f>COUNTA(L11:L76)</f>
        <v>55</v>
      </c>
    </row>
    <row r="79" ht="18" customHeight="1">
      <c r="B79" s="22"/>
    </row>
    <row r="80" ht="9" customHeight="1" thickBot="1"/>
    <row r="81" spans="2:12" ht="18" customHeight="1">
      <c r="B81" s="1"/>
      <c r="C81" s="2"/>
      <c r="D81" s="143" t="s">
        <v>2</v>
      </c>
      <c r="E81" s="143"/>
      <c r="F81" s="143"/>
      <c r="G81" s="143"/>
      <c r="H81" s="2"/>
      <c r="I81" s="2"/>
      <c r="J81" s="3"/>
      <c r="K81" s="100" t="s">
        <v>133</v>
      </c>
      <c r="L81" s="124" t="s">
        <v>134</v>
      </c>
    </row>
    <row r="82" spans="2:12" ht="18" customHeight="1" thickBot="1">
      <c r="B82" s="7"/>
      <c r="C82" s="8"/>
      <c r="D82" s="148" t="s">
        <v>3</v>
      </c>
      <c r="E82" s="148"/>
      <c r="F82" s="148"/>
      <c r="G82" s="148"/>
      <c r="H82" s="8"/>
      <c r="I82" s="8"/>
      <c r="J82" s="9"/>
      <c r="K82" s="106" t="str">
        <f>K5</f>
        <v>H 26. 10.20</v>
      </c>
      <c r="L82" s="133" t="str">
        <f>K82</f>
        <v>H 26. 10.20</v>
      </c>
    </row>
    <row r="83" spans="2:12" ht="19.5" customHeight="1" thickTop="1">
      <c r="B83" s="146" t="s">
        <v>114</v>
      </c>
      <c r="C83" s="147"/>
      <c r="D83" s="147"/>
      <c r="E83" s="147"/>
      <c r="F83" s="147"/>
      <c r="G83" s="147"/>
      <c r="H83" s="147"/>
      <c r="I83" s="147"/>
      <c r="J83" s="27"/>
      <c r="K83" s="107">
        <f>SUM(K84:K92)</f>
        <v>25282</v>
      </c>
      <c r="L83" s="134">
        <f>SUM(L84:L92)</f>
        <v>24695</v>
      </c>
    </row>
    <row r="84" spans="2:12" ht="13.5" customHeight="1">
      <c r="B84" s="154" t="s">
        <v>115</v>
      </c>
      <c r="C84" s="155"/>
      <c r="D84" s="156"/>
      <c r="E84" s="51"/>
      <c r="F84" s="52"/>
      <c r="G84" s="152" t="s">
        <v>14</v>
      </c>
      <c r="H84" s="152"/>
      <c r="I84" s="52"/>
      <c r="J84" s="54"/>
      <c r="K84" s="43">
        <v>50</v>
      </c>
      <c r="L84" s="135">
        <v>40</v>
      </c>
    </row>
    <row r="85" spans="2:12" ht="13.5" customHeight="1">
      <c r="B85" s="16"/>
      <c r="C85" s="17"/>
      <c r="D85" s="18"/>
      <c r="E85" s="55"/>
      <c r="F85" s="42"/>
      <c r="G85" s="152" t="s">
        <v>143</v>
      </c>
      <c r="H85" s="152"/>
      <c r="I85" s="53"/>
      <c r="J85" s="56"/>
      <c r="K85" s="43">
        <v>2500</v>
      </c>
      <c r="L85" s="135">
        <v>5000</v>
      </c>
    </row>
    <row r="86" spans="2:12" ht="13.5" customHeight="1">
      <c r="B86" s="16"/>
      <c r="C86" s="17"/>
      <c r="D86" s="18"/>
      <c r="E86" s="55"/>
      <c r="F86" s="42"/>
      <c r="G86" s="152" t="s">
        <v>46</v>
      </c>
      <c r="H86" s="152"/>
      <c r="I86" s="52"/>
      <c r="J86" s="54"/>
      <c r="K86" s="43">
        <v>20</v>
      </c>
      <c r="L86" s="135">
        <v>0</v>
      </c>
    </row>
    <row r="87" spans="2:12" ht="13.5" customHeight="1">
      <c r="B87" s="16"/>
      <c r="C87" s="17"/>
      <c r="D87" s="18"/>
      <c r="E87" s="55"/>
      <c r="F87" s="42"/>
      <c r="G87" s="152" t="s">
        <v>21</v>
      </c>
      <c r="H87" s="152"/>
      <c r="I87" s="52"/>
      <c r="J87" s="54"/>
      <c r="K87" s="43">
        <v>10</v>
      </c>
      <c r="L87" s="135">
        <v>45</v>
      </c>
    </row>
    <row r="88" spans="2:12" ht="13.5" customHeight="1">
      <c r="B88" s="16"/>
      <c r="C88" s="17"/>
      <c r="D88" s="18"/>
      <c r="E88" s="55"/>
      <c r="F88" s="42"/>
      <c r="G88" s="152" t="s">
        <v>24</v>
      </c>
      <c r="H88" s="152"/>
      <c r="I88" s="52"/>
      <c r="J88" s="54"/>
      <c r="K88" s="43">
        <v>19080</v>
      </c>
      <c r="L88" s="135">
        <v>12460</v>
      </c>
    </row>
    <row r="89" spans="2:12" ht="13.5" customHeight="1">
      <c r="B89" s="16"/>
      <c r="C89" s="17"/>
      <c r="D89" s="18"/>
      <c r="E89" s="55"/>
      <c r="F89" s="42"/>
      <c r="G89" s="152" t="s">
        <v>141</v>
      </c>
      <c r="H89" s="152"/>
      <c r="I89" s="52"/>
      <c r="J89" s="54"/>
      <c r="K89" s="43">
        <v>80</v>
      </c>
      <c r="L89" s="135">
        <v>50</v>
      </c>
    </row>
    <row r="90" spans="2:12" ht="13.5" customHeight="1">
      <c r="B90" s="16"/>
      <c r="C90" s="17"/>
      <c r="D90" s="18"/>
      <c r="E90" s="55"/>
      <c r="F90" s="42"/>
      <c r="G90" s="152" t="s">
        <v>48</v>
      </c>
      <c r="H90" s="152"/>
      <c r="I90" s="52"/>
      <c r="J90" s="54"/>
      <c r="K90" s="43">
        <v>1082</v>
      </c>
      <c r="L90" s="135">
        <v>2980</v>
      </c>
    </row>
    <row r="91" spans="2:12" ht="13.5" customHeight="1">
      <c r="B91" s="16"/>
      <c r="C91" s="17"/>
      <c r="D91" s="18"/>
      <c r="E91" s="55"/>
      <c r="F91" s="42"/>
      <c r="G91" s="152" t="s">
        <v>257</v>
      </c>
      <c r="H91" s="152"/>
      <c r="I91" s="52"/>
      <c r="J91" s="54"/>
      <c r="K91" s="43">
        <v>2250</v>
      </c>
      <c r="L91" s="135">
        <v>3350</v>
      </c>
    </row>
    <row r="92" spans="2:12" ht="13.5" customHeight="1" thickBot="1">
      <c r="B92" s="19"/>
      <c r="C92" s="20"/>
      <c r="D92" s="21"/>
      <c r="E92" s="57"/>
      <c r="F92" s="48"/>
      <c r="G92" s="157" t="s">
        <v>113</v>
      </c>
      <c r="H92" s="157"/>
      <c r="I92" s="58"/>
      <c r="J92" s="59"/>
      <c r="K92" s="49">
        <v>210</v>
      </c>
      <c r="L92" s="136">
        <v>770</v>
      </c>
    </row>
    <row r="93" spans="2:12" ht="18" customHeight="1" thickTop="1">
      <c r="B93" s="158" t="s">
        <v>117</v>
      </c>
      <c r="C93" s="159"/>
      <c r="D93" s="160"/>
      <c r="E93" s="65"/>
      <c r="F93" s="30"/>
      <c r="G93" s="161" t="s">
        <v>118</v>
      </c>
      <c r="H93" s="161"/>
      <c r="I93" s="30"/>
      <c r="J93" s="31"/>
      <c r="K93" s="108" t="s">
        <v>119</v>
      </c>
      <c r="L93" s="114"/>
    </row>
    <row r="94" spans="2:12" ht="18" customHeight="1">
      <c r="B94" s="62"/>
      <c r="C94" s="63"/>
      <c r="D94" s="63"/>
      <c r="E94" s="60"/>
      <c r="F94" s="61"/>
      <c r="G94" s="34"/>
      <c r="H94" s="34"/>
      <c r="I94" s="61"/>
      <c r="J94" s="64"/>
      <c r="K94" s="109" t="s">
        <v>120</v>
      </c>
      <c r="L94" s="115"/>
    </row>
    <row r="95" spans="2:12" ht="18" customHeight="1">
      <c r="B95" s="16"/>
      <c r="C95" s="17"/>
      <c r="D95" s="17"/>
      <c r="E95" s="66"/>
      <c r="F95" s="8"/>
      <c r="G95" s="153" t="s">
        <v>121</v>
      </c>
      <c r="H95" s="153"/>
      <c r="I95" s="32"/>
      <c r="J95" s="33"/>
      <c r="K95" s="110" t="s">
        <v>122</v>
      </c>
      <c r="L95" s="116"/>
    </row>
    <row r="96" spans="2:12" ht="18" customHeight="1">
      <c r="B96" s="16"/>
      <c r="C96" s="17"/>
      <c r="D96" s="17"/>
      <c r="E96" s="67"/>
      <c r="F96" s="17"/>
      <c r="G96" s="68"/>
      <c r="H96" s="68"/>
      <c r="I96" s="63"/>
      <c r="J96" s="69"/>
      <c r="K96" s="111" t="s">
        <v>198</v>
      </c>
      <c r="L96" s="117"/>
    </row>
    <row r="97" spans="2:12" ht="18" customHeight="1">
      <c r="B97" s="16"/>
      <c r="C97" s="17"/>
      <c r="D97" s="17"/>
      <c r="E97" s="67"/>
      <c r="F97" s="17"/>
      <c r="G97" s="68"/>
      <c r="H97" s="68"/>
      <c r="I97" s="63"/>
      <c r="J97" s="69"/>
      <c r="K97" s="111" t="s">
        <v>199</v>
      </c>
      <c r="L97" s="117"/>
    </row>
    <row r="98" spans="2:12" ht="18" customHeight="1">
      <c r="B98" s="16"/>
      <c r="C98" s="17"/>
      <c r="D98" s="17"/>
      <c r="E98" s="66"/>
      <c r="F98" s="8"/>
      <c r="G98" s="153" t="s">
        <v>123</v>
      </c>
      <c r="H98" s="153"/>
      <c r="I98" s="32"/>
      <c r="J98" s="33"/>
      <c r="K98" s="110" t="s">
        <v>234</v>
      </c>
      <c r="L98" s="116"/>
    </row>
    <row r="99" spans="2:12" ht="18" customHeight="1">
      <c r="B99" s="16"/>
      <c r="C99" s="17"/>
      <c r="D99" s="17"/>
      <c r="E99" s="67"/>
      <c r="F99" s="17"/>
      <c r="G99" s="68"/>
      <c r="H99" s="68"/>
      <c r="I99" s="63"/>
      <c r="J99" s="69"/>
      <c r="K99" s="111" t="s">
        <v>197</v>
      </c>
      <c r="L99" s="117"/>
    </row>
    <row r="100" spans="2:12" ht="18" customHeight="1">
      <c r="B100" s="16"/>
      <c r="C100" s="17"/>
      <c r="D100" s="17"/>
      <c r="E100" s="13"/>
      <c r="F100" s="14"/>
      <c r="G100" s="34"/>
      <c r="H100" s="34"/>
      <c r="I100" s="61"/>
      <c r="J100" s="64"/>
      <c r="K100" s="109" t="s">
        <v>124</v>
      </c>
      <c r="L100" s="115"/>
    </row>
    <row r="101" spans="2:12" ht="18" customHeight="1">
      <c r="B101" s="154" t="s">
        <v>125</v>
      </c>
      <c r="C101" s="155"/>
      <c r="D101" s="155"/>
      <c r="E101" s="8"/>
      <c r="F101" s="8"/>
      <c r="G101" s="8"/>
      <c r="H101" s="8"/>
      <c r="I101" s="8"/>
      <c r="J101" s="8"/>
      <c r="K101" s="82"/>
      <c r="L101" s="137"/>
    </row>
    <row r="102" spans="2:12" ht="13.5" customHeight="1">
      <c r="B102" s="70"/>
      <c r="C102" s="71" t="s">
        <v>126</v>
      </c>
      <c r="D102" s="72"/>
      <c r="E102" s="71"/>
      <c r="F102" s="71"/>
      <c r="G102" s="71"/>
      <c r="H102" s="71"/>
      <c r="I102" s="71"/>
      <c r="J102" s="71"/>
      <c r="K102" s="112"/>
      <c r="L102" s="118"/>
    </row>
    <row r="103" spans="2:12" ht="13.5" customHeight="1">
      <c r="B103" s="70"/>
      <c r="C103" s="71" t="s">
        <v>127</v>
      </c>
      <c r="D103" s="72"/>
      <c r="E103" s="71"/>
      <c r="F103" s="71"/>
      <c r="G103" s="71"/>
      <c r="H103" s="71"/>
      <c r="I103" s="71"/>
      <c r="J103" s="71"/>
      <c r="K103" s="112"/>
      <c r="L103" s="118"/>
    </row>
    <row r="104" spans="2:12" ht="13.5" customHeight="1">
      <c r="B104" s="70"/>
      <c r="C104" s="71" t="s">
        <v>128</v>
      </c>
      <c r="D104" s="72"/>
      <c r="E104" s="71"/>
      <c r="F104" s="71"/>
      <c r="G104" s="71"/>
      <c r="H104" s="71"/>
      <c r="I104" s="71"/>
      <c r="J104" s="71"/>
      <c r="K104" s="112"/>
      <c r="L104" s="118"/>
    </row>
    <row r="105" spans="2:12" ht="13.5" customHeight="1">
      <c r="B105" s="70"/>
      <c r="C105" s="71" t="s">
        <v>129</v>
      </c>
      <c r="D105" s="72"/>
      <c r="E105" s="71"/>
      <c r="F105" s="71"/>
      <c r="G105" s="71"/>
      <c r="H105" s="71"/>
      <c r="I105" s="71"/>
      <c r="J105" s="71"/>
      <c r="K105" s="112"/>
      <c r="L105" s="118"/>
    </row>
    <row r="106" spans="2:12" ht="13.5" customHeight="1">
      <c r="B106" s="73"/>
      <c r="C106" s="71" t="s">
        <v>130</v>
      </c>
      <c r="D106" s="71"/>
      <c r="E106" s="71"/>
      <c r="F106" s="71"/>
      <c r="G106" s="71"/>
      <c r="H106" s="71"/>
      <c r="I106" s="71"/>
      <c r="J106" s="71"/>
      <c r="K106" s="112"/>
      <c r="L106" s="118"/>
    </row>
    <row r="107" spans="2:12" ht="13.5" customHeight="1">
      <c r="B107" s="73"/>
      <c r="C107" s="71" t="s">
        <v>152</v>
      </c>
      <c r="D107" s="71"/>
      <c r="E107" s="71"/>
      <c r="F107" s="71"/>
      <c r="G107" s="71"/>
      <c r="H107" s="71"/>
      <c r="I107" s="71"/>
      <c r="J107" s="71"/>
      <c r="K107" s="112"/>
      <c r="L107" s="118"/>
    </row>
    <row r="108" spans="2:12" ht="13.5" customHeight="1">
      <c r="B108" s="73"/>
      <c r="C108" s="71" t="s">
        <v>156</v>
      </c>
      <c r="D108" s="71"/>
      <c r="E108" s="71"/>
      <c r="F108" s="71"/>
      <c r="G108" s="71"/>
      <c r="H108" s="71"/>
      <c r="I108" s="71"/>
      <c r="J108" s="71"/>
      <c r="K108" s="112"/>
      <c r="L108" s="118"/>
    </row>
    <row r="109" spans="2:12" ht="13.5" customHeight="1">
      <c r="B109" s="73"/>
      <c r="C109" s="71" t="s">
        <v>157</v>
      </c>
      <c r="D109" s="71"/>
      <c r="E109" s="71"/>
      <c r="F109" s="71"/>
      <c r="G109" s="71"/>
      <c r="H109" s="71"/>
      <c r="I109" s="71"/>
      <c r="J109" s="71"/>
      <c r="K109" s="112"/>
      <c r="L109" s="118"/>
    </row>
    <row r="110" spans="2:12" ht="13.5" customHeight="1">
      <c r="B110" s="73"/>
      <c r="C110" s="71" t="s">
        <v>158</v>
      </c>
      <c r="D110" s="71"/>
      <c r="E110" s="71"/>
      <c r="F110" s="71"/>
      <c r="G110" s="71"/>
      <c r="H110" s="71"/>
      <c r="I110" s="71"/>
      <c r="J110" s="71"/>
      <c r="K110" s="112"/>
      <c r="L110" s="118"/>
    </row>
    <row r="111" spans="2:12" ht="13.5" customHeight="1">
      <c r="B111" s="73"/>
      <c r="C111" s="71" t="s">
        <v>153</v>
      </c>
      <c r="D111" s="71"/>
      <c r="E111" s="71"/>
      <c r="F111" s="71"/>
      <c r="G111" s="71"/>
      <c r="H111" s="71"/>
      <c r="I111" s="71"/>
      <c r="J111" s="71"/>
      <c r="K111" s="112"/>
      <c r="L111" s="118"/>
    </row>
    <row r="112" spans="2:12" ht="13.5" customHeight="1">
      <c r="B112" s="73"/>
      <c r="C112" s="71" t="s">
        <v>131</v>
      </c>
      <c r="D112" s="71"/>
      <c r="E112" s="71"/>
      <c r="F112" s="71"/>
      <c r="G112" s="71"/>
      <c r="H112" s="71"/>
      <c r="I112" s="71"/>
      <c r="J112" s="71"/>
      <c r="K112" s="112"/>
      <c r="L112" s="118"/>
    </row>
    <row r="113" spans="2:12" ht="13.5" customHeight="1">
      <c r="B113" s="73"/>
      <c r="C113" s="71" t="s">
        <v>132</v>
      </c>
      <c r="D113" s="71"/>
      <c r="E113" s="71"/>
      <c r="F113" s="71"/>
      <c r="G113" s="71"/>
      <c r="H113" s="71"/>
      <c r="I113" s="71"/>
      <c r="J113" s="71"/>
      <c r="K113" s="112"/>
      <c r="L113" s="118"/>
    </row>
    <row r="114" spans="2:12" ht="13.5" customHeight="1">
      <c r="B114" s="73"/>
      <c r="C114" s="71" t="s">
        <v>154</v>
      </c>
      <c r="D114" s="71"/>
      <c r="E114" s="71"/>
      <c r="F114" s="71"/>
      <c r="G114" s="71"/>
      <c r="H114" s="71"/>
      <c r="I114" s="71"/>
      <c r="J114" s="71"/>
      <c r="K114" s="112"/>
      <c r="L114" s="118"/>
    </row>
    <row r="115" spans="2:12" ht="13.5" customHeight="1">
      <c r="B115" s="73"/>
      <c r="C115" s="71" t="s">
        <v>144</v>
      </c>
      <c r="D115" s="71"/>
      <c r="E115" s="71"/>
      <c r="F115" s="71"/>
      <c r="G115" s="71"/>
      <c r="H115" s="71"/>
      <c r="I115" s="71"/>
      <c r="J115" s="71"/>
      <c r="K115" s="112"/>
      <c r="L115" s="118"/>
    </row>
    <row r="116" spans="2:12" ht="18" customHeight="1" thickBot="1">
      <c r="B116" s="74"/>
      <c r="C116" s="75"/>
      <c r="D116" s="75"/>
      <c r="E116" s="75"/>
      <c r="F116" s="75"/>
      <c r="G116" s="75"/>
      <c r="H116" s="75"/>
      <c r="I116" s="75"/>
      <c r="J116" s="75"/>
      <c r="K116" s="113"/>
      <c r="L116" s="119"/>
    </row>
  </sheetData>
  <sheetProtection/>
  <mergeCells count="26">
    <mergeCell ref="B83:I83"/>
    <mergeCell ref="D4:G4"/>
    <mergeCell ref="D5:G5"/>
    <mergeCell ref="D6:G6"/>
    <mergeCell ref="D7:F7"/>
    <mergeCell ref="D8:F8"/>
    <mergeCell ref="D9:F9"/>
    <mergeCell ref="G10:H10"/>
    <mergeCell ref="C74:D74"/>
    <mergeCell ref="D81:G81"/>
    <mergeCell ref="D82:G82"/>
    <mergeCell ref="B84:D84"/>
    <mergeCell ref="G84:H84"/>
    <mergeCell ref="G85:H85"/>
    <mergeCell ref="G86:H86"/>
    <mergeCell ref="G87:H87"/>
    <mergeCell ref="G88:H88"/>
    <mergeCell ref="G95:H95"/>
    <mergeCell ref="G98:H98"/>
    <mergeCell ref="B101:D101"/>
    <mergeCell ref="G89:H89"/>
    <mergeCell ref="G90:H90"/>
    <mergeCell ref="G91:H91"/>
    <mergeCell ref="G92:H92"/>
    <mergeCell ref="B93:D93"/>
    <mergeCell ref="G93:H93"/>
  </mergeCells>
  <printOptions/>
  <pageMargins left="0.984251968503937" right="0.3937007874015748" top="0.7874015748031497" bottom="0.7874015748031497" header="0.5118110236220472" footer="0.5118110236220472"/>
  <pageSetup horizontalDpi="600" verticalDpi="600" orientation="portrait" paperSize="8" scale="85" r:id="rId1"/>
  <rowBreaks count="1" manualBreakCount="1">
    <brk id="77" max="255" man="1"/>
  </rowBreaks>
</worksheet>
</file>

<file path=xl/worksheets/sheet15.xml><?xml version="1.0" encoding="utf-8"?>
<worksheet xmlns="http://schemas.openxmlformats.org/spreadsheetml/2006/main" xmlns:r="http://schemas.openxmlformats.org/officeDocument/2006/relationships">
  <sheetPr>
    <tabColor rgb="FFC00000"/>
  </sheetPr>
  <dimension ref="B2:S114"/>
  <sheetViews>
    <sheetView view="pageBreakPreview" zoomScale="75" zoomScaleNormal="75" zoomScaleSheetLayoutView="75" zoomScalePageLayoutView="0" workbookViewId="0" topLeftCell="A1">
      <selection activeCell="B2" sqref="B2"/>
    </sheetView>
  </sheetViews>
  <sheetFormatPr defaultColWidth="8.796875" defaultRowHeight="14.25"/>
  <cols>
    <col min="1" max="1" width="2.59765625" style="0" customWidth="1"/>
    <col min="2" max="2" width="4.69921875" style="0" customWidth="1"/>
    <col min="3" max="4" width="16.69921875" style="0" customWidth="1"/>
    <col min="5" max="5" width="1.69921875" style="0" customWidth="1"/>
    <col min="6" max="9" width="10.69921875" style="0" customWidth="1"/>
    <col min="10" max="10" width="1.69921875" style="0" customWidth="1"/>
    <col min="11" max="11" width="28.3984375" style="99" customWidth="1"/>
    <col min="12" max="12" width="28.3984375" style="123" customWidth="1"/>
    <col min="14" max="17" width="9" style="0" hidden="1" customWidth="1"/>
  </cols>
  <sheetData>
    <row r="1" ht="18" customHeight="1"/>
    <row r="2" spans="2:18" ht="18" customHeight="1">
      <c r="B2" s="22"/>
      <c r="R2" s="99"/>
    </row>
    <row r="3" ht="9" customHeight="1" thickBot="1"/>
    <row r="4" spans="2:12" ht="18" customHeight="1">
      <c r="B4" s="1"/>
      <c r="C4" s="2"/>
      <c r="D4" s="143" t="s">
        <v>2</v>
      </c>
      <c r="E4" s="143"/>
      <c r="F4" s="143"/>
      <c r="G4" s="143"/>
      <c r="H4" s="2"/>
      <c r="I4" s="2"/>
      <c r="J4" s="3"/>
      <c r="K4" s="100" t="s">
        <v>133</v>
      </c>
      <c r="L4" s="124" t="s">
        <v>134</v>
      </c>
    </row>
    <row r="5" spans="2:12" ht="18" customHeight="1">
      <c r="B5" s="4"/>
      <c r="C5" s="5"/>
      <c r="D5" s="144" t="s">
        <v>3</v>
      </c>
      <c r="E5" s="144"/>
      <c r="F5" s="144"/>
      <c r="G5" s="144"/>
      <c r="H5" s="5"/>
      <c r="I5" s="5"/>
      <c r="J5" s="6"/>
      <c r="K5" s="101" t="s">
        <v>457</v>
      </c>
      <c r="L5" s="125" t="str">
        <f>K5</f>
        <v>H 26. 11.5</v>
      </c>
    </row>
    <row r="6" spans="2:12" ht="18" customHeight="1">
      <c r="B6" s="4"/>
      <c r="C6" s="5"/>
      <c r="D6" s="144" t="s">
        <v>4</v>
      </c>
      <c r="E6" s="144"/>
      <c r="F6" s="144"/>
      <c r="G6" s="144"/>
      <c r="H6" s="5"/>
      <c r="I6" s="5"/>
      <c r="J6" s="6"/>
      <c r="K6" s="101" t="s">
        <v>465</v>
      </c>
      <c r="L6" s="125" t="s">
        <v>466</v>
      </c>
    </row>
    <row r="7" spans="2:18" ht="18" customHeight="1">
      <c r="B7" s="4"/>
      <c r="C7" s="5"/>
      <c r="D7" s="144" t="s">
        <v>5</v>
      </c>
      <c r="E7" s="145"/>
      <c r="F7" s="145"/>
      <c r="G7" s="23" t="s">
        <v>6</v>
      </c>
      <c r="H7" s="5"/>
      <c r="I7" s="5"/>
      <c r="J7" s="6"/>
      <c r="K7" s="102">
        <v>2.08</v>
      </c>
      <c r="L7" s="126">
        <v>1.48</v>
      </c>
      <c r="R7" s="99"/>
    </row>
    <row r="8" spans="2:12" ht="18" customHeight="1">
      <c r="B8" s="7"/>
      <c r="C8" s="8"/>
      <c r="D8" s="144" t="s">
        <v>7</v>
      </c>
      <c r="E8" s="144"/>
      <c r="F8" s="144"/>
      <c r="G8" s="23" t="s">
        <v>6</v>
      </c>
      <c r="H8" s="8"/>
      <c r="I8" s="8"/>
      <c r="J8" s="9"/>
      <c r="K8" s="103">
        <v>0.5</v>
      </c>
      <c r="L8" s="127">
        <v>0.5</v>
      </c>
    </row>
    <row r="9" spans="2:19" ht="18" customHeight="1" thickBot="1">
      <c r="B9" s="10"/>
      <c r="C9" s="11"/>
      <c r="D9" s="148" t="s">
        <v>8</v>
      </c>
      <c r="E9" s="148"/>
      <c r="F9" s="148"/>
      <c r="G9" s="24" t="s">
        <v>9</v>
      </c>
      <c r="H9" s="11"/>
      <c r="I9" s="11"/>
      <c r="J9" s="12"/>
      <c r="K9" s="104">
        <v>100</v>
      </c>
      <c r="L9" s="128">
        <v>100</v>
      </c>
      <c r="O9" s="77" t="s">
        <v>135</v>
      </c>
      <c r="P9" s="77" t="s">
        <v>136</v>
      </c>
      <c r="Q9" s="77" t="s">
        <v>137</v>
      </c>
      <c r="R9" s="77" t="s">
        <v>135</v>
      </c>
      <c r="S9" s="77" t="s">
        <v>136</v>
      </c>
    </row>
    <row r="10" spans="2:12" ht="18" customHeight="1" thickTop="1">
      <c r="B10" s="25" t="s">
        <v>10</v>
      </c>
      <c r="C10" s="26" t="s">
        <v>11</v>
      </c>
      <c r="D10" s="26" t="s">
        <v>12</v>
      </c>
      <c r="E10" s="13"/>
      <c r="F10" s="14"/>
      <c r="G10" s="149" t="s">
        <v>13</v>
      </c>
      <c r="H10" s="149"/>
      <c r="I10" s="14"/>
      <c r="J10" s="15"/>
      <c r="K10" s="105"/>
      <c r="L10" s="129"/>
    </row>
    <row r="11" spans="2:19" ht="13.5" customHeight="1">
      <c r="B11" s="29">
        <v>1</v>
      </c>
      <c r="C11" s="35" t="s">
        <v>138</v>
      </c>
      <c r="D11" s="35" t="s">
        <v>14</v>
      </c>
      <c r="E11" s="42"/>
      <c r="F11" s="42" t="s">
        <v>459</v>
      </c>
      <c r="G11" s="42"/>
      <c r="H11" s="42"/>
      <c r="I11" s="42"/>
      <c r="J11" s="42"/>
      <c r="K11" s="78"/>
      <c r="L11" s="79" t="s">
        <v>220</v>
      </c>
      <c r="N11" t="s">
        <v>15</v>
      </c>
      <c r="O11">
        <f>IF(K11="",0,VALUE(MID(K11,2,LEN(K11)-2)))</f>
        <v>0</v>
      </c>
      <c r="P11">
        <f>IF(L11="",0,VALUE(MID(L11,2,LEN(L11)-2)))</f>
        <v>10</v>
      </c>
      <c r="Q11" t="e">
        <f>IF(#REF!="",0,VALUE(MID(#REF!,2,LEN(#REF!)-2)))</f>
        <v>#REF!</v>
      </c>
      <c r="R11">
        <f>IF(K11="＋",0,IF(K11="(＋)",0,ABS(K11)))</f>
        <v>0</v>
      </c>
      <c r="S11">
        <f>IF(L11="＋",0,IF(L11="(＋)",0,ABS(L11)))</f>
        <v>10</v>
      </c>
    </row>
    <row r="12" spans="2:19" ht="13.5" customHeight="1">
      <c r="B12" s="29">
        <f>B11+1</f>
        <v>2</v>
      </c>
      <c r="C12" s="36"/>
      <c r="D12" s="45"/>
      <c r="E12" s="42"/>
      <c r="F12" s="42" t="s">
        <v>460</v>
      </c>
      <c r="G12" s="42"/>
      <c r="H12" s="42"/>
      <c r="I12" s="42"/>
      <c r="J12" s="42"/>
      <c r="K12" s="78" t="s">
        <v>458</v>
      </c>
      <c r="L12" s="79"/>
      <c r="N12" t="s">
        <v>15</v>
      </c>
      <c r="O12">
        <f>IF(K12="",0,VALUE(MID(K12,2,LEN(K12)-2)))</f>
        <v>10</v>
      </c>
      <c r="P12">
        <f>IF(L12="",0,VALUE(MID(L12,2,LEN(L12)-2)))</f>
        <v>0</v>
      </c>
      <c r="Q12" t="e">
        <f>IF(#REF!="",0,VALUE(MID(#REF!,2,LEN(#REF!)-2)))</f>
        <v>#REF!</v>
      </c>
      <c r="R12">
        <f>IF(K12="＋",0,IF(K12="(＋)",0,ABS(K12)))</f>
        <v>10</v>
      </c>
      <c r="S12">
        <f>IF(L12="＋",0,IF(L12="(＋)",0,ABS(L12)))</f>
        <v>0</v>
      </c>
    </row>
    <row r="13" spans="2:12" ht="13.5" customHeight="1">
      <c r="B13" s="29">
        <f aca="true" t="shared" si="0" ref="B13:B74">B12+1</f>
        <v>3</v>
      </c>
      <c r="C13" s="37" t="s">
        <v>42</v>
      </c>
      <c r="D13" s="35" t="s">
        <v>43</v>
      </c>
      <c r="E13" s="42"/>
      <c r="F13" s="42" t="s">
        <v>44</v>
      </c>
      <c r="G13" s="42"/>
      <c r="H13" s="42"/>
      <c r="I13" s="42"/>
      <c r="J13" s="42"/>
      <c r="K13" s="80">
        <v>1450</v>
      </c>
      <c r="L13" s="131">
        <v>4050</v>
      </c>
    </row>
    <row r="14" spans="2:12" ht="13.5" customHeight="1">
      <c r="B14" s="29">
        <f t="shared" si="0"/>
        <v>4</v>
      </c>
      <c r="C14" s="37" t="s">
        <v>45</v>
      </c>
      <c r="D14" s="35" t="s">
        <v>46</v>
      </c>
      <c r="E14" s="42"/>
      <c r="F14" s="42" t="s">
        <v>461</v>
      </c>
      <c r="G14" s="42"/>
      <c r="H14" s="42"/>
      <c r="I14" s="42"/>
      <c r="J14" s="42"/>
      <c r="K14" s="80" t="s">
        <v>233</v>
      </c>
      <c r="L14" s="81">
        <v>20</v>
      </c>
    </row>
    <row r="15" spans="2:12" ht="13.5" customHeight="1">
      <c r="B15" s="29">
        <f t="shared" si="0"/>
        <v>5</v>
      </c>
      <c r="C15" s="38"/>
      <c r="D15" s="45"/>
      <c r="E15" s="42"/>
      <c r="F15" s="42" t="s">
        <v>462</v>
      </c>
      <c r="G15" s="42"/>
      <c r="H15" s="42"/>
      <c r="I15" s="42"/>
      <c r="J15" s="42"/>
      <c r="K15" s="80" t="s">
        <v>233</v>
      </c>
      <c r="L15" s="81"/>
    </row>
    <row r="16" spans="2:12" ht="13.5" customHeight="1">
      <c r="B16" s="29">
        <f t="shared" si="0"/>
        <v>6</v>
      </c>
      <c r="C16" s="37" t="s">
        <v>139</v>
      </c>
      <c r="D16" s="35" t="s">
        <v>21</v>
      </c>
      <c r="E16" s="42"/>
      <c r="F16" s="42" t="s">
        <v>413</v>
      </c>
      <c r="G16" s="42"/>
      <c r="H16" s="42"/>
      <c r="I16" s="42"/>
      <c r="J16" s="42"/>
      <c r="K16" s="80" t="s">
        <v>233</v>
      </c>
      <c r="L16" s="131"/>
    </row>
    <row r="17" spans="2:12" ht="13.5" customHeight="1">
      <c r="B17" s="29">
        <f t="shared" si="0"/>
        <v>7</v>
      </c>
      <c r="C17" s="38"/>
      <c r="D17" s="45"/>
      <c r="E17" s="42"/>
      <c r="F17" s="42" t="s">
        <v>463</v>
      </c>
      <c r="G17" s="42"/>
      <c r="H17" s="42"/>
      <c r="I17" s="42"/>
      <c r="J17" s="42"/>
      <c r="K17" s="80"/>
      <c r="L17" s="81">
        <v>20</v>
      </c>
    </row>
    <row r="18" spans="2:12" ht="13.5" customHeight="1">
      <c r="B18" s="29">
        <f t="shared" si="0"/>
        <v>8</v>
      </c>
      <c r="C18" s="38"/>
      <c r="D18" s="45"/>
      <c r="E18" s="42"/>
      <c r="F18" s="42" t="s">
        <v>464</v>
      </c>
      <c r="G18" s="42"/>
      <c r="H18" s="42"/>
      <c r="I18" s="42"/>
      <c r="J18" s="42"/>
      <c r="K18" s="80">
        <v>10</v>
      </c>
      <c r="L18" s="81"/>
    </row>
    <row r="19" spans="2:12" ht="13.5" customHeight="1">
      <c r="B19" s="29">
        <f t="shared" si="0"/>
        <v>9</v>
      </c>
      <c r="C19" s="38"/>
      <c r="D19" s="35" t="s">
        <v>24</v>
      </c>
      <c r="E19" s="42"/>
      <c r="F19" s="42" t="s">
        <v>26</v>
      </c>
      <c r="G19" s="42"/>
      <c r="H19" s="42"/>
      <c r="I19" s="42"/>
      <c r="J19" s="42"/>
      <c r="K19" s="80">
        <v>10</v>
      </c>
      <c r="L19" s="81">
        <v>10</v>
      </c>
    </row>
    <row r="20" spans="2:12" ht="13.5" customHeight="1">
      <c r="B20" s="29">
        <f t="shared" si="0"/>
        <v>10</v>
      </c>
      <c r="C20" s="38"/>
      <c r="D20" s="45"/>
      <c r="E20" s="42"/>
      <c r="F20" s="42" t="s">
        <v>186</v>
      </c>
      <c r="G20" s="42"/>
      <c r="H20" s="42"/>
      <c r="I20" s="42"/>
      <c r="J20" s="42"/>
      <c r="K20" s="80">
        <v>330</v>
      </c>
      <c r="L20" s="81">
        <v>330</v>
      </c>
    </row>
    <row r="21" spans="2:12" ht="13.5" customHeight="1">
      <c r="B21" s="29">
        <f t="shared" si="0"/>
        <v>11</v>
      </c>
      <c r="C21" s="38"/>
      <c r="D21" s="45"/>
      <c r="E21" s="42"/>
      <c r="F21" s="42" t="s">
        <v>187</v>
      </c>
      <c r="G21" s="42"/>
      <c r="H21" s="42"/>
      <c r="I21" s="42"/>
      <c r="J21" s="42"/>
      <c r="K21" s="80">
        <v>1330</v>
      </c>
      <c r="L21" s="81">
        <v>6050</v>
      </c>
    </row>
    <row r="22" spans="2:12" ht="13.5" customHeight="1">
      <c r="B22" s="29">
        <f t="shared" si="0"/>
        <v>12</v>
      </c>
      <c r="C22" s="38"/>
      <c r="D22" s="45"/>
      <c r="E22" s="42"/>
      <c r="F22" s="42" t="s">
        <v>188</v>
      </c>
      <c r="G22" s="42"/>
      <c r="H22" s="42"/>
      <c r="I22" s="42"/>
      <c r="J22" s="42"/>
      <c r="K22" s="80">
        <v>60</v>
      </c>
      <c r="L22" s="81">
        <v>260</v>
      </c>
    </row>
    <row r="23" spans="2:12" ht="13.5" customHeight="1">
      <c r="B23" s="29">
        <f t="shared" si="0"/>
        <v>13</v>
      </c>
      <c r="C23" s="38"/>
      <c r="D23" s="45"/>
      <c r="E23" s="42"/>
      <c r="F23" s="42" t="s">
        <v>189</v>
      </c>
      <c r="G23" s="42"/>
      <c r="H23" s="42"/>
      <c r="I23" s="42"/>
      <c r="J23" s="42"/>
      <c r="K23" s="80" t="s">
        <v>233</v>
      </c>
      <c r="L23" s="81"/>
    </row>
    <row r="24" spans="2:12" ht="13.5" customHeight="1">
      <c r="B24" s="29">
        <f t="shared" si="0"/>
        <v>14</v>
      </c>
      <c r="C24" s="38"/>
      <c r="D24" s="45"/>
      <c r="E24" s="42"/>
      <c r="F24" s="42" t="s">
        <v>31</v>
      </c>
      <c r="G24" s="42"/>
      <c r="H24" s="42"/>
      <c r="I24" s="42"/>
      <c r="J24" s="42"/>
      <c r="K24" s="80">
        <v>10</v>
      </c>
      <c r="L24" s="81">
        <v>30</v>
      </c>
    </row>
    <row r="25" spans="2:12" ht="13.5" customHeight="1">
      <c r="B25" s="29">
        <f t="shared" si="0"/>
        <v>15</v>
      </c>
      <c r="C25" s="38"/>
      <c r="D25" s="45"/>
      <c r="E25" s="42"/>
      <c r="F25" s="42" t="s">
        <v>190</v>
      </c>
      <c r="G25" s="42"/>
      <c r="H25" s="42"/>
      <c r="I25" s="42"/>
      <c r="J25" s="42"/>
      <c r="K25" s="80">
        <v>240</v>
      </c>
      <c r="L25" s="81">
        <v>120</v>
      </c>
    </row>
    <row r="26" spans="2:12" ht="13.5" customHeight="1">
      <c r="B26" s="29">
        <f t="shared" si="0"/>
        <v>16</v>
      </c>
      <c r="C26" s="38"/>
      <c r="D26" s="45"/>
      <c r="E26" s="42"/>
      <c r="F26" s="42" t="s">
        <v>32</v>
      </c>
      <c r="G26" s="42"/>
      <c r="H26" s="42"/>
      <c r="I26" s="42"/>
      <c r="J26" s="42"/>
      <c r="K26" s="80">
        <v>40</v>
      </c>
      <c r="L26" s="81">
        <v>170</v>
      </c>
    </row>
    <row r="27" spans="2:12" ht="13.5" customHeight="1">
      <c r="B27" s="29">
        <f t="shared" si="0"/>
        <v>17</v>
      </c>
      <c r="C27" s="38"/>
      <c r="D27" s="45"/>
      <c r="E27" s="42"/>
      <c r="F27" s="42" t="s">
        <v>34</v>
      </c>
      <c r="G27" s="42"/>
      <c r="H27" s="42"/>
      <c r="I27" s="42"/>
      <c r="J27" s="42"/>
      <c r="K27" s="80" t="s">
        <v>233</v>
      </c>
      <c r="L27" s="81"/>
    </row>
    <row r="28" spans="2:12" ht="13.5" customHeight="1">
      <c r="B28" s="29">
        <f t="shared" si="0"/>
        <v>18</v>
      </c>
      <c r="C28" s="38"/>
      <c r="D28" s="45"/>
      <c r="E28" s="42"/>
      <c r="F28" s="42" t="s">
        <v>140</v>
      </c>
      <c r="G28" s="42"/>
      <c r="H28" s="42"/>
      <c r="I28" s="42"/>
      <c r="J28" s="42"/>
      <c r="K28" s="80">
        <v>6100</v>
      </c>
      <c r="L28" s="131">
        <v>6600</v>
      </c>
    </row>
    <row r="29" spans="2:12" ht="13.5" customHeight="1">
      <c r="B29" s="29">
        <f t="shared" si="0"/>
        <v>19</v>
      </c>
      <c r="C29" s="38"/>
      <c r="D29" s="45"/>
      <c r="E29" s="42"/>
      <c r="F29" s="42" t="s">
        <v>259</v>
      </c>
      <c r="G29" s="42"/>
      <c r="H29" s="42"/>
      <c r="I29" s="42"/>
      <c r="J29" s="42"/>
      <c r="K29" s="80"/>
      <c r="L29" s="81" t="s">
        <v>233</v>
      </c>
    </row>
    <row r="30" spans="2:12" ht="13.5" customHeight="1">
      <c r="B30" s="29">
        <f t="shared" si="0"/>
        <v>20</v>
      </c>
      <c r="C30" s="38"/>
      <c r="D30" s="45"/>
      <c r="E30" s="42"/>
      <c r="F30" s="42" t="s">
        <v>36</v>
      </c>
      <c r="G30" s="42"/>
      <c r="H30" s="42"/>
      <c r="I30" s="42"/>
      <c r="J30" s="42"/>
      <c r="K30" s="80" t="s">
        <v>233</v>
      </c>
      <c r="L30" s="81">
        <v>30</v>
      </c>
    </row>
    <row r="31" spans="2:12" ht="13.5" customHeight="1">
      <c r="B31" s="29">
        <f t="shared" si="0"/>
        <v>21</v>
      </c>
      <c r="C31" s="38"/>
      <c r="D31" s="45"/>
      <c r="E31" s="42"/>
      <c r="F31" s="42" t="s">
        <v>276</v>
      </c>
      <c r="G31" s="42"/>
      <c r="H31" s="42"/>
      <c r="I31" s="42"/>
      <c r="J31" s="42"/>
      <c r="K31" s="80"/>
      <c r="L31" s="131" t="s">
        <v>233</v>
      </c>
    </row>
    <row r="32" spans="2:12" ht="13.5" customHeight="1">
      <c r="B32" s="29">
        <f t="shared" si="0"/>
        <v>22</v>
      </c>
      <c r="C32" s="38"/>
      <c r="D32" s="45"/>
      <c r="E32" s="42"/>
      <c r="F32" s="42" t="s">
        <v>38</v>
      </c>
      <c r="G32" s="42"/>
      <c r="H32" s="42"/>
      <c r="I32" s="42"/>
      <c r="J32" s="42"/>
      <c r="K32" s="80">
        <v>3600</v>
      </c>
      <c r="L32" s="131">
        <v>2350</v>
      </c>
    </row>
    <row r="33" spans="2:12" ht="13.5" customHeight="1">
      <c r="B33" s="29">
        <f t="shared" si="0"/>
        <v>23</v>
      </c>
      <c r="C33" s="38"/>
      <c r="D33" s="45"/>
      <c r="E33" s="42"/>
      <c r="F33" s="42" t="s">
        <v>39</v>
      </c>
      <c r="G33" s="42"/>
      <c r="H33" s="42"/>
      <c r="I33" s="42"/>
      <c r="J33" s="42"/>
      <c r="K33" s="80">
        <v>5200</v>
      </c>
      <c r="L33" s="131">
        <v>10300</v>
      </c>
    </row>
    <row r="34" spans="2:12" ht="13.5" customHeight="1">
      <c r="B34" s="29">
        <f t="shared" si="0"/>
        <v>24</v>
      </c>
      <c r="C34" s="38"/>
      <c r="D34" s="45"/>
      <c r="E34" s="42"/>
      <c r="F34" s="42" t="s">
        <v>40</v>
      </c>
      <c r="G34" s="42"/>
      <c r="H34" s="42"/>
      <c r="I34" s="42"/>
      <c r="J34" s="42"/>
      <c r="K34" s="80">
        <v>150</v>
      </c>
      <c r="L34" s="131">
        <v>500</v>
      </c>
    </row>
    <row r="35" spans="2:12" ht="13.5" customHeight="1">
      <c r="B35" s="29">
        <f t="shared" si="0"/>
        <v>25</v>
      </c>
      <c r="C35" s="37" t="s">
        <v>151</v>
      </c>
      <c r="D35" s="35" t="s">
        <v>141</v>
      </c>
      <c r="E35" s="42"/>
      <c r="F35" s="42" t="s">
        <v>316</v>
      </c>
      <c r="G35" s="42"/>
      <c r="H35" s="42"/>
      <c r="I35" s="42"/>
      <c r="J35" s="42"/>
      <c r="K35" s="80">
        <v>10</v>
      </c>
      <c r="L35" s="81">
        <v>30</v>
      </c>
    </row>
    <row r="36" spans="2:12" ht="13.5" customHeight="1">
      <c r="B36" s="29">
        <f t="shared" si="0"/>
        <v>26</v>
      </c>
      <c r="C36" s="37" t="s">
        <v>142</v>
      </c>
      <c r="D36" s="35" t="s">
        <v>48</v>
      </c>
      <c r="E36" s="42"/>
      <c r="F36" s="42" t="s">
        <v>212</v>
      </c>
      <c r="G36" s="42"/>
      <c r="H36" s="42"/>
      <c r="I36" s="42"/>
      <c r="J36" s="42"/>
      <c r="K36" s="80" t="s">
        <v>233</v>
      </c>
      <c r="L36" s="81">
        <v>10</v>
      </c>
    </row>
    <row r="37" spans="2:12" ht="13.5" customHeight="1">
      <c r="B37" s="29">
        <f t="shared" si="0"/>
        <v>27</v>
      </c>
      <c r="C37" s="120"/>
      <c r="D37" s="120"/>
      <c r="E37" s="42"/>
      <c r="F37" s="42" t="s">
        <v>49</v>
      </c>
      <c r="G37" s="42"/>
      <c r="H37" s="42"/>
      <c r="I37" s="42"/>
      <c r="J37" s="42"/>
      <c r="K37" s="80">
        <v>60</v>
      </c>
      <c r="L37" s="81"/>
    </row>
    <row r="38" spans="2:12" ht="13.5" customHeight="1">
      <c r="B38" s="29">
        <f t="shared" si="0"/>
        <v>28</v>
      </c>
      <c r="C38" s="38"/>
      <c r="D38" s="45"/>
      <c r="E38" s="42"/>
      <c r="F38" s="42" t="s">
        <v>50</v>
      </c>
      <c r="G38" s="42"/>
      <c r="H38" s="42"/>
      <c r="I38" s="42"/>
      <c r="J38" s="42"/>
      <c r="K38" s="80" t="s">
        <v>233</v>
      </c>
      <c r="L38" s="81" t="s">
        <v>233</v>
      </c>
    </row>
    <row r="39" spans="2:12" ht="13.5" customHeight="1">
      <c r="B39" s="29">
        <f t="shared" si="0"/>
        <v>29</v>
      </c>
      <c r="C39" s="38"/>
      <c r="D39" s="45"/>
      <c r="E39" s="42"/>
      <c r="F39" s="42" t="s">
        <v>467</v>
      </c>
      <c r="G39" s="42"/>
      <c r="H39" s="42"/>
      <c r="I39" s="42"/>
      <c r="J39" s="42"/>
      <c r="K39" s="80"/>
      <c r="L39" s="81" t="s">
        <v>233</v>
      </c>
    </row>
    <row r="40" spans="2:12" ht="13.5" customHeight="1">
      <c r="B40" s="29">
        <f t="shared" si="0"/>
        <v>30</v>
      </c>
      <c r="C40" s="38"/>
      <c r="D40" s="45"/>
      <c r="E40" s="42"/>
      <c r="F40" s="42" t="s">
        <v>52</v>
      </c>
      <c r="G40" s="42"/>
      <c r="H40" s="42"/>
      <c r="I40" s="42"/>
      <c r="J40" s="42"/>
      <c r="K40" s="80">
        <v>60</v>
      </c>
      <c r="L40" s="131">
        <v>160</v>
      </c>
    </row>
    <row r="41" spans="2:12" ht="13.5" customHeight="1">
      <c r="B41" s="29">
        <f t="shared" si="0"/>
        <v>31</v>
      </c>
      <c r="C41" s="38"/>
      <c r="D41" s="45"/>
      <c r="E41" s="42"/>
      <c r="F41" s="42" t="s">
        <v>429</v>
      </c>
      <c r="G41" s="42"/>
      <c r="H41" s="42"/>
      <c r="I41" s="42"/>
      <c r="J41" s="42"/>
      <c r="K41" s="80"/>
      <c r="L41" s="81">
        <v>10</v>
      </c>
    </row>
    <row r="42" spans="2:12" ht="13.5" customHeight="1">
      <c r="B42" s="29">
        <f t="shared" si="0"/>
        <v>32</v>
      </c>
      <c r="C42" s="38"/>
      <c r="D42" s="45"/>
      <c r="E42" s="42"/>
      <c r="F42" s="42" t="s">
        <v>54</v>
      </c>
      <c r="G42" s="42"/>
      <c r="H42" s="42"/>
      <c r="I42" s="42"/>
      <c r="J42" s="42"/>
      <c r="K42" s="80" t="s">
        <v>233</v>
      </c>
      <c r="L42" s="131"/>
    </row>
    <row r="43" spans="2:12" ht="13.5" customHeight="1">
      <c r="B43" s="29">
        <f t="shared" si="0"/>
        <v>33</v>
      </c>
      <c r="C43" s="38"/>
      <c r="D43" s="45"/>
      <c r="E43" s="42"/>
      <c r="F43" s="42" t="s">
        <v>468</v>
      </c>
      <c r="G43" s="42"/>
      <c r="H43" s="42"/>
      <c r="I43" s="42"/>
      <c r="J43" s="42"/>
      <c r="K43" s="80"/>
      <c r="L43" s="81" t="s">
        <v>233</v>
      </c>
    </row>
    <row r="44" spans="2:12" ht="13.5" customHeight="1">
      <c r="B44" s="29">
        <f t="shared" si="0"/>
        <v>34</v>
      </c>
      <c r="C44" s="38"/>
      <c r="D44" s="45"/>
      <c r="E44" s="42"/>
      <c r="F44" s="42" t="s">
        <v>277</v>
      </c>
      <c r="G44" s="42"/>
      <c r="H44" s="42"/>
      <c r="I44" s="42"/>
      <c r="J44" s="42"/>
      <c r="K44" s="80"/>
      <c r="L44" s="81" t="s">
        <v>233</v>
      </c>
    </row>
    <row r="45" spans="2:12" ht="13.5" customHeight="1">
      <c r="B45" s="29">
        <f t="shared" si="0"/>
        <v>35</v>
      </c>
      <c r="C45" s="38"/>
      <c r="D45" s="45"/>
      <c r="E45" s="42"/>
      <c r="F45" s="42" t="s">
        <v>61</v>
      </c>
      <c r="G45" s="42"/>
      <c r="H45" s="42"/>
      <c r="I45" s="42"/>
      <c r="J45" s="42"/>
      <c r="K45" s="80"/>
      <c r="L45" s="131" t="s">
        <v>233</v>
      </c>
    </row>
    <row r="46" spans="2:12" ht="13.5" customHeight="1">
      <c r="B46" s="29">
        <f t="shared" si="0"/>
        <v>36</v>
      </c>
      <c r="C46" s="38"/>
      <c r="D46" s="45"/>
      <c r="E46" s="42"/>
      <c r="F46" s="42" t="s">
        <v>62</v>
      </c>
      <c r="G46" s="42"/>
      <c r="H46" s="42"/>
      <c r="I46" s="42"/>
      <c r="J46" s="42"/>
      <c r="K46" s="80"/>
      <c r="L46" s="81">
        <v>80</v>
      </c>
    </row>
    <row r="47" spans="2:12" ht="13.5" customHeight="1">
      <c r="B47" s="29">
        <f t="shared" si="0"/>
        <v>37</v>
      </c>
      <c r="C47" s="38"/>
      <c r="D47" s="45"/>
      <c r="E47" s="42"/>
      <c r="F47" s="42" t="s">
        <v>65</v>
      </c>
      <c r="G47" s="42"/>
      <c r="H47" s="42"/>
      <c r="I47" s="42"/>
      <c r="J47" s="42"/>
      <c r="K47" s="80" t="s">
        <v>233</v>
      </c>
      <c r="L47" s="81">
        <v>40</v>
      </c>
    </row>
    <row r="48" spans="2:12" ht="13.5" customHeight="1">
      <c r="B48" s="29">
        <f t="shared" si="0"/>
        <v>38</v>
      </c>
      <c r="C48" s="38"/>
      <c r="D48" s="45"/>
      <c r="E48" s="42"/>
      <c r="F48" s="42" t="s">
        <v>67</v>
      </c>
      <c r="G48" s="42"/>
      <c r="H48" s="42"/>
      <c r="I48" s="42"/>
      <c r="J48" s="42"/>
      <c r="K48" s="80">
        <v>10</v>
      </c>
      <c r="L48" s="81">
        <v>10</v>
      </c>
    </row>
    <row r="49" spans="2:12" ht="13.5" customHeight="1">
      <c r="B49" s="29">
        <f t="shared" si="0"/>
        <v>39</v>
      </c>
      <c r="C49" s="38"/>
      <c r="D49" s="45"/>
      <c r="E49" s="42"/>
      <c r="F49" s="42" t="s">
        <v>68</v>
      </c>
      <c r="G49" s="42"/>
      <c r="H49" s="42"/>
      <c r="I49" s="42"/>
      <c r="J49" s="42"/>
      <c r="K49" s="80" t="s">
        <v>233</v>
      </c>
      <c r="L49" s="81" t="s">
        <v>233</v>
      </c>
    </row>
    <row r="50" spans="2:12" ht="13.5" customHeight="1">
      <c r="B50" s="29">
        <f t="shared" si="0"/>
        <v>40</v>
      </c>
      <c r="C50" s="38"/>
      <c r="D50" s="45"/>
      <c r="E50" s="42"/>
      <c r="F50" s="42" t="s">
        <v>69</v>
      </c>
      <c r="G50" s="42"/>
      <c r="H50" s="42"/>
      <c r="I50" s="42"/>
      <c r="J50" s="42"/>
      <c r="K50" s="80">
        <v>120</v>
      </c>
      <c r="L50" s="81">
        <v>80</v>
      </c>
    </row>
    <row r="51" spans="2:12" ht="13.5" customHeight="1">
      <c r="B51" s="29">
        <f t="shared" si="0"/>
        <v>41</v>
      </c>
      <c r="C51" s="38"/>
      <c r="D51" s="45"/>
      <c r="E51" s="42"/>
      <c r="F51" s="42" t="s">
        <v>70</v>
      </c>
      <c r="G51" s="42"/>
      <c r="H51" s="42"/>
      <c r="I51" s="42"/>
      <c r="J51" s="42"/>
      <c r="K51" s="80"/>
      <c r="L51" s="131">
        <v>110</v>
      </c>
    </row>
    <row r="52" spans="2:12" ht="13.5" customHeight="1">
      <c r="B52" s="29">
        <f t="shared" si="0"/>
        <v>42</v>
      </c>
      <c r="C52" s="38"/>
      <c r="D52" s="45"/>
      <c r="E52" s="42"/>
      <c r="F52" s="42" t="s">
        <v>73</v>
      </c>
      <c r="G52" s="42"/>
      <c r="H52" s="42"/>
      <c r="I52" s="42"/>
      <c r="J52" s="42"/>
      <c r="K52" s="80" t="s">
        <v>233</v>
      </c>
      <c r="L52" s="81"/>
    </row>
    <row r="53" spans="2:12" ht="13.5" customHeight="1">
      <c r="B53" s="29">
        <f t="shared" si="0"/>
        <v>43</v>
      </c>
      <c r="C53" s="38"/>
      <c r="D53" s="45"/>
      <c r="E53" s="42"/>
      <c r="F53" s="42" t="s">
        <v>75</v>
      </c>
      <c r="G53" s="42"/>
      <c r="H53" s="42"/>
      <c r="I53" s="42"/>
      <c r="J53" s="42"/>
      <c r="K53" s="80" t="s">
        <v>233</v>
      </c>
      <c r="L53" s="81" t="s">
        <v>233</v>
      </c>
    </row>
    <row r="54" spans="2:12" ht="13.5" customHeight="1">
      <c r="B54" s="29">
        <f t="shared" si="0"/>
        <v>44</v>
      </c>
      <c r="C54" s="38"/>
      <c r="D54" s="45"/>
      <c r="E54" s="42"/>
      <c r="F54" s="42" t="s">
        <v>76</v>
      </c>
      <c r="G54" s="42"/>
      <c r="H54" s="42"/>
      <c r="I54" s="42"/>
      <c r="J54" s="42"/>
      <c r="K54" s="80"/>
      <c r="L54" s="81">
        <v>160</v>
      </c>
    </row>
    <row r="55" spans="2:12" ht="13.5" customHeight="1">
      <c r="B55" s="29">
        <f t="shared" si="0"/>
        <v>45</v>
      </c>
      <c r="C55" s="38"/>
      <c r="D55" s="45"/>
      <c r="E55" s="42"/>
      <c r="F55" s="42" t="s">
        <v>193</v>
      </c>
      <c r="G55" s="42"/>
      <c r="H55" s="42"/>
      <c r="I55" s="42"/>
      <c r="J55" s="42"/>
      <c r="K55" s="80"/>
      <c r="L55" s="81" t="s">
        <v>233</v>
      </c>
    </row>
    <row r="56" spans="2:12" ht="13.5" customHeight="1">
      <c r="B56" s="29">
        <f t="shared" si="0"/>
        <v>46</v>
      </c>
      <c r="C56" s="38"/>
      <c r="D56" s="45"/>
      <c r="E56" s="42"/>
      <c r="F56" s="42" t="s">
        <v>194</v>
      </c>
      <c r="G56" s="42"/>
      <c r="H56" s="42"/>
      <c r="I56" s="42"/>
      <c r="J56" s="42"/>
      <c r="K56" s="80">
        <v>40</v>
      </c>
      <c r="L56" s="81">
        <v>8</v>
      </c>
    </row>
    <row r="57" spans="2:12" ht="13.5" customHeight="1">
      <c r="B57" s="29">
        <f t="shared" si="0"/>
        <v>47</v>
      </c>
      <c r="C57" s="38"/>
      <c r="D57" s="45"/>
      <c r="E57" s="42"/>
      <c r="F57" s="42" t="s">
        <v>82</v>
      </c>
      <c r="G57" s="42"/>
      <c r="H57" s="42"/>
      <c r="I57" s="42"/>
      <c r="J57" s="42"/>
      <c r="K57" s="80">
        <v>120</v>
      </c>
      <c r="L57" s="81">
        <v>40</v>
      </c>
    </row>
    <row r="58" spans="2:12" ht="13.5" customHeight="1">
      <c r="B58" s="29">
        <f t="shared" si="0"/>
        <v>48</v>
      </c>
      <c r="C58" s="38"/>
      <c r="D58" s="45"/>
      <c r="E58" s="42"/>
      <c r="F58" s="42" t="s">
        <v>83</v>
      </c>
      <c r="G58" s="42"/>
      <c r="H58" s="42"/>
      <c r="I58" s="42"/>
      <c r="J58" s="42"/>
      <c r="K58" s="80"/>
      <c r="L58" s="81">
        <v>20</v>
      </c>
    </row>
    <row r="59" spans="2:12" ht="13.5" customHeight="1">
      <c r="B59" s="29">
        <f t="shared" si="0"/>
        <v>49</v>
      </c>
      <c r="C59" s="38"/>
      <c r="D59" s="45"/>
      <c r="E59" s="42"/>
      <c r="F59" s="42" t="s">
        <v>85</v>
      </c>
      <c r="G59" s="42"/>
      <c r="H59" s="42"/>
      <c r="I59" s="42"/>
      <c r="J59" s="42"/>
      <c r="K59" s="80">
        <v>10</v>
      </c>
      <c r="L59" s="131">
        <v>10</v>
      </c>
    </row>
    <row r="60" spans="2:12" ht="13.5" customHeight="1">
      <c r="B60" s="29">
        <f t="shared" si="0"/>
        <v>50</v>
      </c>
      <c r="C60" s="38"/>
      <c r="D60" s="45"/>
      <c r="E60" s="42"/>
      <c r="F60" s="42" t="s">
        <v>321</v>
      </c>
      <c r="G60" s="42"/>
      <c r="H60" s="42"/>
      <c r="I60" s="42"/>
      <c r="J60" s="42"/>
      <c r="K60" s="80"/>
      <c r="L60" s="81" t="s">
        <v>233</v>
      </c>
    </row>
    <row r="61" spans="2:12" ht="13.5" customHeight="1">
      <c r="B61" s="29">
        <f t="shared" si="0"/>
        <v>51</v>
      </c>
      <c r="C61" s="38"/>
      <c r="D61" s="45"/>
      <c r="E61" s="42"/>
      <c r="F61" s="42" t="s">
        <v>449</v>
      </c>
      <c r="G61" s="42"/>
      <c r="H61" s="42"/>
      <c r="I61" s="42"/>
      <c r="J61" s="42"/>
      <c r="K61" s="80"/>
      <c r="L61" s="81">
        <v>10</v>
      </c>
    </row>
    <row r="62" spans="2:12" ht="13.5" customHeight="1">
      <c r="B62" s="29">
        <f t="shared" si="0"/>
        <v>52</v>
      </c>
      <c r="C62" s="38"/>
      <c r="D62" s="45"/>
      <c r="E62" s="42"/>
      <c r="F62" s="42" t="s">
        <v>90</v>
      </c>
      <c r="G62" s="42"/>
      <c r="H62" s="42"/>
      <c r="I62" s="42"/>
      <c r="J62" s="42"/>
      <c r="K62" s="80"/>
      <c r="L62" s="81">
        <v>40</v>
      </c>
    </row>
    <row r="63" spans="2:12" ht="13.5" customHeight="1">
      <c r="B63" s="29">
        <f t="shared" si="0"/>
        <v>53</v>
      </c>
      <c r="C63" s="37" t="s">
        <v>92</v>
      </c>
      <c r="D63" s="35" t="s">
        <v>93</v>
      </c>
      <c r="E63" s="42"/>
      <c r="F63" s="42" t="s">
        <v>195</v>
      </c>
      <c r="G63" s="42"/>
      <c r="H63" s="42"/>
      <c r="I63" s="42"/>
      <c r="J63" s="42"/>
      <c r="K63" s="80"/>
      <c r="L63" s="81" t="s">
        <v>233</v>
      </c>
    </row>
    <row r="64" spans="2:12" ht="13.5" customHeight="1">
      <c r="B64" s="29">
        <f t="shared" si="0"/>
        <v>54</v>
      </c>
      <c r="C64" s="38"/>
      <c r="D64" s="45"/>
      <c r="E64" s="42"/>
      <c r="F64" s="42" t="s">
        <v>94</v>
      </c>
      <c r="G64" s="42"/>
      <c r="H64" s="42"/>
      <c r="I64" s="42"/>
      <c r="J64" s="42"/>
      <c r="K64" s="80">
        <v>1</v>
      </c>
      <c r="L64" s="81" t="s">
        <v>233</v>
      </c>
    </row>
    <row r="65" spans="2:12" ht="13.5" customHeight="1">
      <c r="B65" s="29">
        <f t="shared" si="0"/>
        <v>55</v>
      </c>
      <c r="C65" s="38"/>
      <c r="D65" s="45"/>
      <c r="E65" s="42"/>
      <c r="F65" s="42" t="s">
        <v>95</v>
      </c>
      <c r="G65" s="42"/>
      <c r="H65" s="42"/>
      <c r="I65" s="42"/>
      <c r="J65" s="42"/>
      <c r="K65" s="80">
        <v>1</v>
      </c>
      <c r="L65" s="81"/>
    </row>
    <row r="66" spans="2:12" ht="13.5" customHeight="1">
      <c r="B66" s="29">
        <f t="shared" si="0"/>
        <v>56</v>
      </c>
      <c r="C66" s="37" t="s">
        <v>96</v>
      </c>
      <c r="D66" s="47" t="s">
        <v>99</v>
      </c>
      <c r="E66" s="42"/>
      <c r="F66" s="42" t="s">
        <v>100</v>
      </c>
      <c r="G66" s="42"/>
      <c r="H66" s="42"/>
      <c r="I66" s="42"/>
      <c r="J66" s="42"/>
      <c r="K66" s="80"/>
      <c r="L66" s="81">
        <v>30</v>
      </c>
    </row>
    <row r="67" spans="2:12" ht="13.5" customHeight="1">
      <c r="B67" s="29">
        <f t="shared" si="0"/>
        <v>57</v>
      </c>
      <c r="C67" s="38"/>
      <c r="D67" s="35" t="s">
        <v>101</v>
      </c>
      <c r="E67" s="42"/>
      <c r="F67" s="42" t="s">
        <v>416</v>
      </c>
      <c r="G67" s="42"/>
      <c r="H67" s="42"/>
      <c r="I67" s="42"/>
      <c r="J67" s="42"/>
      <c r="K67" s="80" t="s">
        <v>233</v>
      </c>
      <c r="L67" s="131"/>
    </row>
    <row r="68" spans="2:12" ht="13.5" customHeight="1">
      <c r="B68" s="29">
        <f t="shared" si="0"/>
        <v>58</v>
      </c>
      <c r="C68" s="38"/>
      <c r="D68" s="46"/>
      <c r="E68" s="42"/>
      <c r="F68" s="42" t="s">
        <v>103</v>
      </c>
      <c r="G68" s="42"/>
      <c r="H68" s="42"/>
      <c r="I68" s="42"/>
      <c r="J68" s="42"/>
      <c r="K68" s="80">
        <v>10</v>
      </c>
      <c r="L68" s="81">
        <v>10</v>
      </c>
    </row>
    <row r="69" spans="2:12" ht="13.5" customHeight="1">
      <c r="B69" s="29">
        <f t="shared" si="0"/>
        <v>59</v>
      </c>
      <c r="C69" s="39"/>
      <c r="D69" s="47" t="s">
        <v>104</v>
      </c>
      <c r="E69" s="42"/>
      <c r="F69" s="42" t="s">
        <v>105</v>
      </c>
      <c r="G69" s="42"/>
      <c r="H69" s="42"/>
      <c r="I69" s="42"/>
      <c r="J69" s="42"/>
      <c r="K69" s="80">
        <v>10</v>
      </c>
      <c r="L69" s="81"/>
    </row>
    <row r="70" spans="2:12" ht="13.5" customHeight="1">
      <c r="B70" s="29">
        <f t="shared" si="0"/>
        <v>60</v>
      </c>
      <c r="C70" s="37" t="s">
        <v>0</v>
      </c>
      <c r="D70" s="35" t="s">
        <v>106</v>
      </c>
      <c r="E70" s="42"/>
      <c r="F70" s="42" t="s">
        <v>1</v>
      </c>
      <c r="G70" s="42"/>
      <c r="H70" s="42"/>
      <c r="I70" s="42"/>
      <c r="J70" s="42"/>
      <c r="K70" s="80" t="s">
        <v>233</v>
      </c>
      <c r="L70" s="81">
        <v>130</v>
      </c>
    </row>
    <row r="71" spans="2:19" ht="13.5" customHeight="1">
      <c r="B71" s="29">
        <f t="shared" si="0"/>
        <v>61</v>
      </c>
      <c r="C71" s="38"/>
      <c r="D71" s="47" t="s">
        <v>107</v>
      </c>
      <c r="E71" s="42"/>
      <c r="F71" s="42" t="s">
        <v>108</v>
      </c>
      <c r="G71" s="42"/>
      <c r="H71" s="42"/>
      <c r="I71" s="42"/>
      <c r="J71" s="42"/>
      <c r="K71" s="80" t="s">
        <v>233</v>
      </c>
      <c r="L71" s="81">
        <v>10</v>
      </c>
      <c r="R71">
        <f>COUNTA(K63:K71)</f>
        <v>7</v>
      </c>
      <c r="S71">
        <f>COUNTA(L63:L71)</f>
        <v>6</v>
      </c>
    </row>
    <row r="72" spans="2:12" ht="13.5" customHeight="1">
      <c r="B72" s="29">
        <f t="shared" si="0"/>
        <v>62</v>
      </c>
      <c r="C72" s="150" t="s">
        <v>109</v>
      </c>
      <c r="D72" s="151"/>
      <c r="E72" s="42"/>
      <c r="F72" s="42" t="s">
        <v>110</v>
      </c>
      <c r="G72" s="42"/>
      <c r="H72" s="42"/>
      <c r="I72" s="42"/>
      <c r="J72" s="42"/>
      <c r="K72" s="80">
        <v>200</v>
      </c>
      <c r="L72" s="131">
        <v>150</v>
      </c>
    </row>
    <row r="73" spans="2:12" ht="13.5" customHeight="1">
      <c r="B73" s="29">
        <f t="shared" si="0"/>
        <v>63</v>
      </c>
      <c r="C73" s="40"/>
      <c r="D73" s="41"/>
      <c r="E73" s="42"/>
      <c r="F73" s="42" t="s">
        <v>111</v>
      </c>
      <c r="G73" s="42"/>
      <c r="H73" s="42"/>
      <c r="I73" s="42"/>
      <c r="J73" s="42"/>
      <c r="K73" s="80">
        <v>550</v>
      </c>
      <c r="L73" s="131">
        <v>1050</v>
      </c>
    </row>
    <row r="74" spans="2:19" ht="13.5" customHeight="1" thickBot="1">
      <c r="B74" s="29">
        <f t="shared" si="0"/>
        <v>64</v>
      </c>
      <c r="C74" s="40"/>
      <c r="D74" s="41"/>
      <c r="E74" s="42"/>
      <c r="F74" s="42" t="s">
        <v>112</v>
      </c>
      <c r="G74" s="42"/>
      <c r="H74" s="42"/>
      <c r="I74" s="42"/>
      <c r="J74" s="42"/>
      <c r="K74" s="80">
        <v>50</v>
      </c>
      <c r="L74" s="131">
        <v>150</v>
      </c>
      <c r="R74">
        <f>COUNTA(K11:K74)</f>
        <v>45</v>
      </c>
      <c r="S74">
        <f>COUNTA(L11:L74)</f>
        <v>52</v>
      </c>
    </row>
    <row r="75" spans="2:12" ht="13.5" customHeight="1">
      <c r="B75" s="83"/>
      <c r="C75" s="84"/>
      <c r="D75" s="84"/>
      <c r="E75" s="85"/>
      <c r="F75" s="85"/>
      <c r="G75" s="85"/>
      <c r="H75" s="85"/>
      <c r="I75" s="85"/>
      <c r="J75" s="85"/>
      <c r="K75" s="85"/>
      <c r="L75" s="132"/>
    </row>
    <row r="76" spans="18:19" ht="18" customHeight="1">
      <c r="R76">
        <f>COUNTA(K9:K74)</f>
        <v>46</v>
      </c>
      <c r="S76">
        <f>COUNTA(L9:L74)</f>
        <v>53</v>
      </c>
    </row>
    <row r="77" ht="18" customHeight="1">
      <c r="B77" s="22"/>
    </row>
    <row r="78" ht="9" customHeight="1" thickBot="1"/>
    <row r="79" spans="2:12" ht="18" customHeight="1">
      <c r="B79" s="1"/>
      <c r="C79" s="2"/>
      <c r="D79" s="143" t="s">
        <v>2</v>
      </c>
      <c r="E79" s="143"/>
      <c r="F79" s="143"/>
      <c r="G79" s="143"/>
      <c r="H79" s="2"/>
      <c r="I79" s="2"/>
      <c r="J79" s="3"/>
      <c r="K79" s="100" t="s">
        <v>133</v>
      </c>
      <c r="L79" s="124" t="s">
        <v>134</v>
      </c>
    </row>
    <row r="80" spans="2:12" ht="18" customHeight="1" thickBot="1">
      <c r="B80" s="7"/>
      <c r="C80" s="8"/>
      <c r="D80" s="148" t="s">
        <v>3</v>
      </c>
      <c r="E80" s="148"/>
      <c r="F80" s="148"/>
      <c r="G80" s="148"/>
      <c r="H80" s="8"/>
      <c r="I80" s="8"/>
      <c r="J80" s="9"/>
      <c r="K80" s="106" t="str">
        <f>K5</f>
        <v>H 26. 11.5</v>
      </c>
      <c r="L80" s="133" t="str">
        <f>K80</f>
        <v>H 26. 11.5</v>
      </c>
    </row>
    <row r="81" spans="2:12" ht="19.5" customHeight="1" thickTop="1">
      <c r="B81" s="146" t="s">
        <v>114</v>
      </c>
      <c r="C81" s="147"/>
      <c r="D81" s="147"/>
      <c r="E81" s="147"/>
      <c r="F81" s="147"/>
      <c r="G81" s="147"/>
      <c r="H81" s="147"/>
      <c r="I81" s="147"/>
      <c r="J81" s="27"/>
      <c r="K81" s="107">
        <f>SUM(K82:K90)</f>
        <v>19792</v>
      </c>
      <c r="L81" s="134">
        <f>SUM(L82:L90)</f>
        <v>33198</v>
      </c>
    </row>
    <row r="82" spans="2:12" ht="13.5" customHeight="1">
      <c r="B82" s="154" t="s">
        <v>115</v>
      </c>
      <c r="C82" s="155"/>
      <c r="D82" s="156"/>
      <c r="E82" s="51"/>
      <c r="F82" s="52"/>
      <c r="G82" s="152" t="s">
        <v>14</v>
      </c>
      <c r="H82" s="152"/>
      <c r="I82" s="52"/>
      <c r="J82" s="54"/>
      <c r="K82" s="43">
        <v>10</v>
      </c>
      <c r="L82" s="135">
        <v>10</v>
      </c>
    </row>
    <row r="83" spans="2:12" ht="13.5" customHeight="1">
      <c r="B83" s="16"/>
      <c r="C83" s="17"/>
      <c r="D83" s="18"/>
      <c r="E83" s="55"/>
      <c r="F83" s="42"/>
      <c r="G83" s="152" t="s">
        <v>143</v>
      </c>
      <c r="H83" s="152"/>
      <c r="I83" s="53"/>
      <c r="J83" s="56"/>
      <c r="K83" s="43">
        <v>1450</v>
      </c>
      <c r="L83" s="135">
        <v>4050</v>
      </c>
    </row>
    <row r="84" spans="2:12" ht="13.5" customHeight="1">
      <c r="B84" s="16"/>
      <c r="C84" s="17"/>
      <c r="D84" s="18"/>
      <c r="E84" s="55"/>
      <c r="F84" s="42"/>
      <c r="G84" s="152" t="s">
        <v>46</v>
      </c>
      <c r="H84" s="152"/>
      <c r="I84" s="52"/>
      <c r="J84" s="54"/>
      <c r="K84" s="43">
        <v>0</v>
      </c>
      <c r="L84" s="135">
        <v>20</v>
      </c>
    </row>
    <row r="85" spans="2:12" ht="13.5" customHeight="1">
      <c r="B85" s="16"/>
      <c r="C85" s="17"/>
      <c r="D85" s="18"/>
      <c r="E85" s="55"/>
      <c r="F85" s="42"/>
      <c r="G85" s="152" t="s">
        <v>21</v>
      </c>
      <c r="H85" s="152"/>
      <c r="I85" s="52"/>
      <c r="J85" s="54"/>
      <c r="K85" s="43">
        <v>10</v>
      </c>
      <c r="L85" s="135">
        <v>20</v>
      </c>
    </row>
    <row r="86" spans="2:12" ht="13.5" customHeight="1">
      <c r="B86" s="16"/>
      <c r="C86" s="17"/>
      <c r="D86" s="18"/>
      <c r="E86" s="55"/>
      <c r="F86" s="42"/>
      <c r="G86" s="152" t="s">
        <v>24</v>
      </c>
      <c r="H86" s="152"/>
      <c r="I86" s="52"/>
      <c r="J86" s="54"/>
      <c r="K86" s="43">
        <f>SUM(K19:K34)</f>
        <v>17070</v>
      </c>
      <c r="L86" s="135">
        <v>26750</v>
      </c>
    </row>
    <row r="87" spans="2:12" ht="13.5" customHeight="1">
      <c r="B87" s="16"/>
      <c r="C87" s="17"/>
      <c r="D87" s="18"/>
      <c r="E87" s="55"/>
      <c r="F87" s="42"/>
      <c r="G87" s="152" t="s">
        <v>141</v>
      </c>
      <c r="H87" s="152"/>
      <c r="I87" s="52"/>
      <c r="J87" s="54"/>
      <c r="K87" s="43">
        <v>10</v>
      </c>
      <c r="L87" s="135">
        <v>30</v>
      </c>
    </row>
    <row r="88" spans="2:12" ht="13.5" customHeight="1">
      <c r="B88" s="16"/>
      <c r="C88" s="17"/>
      <c r="D88" s="18"/>
      <c r="E88" s="55"/>
      <c r="F88" s="42"/>
      <c r="G88" s="152" t="s">
        <v>48</v>
      </c>
      <c r="H88" s="152"/>
      <c r="I88" s="52"/>
      <c r="J88" s="54"/>
      <c r="K88" s="43">
        <v>420</v>
      </c>
      <c r="L88" s="135">
        <v>788</v>
      </c>
    </row>
    <row r="89" spans="2:12" ht="13.5" customHeight="1">
      <c r="B89" s="16"/>
      <c r="C89" s="17"/>
      <c r="D89" s="18"/>
      <c r="E89" s="55"/>
      <c r="F89" s="42"/>
      <c r="G89" s="152" t="s">
        <v>257</v>
      </c>
      <c r="H89" s="152"/>
      <c r="I89" s="52"/>
      <c r="J89" s="54"/>
      <c r="K89" s="43">
        <v>750</v>
      </c>
      <c r="L89" s="135">
        <v>1200</v>
      </c>
    </row>
    <row r="90" spans="2:12" ht="13.5" customHeight="1" thickBot="1">
      <c r="B90" s="19"/>
      <c r="C90" s="20"/>
      <c r="D90" s="21"/>
      <c r="E90" s="57"/>
      <c r="F90" s="48"/>
      <c r="G90" s="157" t="s">
        <v>113</v>
      </c>
      <c r="H90" s="157"/>
      <c r="I90" s="58"/>
      <c r="J90" s="59"/>
      <c r="K90" s="49">
        <v>72</v>
      </c>
      <c r="L90" s="136">
        <v>330</v>
      </c>
    </row>
    <row r="91" spans="2:12" ht="18" customHeight="1" thickTop="1">
      <c r="B91" s="158" t="s">
        <v>117</v>
      </c>
      <c r="C91" s="159"/>
      <c r="D91" s="160"/>
      <c r="E91" s="65"/>
      <c r="F91" s="30"/>
      <c r="G91" s="161" t="s">
        <v>118</v>
      </c>
      <c r="H91" s="161"/>
      <c r="I91" s="30"/>
      <c r="J91" s="31"/>
      <c r="K91" s="108" t="s">
        <v>119</v>
      </c>
      <c r="L91" s="114"/>
    </row>
    <row r="92" spans="2:12" ht="18" customHeight="1">
      <c r="B92" s="62"/>
      <c r="C92" s="63"/>
      <c r="D92" s="63"/>
      <c r="E92" s="60"/>
      <c r="F92" s="61"/>
      <c r="G92" s="34"/>
      <c r="H92" s="34"/>
      <c r="I92" s="61"/>
      <c r="J92" s="64"/>
      <c r="K92" s="109" t="s">
        <v>120</v>
      </c>
      <c r="L92" s="115"/>
    </row>
    <row r="93" spans="2:12" ht="18" customHeight="1">
      <c r="B93" s="16"/>
      <c r="C93" s="17"/>
      <c r="D93" s="17"/>
      <c r="E93" s="66"/>
      <c r="F93" s="8"/>
      <c r="G93" s="153" t="s">
        <v>121</v>
      </c>
      <c r="H93" s="153"/>
      <c r="I93" s="32"/>
      <c r="J93" s="33"/>
      <c r="K93" s="110" t="s">
        <v>122</v>
      </c>
      <c r="L93" s="116"/>
    </row>
    <row r="94" spans="2:12" ht="18" customHeight="1">
      <c r="B94" s="16"/>
      <c r="C94" s="17"/>
      <c r="D94" s="17"/>
      <c r="E94" s="67"/>
      <c r="F94" s="17"/>
      <c r="G94" s="68"/>
      <c r="H94" s="68"/>
      <c r="I94" s="63"/>
      <c r="J94" s="69"/>
      <c r="K94" s="111" t="s">
        <v>198</v>
      </c>
      <c r="L94" s="117"/>
    </row>
    <row r="95" spans="2:12" ht="18" customHeight="1">
      <c r="B95" s="16"/>
      <c r="C95" s="17"/>
      <c r="D95" s="17"/>
      <c r="E95" s="67"/>
      <c r="F95" s="17"/>
      <c r="G95" s="68"/>
      <c r="H95" s="68"/>
      <c r="I95" s="63"/>
      <c r="J95" s="69"/>
      <c r="K95" s="111" t="s">
        <v>199</v>
      </c>
      <c r="L95" s="117"/>
    </row>
    <row r="96" spans="2:12" ht="18" customHeight="1">
      <c r="B96" s="16"/>
      <c r="C96" s="17"/>
      <c r="D96" s="17"/>
      <c r="E96" s="66"/>
      <c r="F96" s="8"/>
      <c r="G96" s="153" t="s">
        <v>123</v>
      </c>
      <c r="H96" s="153"/>
      <c r="I96" s="32"/>
      <c r="J96" s="33"/>
      <c r="K96" s="110" t="s">
        <v>234</v>
      </c>
      <c r="L96" s="116"/>
    </row>
    <row r="97" spans="2:12" ht="18" customHeight="1">
      <c r="B97" s="16"/>
      <c r="C97" s="17"/>
      <c r="D97" s="17"/>
      <c r="E97" s="67"/>
      <c r="F97" s="17"/>
      <c r="G97" s="68"/>
      <c r="H97" s="68"/>
      <c r="I97" s="63"/>
      <c r="J97" s="69"/>
      <c r="K97" s="111" t="s">
        <v>197</v>
      </c>
      <c r="L97" s="117"/>
    </row>
    <row r="98" spans="2:12" ht="18" customHeight="1">
      <c r="B98" s="16"/>
      <c r="C98" s="17"/>
      <c r="D98" s="17"/>
      <c r="E98" s="13"/>
      <c r="F98" s="14"/>
      <c r="G98" s="34"/>
      <c r="H98" s="34"/>
      <c r="I98" s="61"/>
      <c r="J98" s="64"/>
      <c r="K98" s="109" t="s">
        <v>124</v>
      </c>
      <c r="L98" s="115"/>
    </row>
    <row r="99" spans="2:12" ht="18" customHeight="1">
      <c r="B99" s="154" t="s">
        <v>125</v>
      </c>
      <c r="C99" s="155"/>
      <c r="D99" s="155"/>
      <c r="E99" s="8"/>
      <c r="F99" s="8"/>
      <c r="G99" s="8"/>
      <c r="H99" s="8"/>
      <c r="I99" s="8"/>
      <c r="J99" s="8"/>
      <c r="K99" s="82"/>
      <c r="L99" s="137"/>
    </row>
    <row r="100" spans="2:12" ht="13.5" customHeight="1">
      <c r="B100" s="70"/>
      <c r="C100" s="71" t="s">
        <v>126</v>
      </c>
      <c r="D100" s="72"/>
      <c r="E100" s="71"/>
      <c r="F100" s="71"/>
      <c r="G100" s="71"/>
      <c r="H100" s="71"/>
      <c r="I100" s="71"/>
      <c r="J100" s="71"/>
      <c r="K100" s="112"/>
      <c r="L100" s="118"/>
    </row>
    <row r="101" spans="2:12" ht="13.5" customHeight="1">
      <c r="B101" s="70"/>
      <c r="C101" s="71" t="s">
        <v>127</v>
      </c>
      <c r="D101" s="72"/>
      <c r="E101" s="71"/>
      <c r="F101" s="71"/>
      <c r="G101" s="71"/>
      <c r="H101" s="71"/>
      <c r="I101" s="71"/>
      <c r="J101" s="71"/>
      <c r="K101" s="112"/>
      <c r="L101" s="118"/>
    </row>
    <row r="102" spans="2:12" ht="13.5" customHeight="1">
      <c r="B102" s="70"/>
      <c r="C102" s="71" t="s">
        <v>128</v>
      </c>
      <c r="D102" s="72"/>
      <c r="E102" s="71"/>
      <c r="F102" s="71"/>
      <c r="G102" s="71"/>
      <c r="H102" s="71"/>
      <c r="I102" s="71"/>
      <c r="J102" s="71"/>
      <c r="K102" s="112"/>
      <c r="L102" s="118"/>
    </row>
    <row r="103" spans="2:12" ht="13.5" customHeight="1">
      <c r="B103" s="70"/>
      <c r="C103" s="71" t="s">
        <v>129</v>
      </c>
      <c r="D103" s="72"/>
      <c r="E103" s="71"/>
      <c r="F103" s="71"/>
      <c r="G103" s="71"/>
      <c r="H103" s="71"/>
      <c r="I103" s="71"/>
      <c r="J103" s="71"/>
      <c r="K103" s="112"/>
      <c r="L103" s="118"/>
    </row>
    <row r="104" spans="2:12" ht="13.5" customHeight="1">
      <c r="B104" s="73"/>
      <c r="C104" s="71" t="s">
        <v>130</v>
      </c>
      <c r="D104" s="71"/>
      <c r="E104" s="71"/>
      <c r="F104" s="71"/>
      <c r="G104" s="71"/>
      <c r="H104" s="71"/>
      <c r="I104" s="71"/>
      <c r="J104" s="71"/>
      <c r="K104" s="112"/>
      <c r="L104" s="118"/>
    </row>
    <row r="105" spans="2:12" ht="13.5" customHeight="1">
      <c r="B105" s="73"/>
      <c r="C105" s="71" t="s">
        <v>152</v>
      </c>
      <c r="D105" s="71"/>
      <c r="E105" s="71"/>
      <c r="F105" s="71"/>
      <c r="G105" s="71"/>
      <c r="H105" s="71"/>
      <c r="I105" s="71"/>
      <c r="J105" s="71"/>
      <c r="K105" s="112"/>
      <c r="L105" s="118"/>
    </row>
    <row r="106" spans="2:12" ht="13.5" customHeight="1">
      <c r="B106" s="73"/>
      <c r="C106" s="71" t="s">
        <v>156</v>
      </c>
      <c r="D106" s="71"/>
      <c r="E106" s="71"/>
      <c r="F106" s="71"/>
      <c r="G106" s="71"/>
      <c r="H106" s="71"/>
      <c r="I106" s="71"/>
      <c r="J106" s="71"/>
      <c r="K106" s="112"/>
      <c r="L106" s="118"/>
    </row>
    <row r="107" spans="2:12" ht="13.5" customHeight="1">
      <c r="B107" s="73"/>
      <c r="C107" s="71" t="s">
        <v>157</v>
      </c>
      <c r="D107" s="71"/>
      <c r="E107" s="71"/>
      <c r="F107" s="71"/>
      <c r="G107" s="71"/>
      <c r="H107" s="71"/>
      <c r="I107" s="71"/>
      <c r="J107" s="71"/>
      <c r="K107" s="112"/>
      <c r="L107" s="118"/>
    </row>
    <row r="108" spans="2:12" ht="13.5" customHeight="1">
      <c r="B108" s="73"/>
      <c r="C108" s="71" t="s">
        <v>158</v>
      </c>
      <c r="D108" s="71"/>
      <c r="E108" s="71"/>
      <c r="F108" s="71"/>
      <c r="G108" s="71"/>
      <c r="H108" s="71"/>
      <c r="I108" s="71"/>
      <c r="J108" s="71"/>
      <c r="K108" s="112"/>
      <c r="L108" s="118"/>
    </row>
    <row r="109" spans="2:12" ht="13.5" customHeight="1">
      <c r="B109" s="73"/>
      <c r="C109" s="71" t="s">
        <v>153</v>
      </c>
      <c r="D109" s="71"/>
      <c r="E109" s="71"/>
      <c r="F109" s="71"/>
      <c r="G109" s="71"/>
      <c r="H109" s="71"/>
      <c r="I109" s="71"/>
      <c r="J109" s="71"/>
      <c r="K109" s="112"/>
      <c r="L109" s="118"/>
    </row>
    <row r="110" spans="2:12" ht="13.5" customHeight="1">
      <c r="B110" s="73"/>
      <c r="C110" s="71" t="s">
        <v>131</v>
      </c>
      <c r="D110" s="71"/>
      <c r="E110" s="71"/>
      <c r="F110" s="71"/>
      <c r="G110" s="71"/>
      <c r="H110" s="71"/>
      <c r="I110" s="71"/>
      <c r="J110" s="71"/>
      <c r="K110" s="112"/>
      <c r="L110" s="118"/>
    </row>
    <row r="111" spans="2:12" ht="13.5" customHeight="1">
      <c r="B111" s="73"/>
      <c r="C111" s="71" t="s">
        <v>132</v>
      </c>
      <c r="D111" s="71"/>
      <c r="E111" s="71"/>
      <c r="F111" s="71"/>
      <c r="G111" s="71"/>
      <c r="H111" s="71"/>
      <c r="I111" s="71"/>
      <c r="J111" s="71"/>
      <c r="K111" s="112"/>
      <c r="L111" s="118"/>
    </row>
    <row r="112" spans="2:12" ht="13.5" customHeight="1">
      <c r="B112" s="73"/>
      <c r="C112" s="71" t="s">
        <v>154</v>
      </c>
      <c r="D112" s="71"/>
      <c r="E112" s="71"/>
      <c r="F112" s="71"/>
      <c r="G112" s="71"/>
      <c r="H112" s="71"/>
      <c r="I112" s="71"/>
      <c r="J112" s="71"/>
      <c r="K112" s="112"/>
      <c r="L112" s="118"/>
    </row>
    <row r="113" spans="2:12" ht="13.5" customHeight="1">
      <c r="B113" s="73"/>
      <c r="C113" s="71" t="s">
        <v>144</v>
      </c>
      <c r="D113" s="71"/>
      <c r="E113" s="71"/>
      <c r="F113" s="71"/>
      <c r="G113" s="71"/>
      <c r="H113" s="71"/>
      <c r="I113" s="71"/>
      <c r="J113" s="71"/>
      <c r="K113" s="112"/>
      <c r="L113" s="118"/>
    </row>
    <row r="114" spans="2:12" ht="18" customHeight="1" thickBot="1">
      <c r="B114" s="74"/>
      <c r="C114" s="75"/>
      <c r="D114" s="75"/>
      <c r="E114" s="75"/>
      <c r="F114" s="75"/>
      <c r="G114" s="75"/>
      <c r="H114" s="75"/>
      <c r="I114" s="75"/>
      <c r="J114" s="75"/>
      <c r="K114" s="113"/>
      <c r="L114" s="119"/>
    </row>
  </sheetData>
  <sheetProtection/>
  <mergeCells count="26">
    <mergeCell ref="G91:H91"/>
    <mergeCell ref="G86:H86"/>
    <mergeCell ref="G93:H93"/>
    <mergeCell ref="G96:H96"/>
    <mergeCell ref="B99:D99"/>
    <mergeCell ref="G87:H87"/>
    <mergeCell ref="G88:H88"/>
    <mergeCell ref="G89:H89"/>
    <mergeCell ref="G90:H90"/>
    <mergeCell ref="B91:D91"/>
    <mergeCell ref="G85:H85"/>
    <mergeCell ref="D80:G80"/>
    <mergeCell ref="G10:H10"/>
    <mergeCell ref="C72:D72"/>
    <mergeCell ref="B81:I81"/>
    <mergeCell ref="D79:G79"/>
    <mergeCell ref="B82:D82"/>
    <mergeCell ref="G82:H82"/>
    <mergeCell ref="G83:H83"/>
    <mergeCell ref="G84:H84"/>
    <mergeCell ref="D9:F9"/>
    <mergeCell ref="D4:G4"/>
    <mergeCell ref="D5:G5"/>
    <mergeCell ref="D6:G6"/>
    <mergeCell ref="D7:F7"/>
    <mergeCell ref="D8:F8"/>
  </mergeCells>
  <printOptions/>
  <pageMargins left="0.984251968503937" right="0.3937007874015748" top="0.7874015748031497" bottom="0.7874015748031497" header="0.5118110236220472" footer="0.5118110236220472"/>
  <pageSetup horizontalDpi="600" verticalDpi="600" orientation="portrait" paperSize="8" scale="85" r:id="rId1"/>
  <rowBreaks count="1" manualBreakCount="1">
    <brk id="75" max="11" man="1"/>
  </rowBreaks>
</worksheet>
</file>

<file path=xl/worksheets/sheet16.xml><?xml version="1.0" encoding="utf-8"?>
<worksheet xmlns="http://schemas.openxmlformats.org/spreadsheetml/2006/main" xmlns:r="http://schemas.openxmlformats.org/officeDocument/2006/relationships">
  <sheetPr>
    <tabColor rgb="FFC00000"/>
  </sheetPr>
  <dimension ref="B2:S105"/>
  <sheetViews>
    <sheetView view="pageBreakPreview" zoomScale="75" zoomScaleNormal="75" zoomScaleSheetLayoutView="75" zoomScalePageLayoutView="0" workbookViewId="0" topLeftCell="A1">
      <selection activeCell="B2" sqref="B2"/>
    </sheetView>
  </sheetViews>
  <sheetFormatPr defaultColWidth="8.796875" defaultRowHeight="14.25"/>
  <cols>
    <col min="1" max="1" width="2.59765625" style="0" customWidth="1"/>
    <col min="2" max="2" width="4.69921875" style="0" customWidth="1"/>
    <col min="3" max="4" width="16.69921875" style="0" customWidth="1"/>
    <col min="5" max="5" width="1.69921875" style="0" customWidth="1"/>
    <col min="6" max="9" width="10.69921875" style="0" customWidth="1"/>
    <col min="10" max="10" width="1.69921875" style="0" customWidth="1"/>
    <col min="11" max="11" width="28.3984375" style="99" customWidth="1"/>
    <col min="12" max="12" width="28.3984375" style="123" customWidth="1"/>
    <col min="14" max="17" width="9" style="0" hidden="1" customWidth="1"/>
  </cols>
  <sheetData>
    <row r="1" ht="18" customHeight="1"/>
    <row r="2" spans="2:18" ht="18" customHeight="1">
      <c r="B2" s="22"/>
      <c r="R2" s="99"/>
    </row>
    <row r="3" ht="9" customHeight="1" thickBot="1"/>
    <row r="4" spans="2:12" ht="18" customHeight="1">
      <c r="B4" s="1"/>
      <c r="C4" s="2"/>
      <c r="D4" s="143" t="s">
        <v>2</v>
      </c>
      <c r="E4" s="143"/>
      <c r="F4" s="143"/>
      <c r="G4" s="143"/>
      <c r="H4" s="2"/>
      <c r="I4" s="2"/>
      <c r="J4" s="3"/>
      <c r="K4" s="100" t="s">
        <v>133</v>
      </c>
      <c r="L4" s="124" t="s">
        <v>134</v>
      </c>
    </row>
    <row r="5" spans="2:12" ht="18" customHeight="1">
      <c r="B5" s="4"/>
      <c r="C5" s="5"/>
      <c r="D5" s="144" t="s">
        <v>3</v>
      </c>
      <c r="E5" s="144"/>
      <c r="F5" s="144"/>
      <c r="G5" s="144"/>
      <c r="H5" s="5"/>
      <c r="I5" s="5"/>
      <c r="J5" s="6"/>
      <c r="K5" s="101" t="s">
        <v>469</v>
      </c>
      <c r="L5" s="125" t="str">
        <f>K5</f>
        <v>H 26. 11.17</v>
      </c>
    </row>
    <row r="6" spans="2:12" ht="18" customHeight="1">
      <c r="B6" s="4"/>
      <c r="C6" s="5"/>
      <c r="D6" s="144" t="s">
        <v>4</v>
      </c>
      <c r="E6" s="144"/>
      <c r="F6" s="144"/>
      <c r="G6" s="144"/>
      <c r="H6" s="5"/>
      <c r="I6" s="5"/>
      <c r="J6" s="6"/>
      <c r="K6" s="101" t="s">
        <v>482</v>
      </c>
      <c r="L6" s="125" t="s">
        <v>483</v>
      </c>
    </row>
    <row r="7" spans="2:18" ht="18" customHeight="1">
      <c r="B7" s="4"/>
      <c r="C7" s="5"/>
      <c r="D7" s="144" t="s">
        <v>5</v>
      </c>
      <c r="E7" s="145"/>
      <c r="F7" s="145"/>
      <c r="G7" s="23" t="s">
        <v>6</v>
      </c>
      <c r="H7" s="5"/>
      <c r="I7" s="5"/>
      <c r="J7" s="6"/>
      <c r="K7" s="102">
        <v>1.95</v>
      </c>
      <c r="L7" s="126">
        <v>1.34</v>
      </c>
      <c r="R7" s="99"/>
    </row>
    <row r="8" spans="2:12" ht="18" customHeight="1">
      <c r="B8" s="7"/>
      <c r="C8" s="8"/>
      <c r="D8" s="144" t="s">
        <v>7</v>
      </c>
      <c r="E8" s="144"/>
      <c r="F8" s="144"/>
      <c r="G8" s="23" t="s">
        <v>6</v>
      </c>
      <c r="H8" s="8"/>
      <c r="I8" s="8"/>
      <c r="J8" s="9"/>
      <c r="K8" s="103">
        <v>0.5</v>
      </c>
      <c r="L8" s="127">
        <v>0.5</v>
      </c>
    </row>
    <row r="9" spans="2:19" ht="18" customHeight="1" thickBot="1">
      <c r="B9" s="10"/>
      <c r="C9" s="11"/>
      <c r="D9" s="148" t="s">
        <v>8</v>
      </c>
      <c r="E9" s="148"/>
      <c r="F9" s="148"/>
      <c r="G9" s="24" t="s">
        <v>9</v>
      </c>
      <c r="H9" s="11"/>
      <c r="I9" s="11"/>
      <c r="J9" s="12"/>
      <c r="K9" s="104">
        <v>100</v>
      </c>
      <c r="L9" s="128">
        <v>100</v>
      </c>
      <c r="O9" s="77" t="s">
        <v>135</v>
      </c>
      <c r="P9" s="77" t="s">
        <v>136</v>
      </c>
      <c r="Q9" s="77" t="s">
        <v>137</v>
      </c>
      <c r="R9" s="77" t="s">
        <v>135</v>
      </c>
      <c r="S9" s="77" t="s">
        <v>136</v>
      </c>
    </row>
    <row r="10" spans="2:12" ht="18" customHeight="1" thickTop="1">
      <c r="B10" s="25" t="s">
        <v>10</v>
      </c>
      <c r="C10" s="26" t="s">
        <v>11</v>
      </c>
      <c r="D10" s="26" t="s">
        <v>12</v>
      </c>
      <c r="E10" s="13"/>
      <c r="F10" s="14"/>
      <c r="G10" s="149" t="s">
        <v>13</v>
      </c>
      <c r="H10" s="149"/>
      <c r="I10" s="14"/>
      <c r="J10" s="15"/>
      <c r="K10" s="105"/>
      <c r="L10" s="129"/>
    </row>
    <row r="11" spans="2:19" ht="13.5" customHeight="1">
      <c r="B11" s="29">
        <v>1</v>
      </c>
      <c r="C11" s="35" t="s">
        <v>138</v>
      </c>
      <c r="D11" s="35" t="s">
        <v>14</v>
      </c>
      <c r="E11" s="42"/>
      <c r="F11" s="42" t="s">
        <v>428</v>
      </c>
      <c r="G11" s="42"/>
      <c r="H11" s="42"/>
      <c r="I11" s="42"/>
      <c r="J11" s="42"/>
      <c r="K11" s="78" t="s">
        <v>470</v>
      </c>
      <c r="L11" s="79"/>
      <c r="N11" t="s">
        <v>15</v>
      </c>
      <c r="O11">
        <f aca="true" t="shared" si="0" ref="O11:P13">IF(K11="",0,VALUE(MID(K11,2,LEN(K11)-2)))</f>
        <v>20</v>
      </c>
      <c r="P11">
        <f t="shared" si="0"/>
        <v>0</v>
      </c>
      <c r="Q11" t="e">
        <f>IF(#REF!="",0,VALUE(MID(#REF!,2,LEN(#REF!)-2)))</f>
        <v>#REF!</v>
      </c>
      <c r="R11">
        <f aca="true" t="shared" si="1" ref="R11:S13">IF(K11="＋",0,IF(K11="(＋)",0,ABS(K11)))</f>
        <v>20</v>
      </c>
      <c r="S11">
        <f t="shared" si="1"/>
        <v>0</v>
      </c>
    </row>
    <row r="12" spans="2:19" ht="13.5" customHeight="1">
      <c r="B12" s="29">
        <f>B11+1</f>
        <v>2</v>
      </c>
      <c r="C12" s="36"/>
      <c r="D12" s="45"/>
      <c r="E12" s="42"/>
      <c r="F12" s="42" t="s">
        <v>237</v>
      </c>
      <c r="G12" s="42"/>
      <c r="H12" s="42"/>
      <c r="I12" s="42"/>
      <c r="J12" s="42"/>
      <c r="K12" s="78"/>
      <c r="L12" s="79" t="s">
        <v>471</v>
      </c>
      <c r="N12" t="s">
        <v>15</v>
      </c>
      <c r="O12">
        <f t="shared" si="0"/>
        <v>0</v>
      </c>
      <c r="P12">
        <f t="shared" si="0"/>
        <v>10</v>
      </c>
      <c r="Q12" t="e">
        <f>IF(#REF!="",0,VALUE(MID(#REF!,2,LEN(#REF!)-2)))</f>
        <v>#REF!</v>
      </c>
      <c r="R12">
        <f t="shared" si="1"/>
        <v>0</v>
      </c>
      <c r="S12">
        <f t="shared" si="1"/>
        <v>10</v>
      </c>
    </row>
    <row r="13" spans="2:19" ht="13.5" customHeight="1">
      <c r="B13" s="29">
        <f aca="true" t="shared" si="2" ref="B13:B65">B12+1</f>
        <v>3</v>
      </c>
      <c r="C13" s="36"/>
      <c r="D13" s="45"/>
      <c r="E13" s="42"/>
      <c r="F13" s="42" t="s">
        <v>473</v>
      </c>
      <c r="G13" s="42"/>
      <c r="H13" s="42"/>
      <c r="I13" s="42"/>
      <c r="J13" s="42"/>
      <c r="K13" s="78" t="s">
        <v>471</v>
      </c>
      <c r="L13" s="79" t="s">
        <v>470</v>
      </c>
      <c r="N13" t="s">
        <v>15</v>
      </c>
      <c r="O13">
        <f t="shared" si="0"/>
        <v>10</v>
      </c>
      <c r="P13">
        <f t="shared" si="0"/>
        <v>20</v>
      </c>
      <c r="Q13" t="e">
        <f>IF(#REF!="",0,VALUE(MID(#REF!,2,LEN(#REF!)-2)))</f>
        <v>#REF!</v>
      </c>
      <c r="R13">
        <f t="shared" si="1"/>
        <v>10</v>
      </c>
      <c r="S13">
        <f t="shared" si="1"/>
        <v>20</v>
      </c>
    </row>
    <row r="14" spans="2:12" ht="13.5" customHeight="1">
      <c r="B14" s="29">
        <f t="shared" si="2"/>
        <v>4</v>
      </c>
      <c r="C14" s="37" t="s">
        <v>42</v>
      </c>
      <c r="D14" s="35" t="s">
        <v>43</v>
      </c>
      <c r="E14" s="42"/>
      <c r="F14" s="42" t="s">
        <v>44</v>
      </c>
      <c r="G14" s="42"/>
      <c r="H14" s="42"/>
      <c r="I14" s="42"/>
      <c r="J14" s="42"/>
      <c r="K14" s="80">
        <v>675</v>
      </c>
      <c r="L14" s="131">
        <v>975</v>
      </c>
    </row>
    <row r="15" spans="2:12" ht="13.5" customHeight="1">
      <c r="B15" s="29">
        <f t="shared" si="2"/>
        <v>5</v>
      </c>
      <c r="C15" s="37" t="s">
        <v>45</v>
      </c>
      <c r="D15" s="35" t="s">
        <v>46</v>
      </c>
      <c r="E15" s="42"/>
      <c r="F15" s="42" t="s">
        <v>330</v>
      </c>
      <c r="G15" s="42"/>
      <c r="H15" s="42"/>
      <c r="I15" s="42"/>
      <c r="J15" s="42"/>
      <c r="K15" s="80" t="s">
        <v>233</v>
      </c>
      <c r="L15" s="81">
        <v>20</v>
      </c>
    </row>
    <row r="16" spans="2:12" ht="13.5" customHeight="1">
      <c r="B16" s="29">
        <f t="shared" si="2"/>
        <v>6</v>
      </c>
      <c r="C16" s="38"/>
      <c r="D16" s="45"/>
      <c r="E16" s="42"/>
      <c r="F16" s="42" t="s">
        <v>480</v>
      </c>
      <c r="G16" s="42"/>
      <c r="H16" s="42"/>
      <c r="I16" s="42"/>
      <c r="J16" s="42"/>
      <c r="K16" s="80"/>
      <c r="L16" s="81">
        <v>30</v>
      </c>
    </row>
    <row r="17" spans="2:12" ht="13.5" customHeight="1">
      <c r="B17" s="29">
        <f t="shared" si="2"/>
        <v>7</v>
      </c>
      <c r="C17" s="37" t="s">
        <v>139</v>
      </c>
      <c r="D17" s="35" t="s">
        <v>24</v>
      </c>
      <c r="E17" s="42"/>
      <c r="F17" s="42" t="s">
        <v>25</v>
      </c>
      <c r="G17" s="42"/>
      <c r="H17" s="42"/>
      <c r="I17" s="42"/>
      <c r="J17" s="42"/>
      <c r="K17" s="80" t="s">
        <v>233</v>
      </c>
      <c r="L17" s="81"/>
    </row>
    <row r="18" spans="2:12" ht="13.5" customHeight="1">
      <c r="B18" s="29">
        <f t="shared" si="2"/>
        <v>8</v>
      </c>
      <c r="C18" s="38"/>
      <c r="D18" s="45"/>
      <c r="E18" s="42"/>
      <c r="F18" s="42" t="s">
        <v>186</v>
      </c>
      <c r="G18" s="42"/>
      <c r="H18" s="42"/>
      <c r="I18" s="42"/>
      <c r="J18" s="42"/>
      <c r="K18" s="80">
        <v>725</v>
      </c>
      <c r="L18" s="81">
        <v>1750</v>
      </c>
    </row>
    <row r="19" spans="2:12" ht="13.5" customHeight="1">
      <c r="B19" s="29">
        <f t="shared" si="2"/>
        <v>9</v>
      </c>
      <c r="C19" s="38"/>
      <c r="D19" s="45"/>
      <c r="E19" s="42"/>
      <c r="F19" s="42" t="s">
        <v>187</v>
      </c>
      <c r="G19" s="42"/>
      <c r="H19" s="42"/>
      <c r="I19" s="42"/>
      <c r="J19" s="42"/>
      <c r="K19" s="80">
        <v>3775</v>
      </c>
      <c r="L19" s="81">
        <v>7950</v>
      </c>
    </row>
    <row r="20" spans="2:12" ht="13.5" customHeight="1">
      <c r="B20" s="29">
        <f t="shared" si="2"/>
        <v>10</v>
      </c>
      <c r="C20" s="38"/>
      <c r="D20" s="45"/>
      <c r="E20" s="42"/>
      <c r="F20" s="42" t="s">
        <v>188</v>
      </c>
      <c r="G20" s="42"/>
      <c r="H20" s="42"/>
      <c r="I20" s="42"/>
      <c r="J20" s="42"/>
      <c r="K20" s="80"/>
      <c r="L20" s="81">
        <v>90</v>
      </c>
    </row>
    <row r="21" spans="2:12" ht="13.5" customHeight="1">
      <c r="B21" s="29">
        <f t="shared" si="2"/>
        <v>11</v>
      </c>
      <c r="C21" s="38"/>
      <c r="D21" s="45"/>
      <c r="E21" s="42"/>
      <c r="F21" s="42" t="s">
        <v>189</v>
      </c>
      <c r="G21" s="42"/>
      <c r="H21" s="42"/>
      <c r="I21" s="42"/>
      <c r="J21" s="42"/>
      <c r="K21" s="80">
        <v>45</v>
      </c>
      <c r="L21" s="81"/>
    </row>
    <row r="22" spans="2:12" ht="13.5" customHeight="1">
      <c r="B22" s="29">
        <f t="shared" si="2"/>
        <v>12</v>
      </c>
      <c r="C22" s="38"/>
      <c r="D22" s="45"/>
      <c r="E22" s="42"/>
      <c r="F22" s="42" t="s">
        <v>29</v>
      </c>
      <c r="G22" s="42"/>
      <c r="H22" s="42"/>
      <c r="I22" s="42"/>
      <c r="J22" s="42"/>
      <c r="K22" s="80"/>
      <c r="L22" s="81" t="s">
        <v>233</v>
      </c>
    </row>
    <row r="23" spans="2:12" ht="13.5" customHeight="1">
      <c r="B23" s="29">
        <f t="shared" si="2"/>
        <v>13</v>
      </c>
      <c r="C23" s="38"/>
      <c r="D23" s="45"/>
      <c r="E23" s="42"/>
      <c r="F23" s="42" t="s">
        <v>31</v>
      </c>
      <c r="G23" s="42"/>
      <c r="H23" s="42"/>
      <c r="I23" s="42"/>
      <c r="J23" s="42"/>
      <c r="K23" s="80"/>
      <c r="L23" s="81">
        <v>10</v>
      </c>
    </row>
    <row r="24" spans="2:12" ht="13.5" customHeight="1">
      <c r="B24" s="29">
        <f t="shared" si="2"/>
        <v>14</v>
      </c>
      <c r="C24" s="38"/>
      <c r="D24" s="45"/>
      <c r="E24" s="42"/>
      <c r="F24" s="42" t="s">
        <v>190</v>
      </c>
      <c r="G24" s="42"/>
      <c r="H24" s="42"/>
      <c r="I24" s="42"/>
      <c r="J24" s="42"/>
      <c r="K24" s="80">
        <v>80</v>
      </c>
      <c r="L24" s="81">
        <v>80</v>
      </c>
    </row>
    <row r="25" spans="2:12" ht="13.5" customHeight="1">
      <c r="B25" s="29">
        <f t="shared" si="2"/>
        <v>15</v>
      </c>
      <c r="C25" s="38"/>
      <c r="D25" s="45"/>
      <c r="E25" s="42"/>
      <c r="F25" s="42" t="s">
        <v>32</v>
      </c>
      <c r="G25" s="42"/>
      <c r="H25" s="42"/>
      <c r="I25" s="42"/>
      <c r="J25" s="42"/>
      <c r="K25" s="80">
        <v>70</v>
      </c>
      <c r="L25" s="81">
        <v>180</v>
      </c>
    </row>
    <row r="26" spans="2:12" ht="13.5" customHeight="1">
      <c r="B26" s="29">
        <f t="shared" si="2"/>
        <v>16</v>
      </c>
      <c r="C26" s="38"/>
      <c r="D26" s="45"/>
      <c r="E26" s="42"/>
      <c r="F26" s="42" t="s">
        <v>140</v>
      </c>
      <c r="G26" s="42"/>
      <c r="H26" s="42"/>
      <c r="I26" s="42"/>
      <c r="J26" s="42"/>
      <c r="K26" s="80">
        <v>7975</v>
      </c>
      <c r="L26" s="131">
        <v>8200</v>
      </c>
    </row>
    <row r="27" spans="2:12" ht="13.5" customHeight="1">
      <c r="B27" s="29">
        <f t="shared" si="2"/>
        <v>17</v>
      </c>
      <c r="C27" s="38"/>
      <c r="D27" s="45"/>
      <c r="E27" s="42"/>
      <c r="F27" s="42" t="s">
        <v>259</v>
      </c>
      <c r="G27" s="42"/>
      <c r="H27" s="42"/>
      <c r="I27" s="42"/>
      <c r="J27" s="42"/>
      <c r="K27" s="80">
        <v>10</v>
      </c>
      <c r="L27" s="81"/>
    </row>
    <row r="28" spans="2:12" ht="13.5" customHeight="1">
      <c r="B28" s="29">
        <f t="shared" si="2"/>
        <v>18</v>
      </c>
      <c r="C28" s="38"/>
      <c r="D28" s="45"/>
      <c r="E28" s="42"/>
      <c r="F28" s="42" t="s">
        <v>36</v>
      </c>
      <c r="G28" s="42"/>
      <c r="H28" s="42"/>
      <c r="I28" s="42"/>
      <c r="J28" s="42"/>
      <c r="K28" s="80">
        <v>30</v>
      </c>
      <c r="L28" s="81">
        <v>50</v>
      </c>
    </row>
    <row r="29" spans="2:12" ht="13.5" customHeight="1">
      <c r="B29" s="29">
        <f t="shared" si="2"/>
        <v>19</v>
      </c>
      <c r="C29" s="38"/>
      <c r="D29" s="45"/>
      <c r="E29" s="42"/>
      <c r="F29" s="42" t="s">
        <v>191</v>
      </c>
      <c r="G29" s="42"/>
      <c r="H29" s="42"/>
      <c r="I29" s="42"/>
      <c r="J29" s="42"/>
      <c r="K29" s="80"/>
      <c r="L29" s="81" t="s">
        <v>233</v>
      </c>
    </row>
    <row r="30" spans="2:12" ht="13.5" customHeight="1">
      <c r="B30" s="29">
        <f t="shared" si="2"/>
        <v>20</v>
      </c>
      <c r="C30" s="38"/>
      <c r="D30" s="45"/>
      <c r="E30" s="42"/>
      <c r="F30" s="42" t="s">
        <v>38</v>
      </c>
      <c r="G30" s="42"/>
      <c r="H30" s="42"/>
      <c r="I30" s="42"/>
      <c r="J30" s="42"/>
      <c r="K30" s="80">
        <v>950</v>
      </c>
      <c r="L30" s="131">
        <v>3300</v>
      </c>
    </row>
    <row r="31" spans="2:12" ht="13.5" customHeight="1">
      <c r="B31" s="29">
        <f t="shared" si="2"/>
        <v>21</v>
      </c>
      <c r="C31" s="38"/>
      <c r="D31" s="45"/>
      <c r="E31" s="42"/>
      <c r="F31" s="42" t="s">
        <v>39</v>
      </c>
      <c r="G31" s="42"/>
      <c r="H31" s="42"/>
      <c r="I31" s="42"/>
      <c r="J31" s="42"/>
      <c r="K31" s="80">
        <v>3550</v>
      </c>
      <c r="L31" s="131">
        <v>10650</v>
      </c>
    </row>
    <row r="32" spans="2:12" ht="13.5" customHeight="1">
      <c r="B32" s="29">
        <f t="shared" si="2"/>
        <v>22</v>
      </c>
      <c r="C32" s="38"/>
      <c r="D32" s="45"/>
      <c r="E32" s="42"/>
      <c r="F32" s="42" t="s">
        <v>40</v>
      </c>
      <c r="G32" s="42"/>
      <c r="H32" s="42"/>
      <c r="I32" s="42"/>
      <c r="J32" s="42"/>
      <c r="K32" s="80">
        <v>200</v>
      </c>
      <c r="L32" s="131">
        <v>50</v>
      </c>
    </row>
    <row r="33" spans="2:12" ht="13.5" customHeight="1">
      <c r="B33" s="29">
        <f t="shared" si="2"/>
        <v>23</v>
      </c>
      <c r="C33" s="37" t="s">
        <v>151</v>
      </c>
      <c r="D33" s="35" t="s">
        <v>141</v>
      </c>
      <c r="E33" s="42"/>
      <c r="F33" s="42" t="s">
        <v>474</v>
      </c>
      <c r="G33" s="42"/>
      <c r="H33" s="42"/>
      <c r="I33" s="42"/>
      <c r="J33" s="42"/>
      <c r="K33" s="80" t="s">
        <v>233</v>
      </c>
      <c r="L33" s="81"/>
    </row>
    <row r="34" spans="2:12" ht="13.5" customHeight="1">
      <c r="B34" s="29">
        <f t="shared" si="2"/>
        <v>24</v>
      </c>
      <c r="C34" s="38"/>
      <c r="D34" s="45"/>
      <c r="E34" s="42"/>
      <c r="F34" s="42" t="s">
        <v>475</v>
      </c>
      <c r="G34" s="42"/>
      <c r="H34" s="42"/>
      <c r="I34" s="42"/>
      <c r="J34" s="42"/>
      <c r="K34" s="80" t="s">
        <v>233</v>
      </c>
      <c r="L34" s="81"/>
    </row>
    <row r="35" spans="2:12" ht="13.5" customHeight="1">
      <c r="B35" s="29">
        <f t="shared" si="2"/>
        <v>25</v>
      </c>
      <c r="C35" s="38"/>
      <c r="D35" s="45"/>
      <c r="E35" s="42"/>
      <c r="F35" s="42" t="s">
        <v>476</v>
      </c>
      <c r="G35" s="42"/>
      <c r="H35" s="42"/>
      <c r="I35" s="42"/>
      <c r="J35" s="42"/>
      <c r="K35" s="80"/>
      <c r="L35" s="131">
        <v>10</v>
      </c>
    </row>
    <row r="36" spans="2:12" ht="13.5" customHeight="1">
      <c r="B36" s="29">
        <f t="shared" si="2"/>
        <v>26</v>
      </c>
      <c r="C36" s="37" t="s">
        <v>142</v>
      </c>
      <c r="D36" s="35" t="s">
        <v>48</v>
      </c>
      <c r="E36" s="42"/>
      <c r="F36" s="42" t="s">
        <v>212</v>
      </c>
      <c r="G36" s="42"/>
      <c r="H36" s="42"/>
      <c r="I36" s="42"/>
      <c r="J36" s="42"/>
      <c r="K36" s="80" t="s">
        <v>233</v>
      </c>
      <c r="L36" s="81"/>
    </row>
    <row r="37" spans="2:12" ht="13.5" customHeight="1">
      <c r="B37" s="29">
        <f t="shared" si="2"/>
        <v>27</v>
      </c>
      <c r="C37" s="120"/>
      <c r="D37" s="120"/>
      <c r="E37" s="42"/>
      <c r="F37" s="42" t="s">
        <v>49</v>
      </c>
      <c r="G37" s="42"/>
      <c r="H37" s="42"/>
      <c r="I37" s="42"/>
      <c r="J37" s="42"/>
      <c r="K37" s="80" t="s">
        <v>233</v>
      </c>
      <c r="L37" s="81"/>
    </row>
    <row r="38" spans="2:12" ht="13.5" customHeight="1">
      <c r="B38" s="29">
        <f t="shared" si="2"/>
        <v>28</v>
      </c>
      <c r="C38" s="38"/>
      <c r="D38" s="45"/>
      <c r="E38" s="42"/>
      <c r="F38" s="42" t="s">
        <v>477</v>
      </c>
      <c r="G38" s="42"/>
      <c r="H38" s="42"/>
      <c r="I38" s="42"/>
      <c r="J38" s="42"/>
      <c r="K38" s="80"/>
      <c r="L38" s="81" t="s">
        <v>233</v>
      </c>
    </row>
    <row r="39" spans="2:12" ht="13.5" customHeight="1">
      <c r="B39" s="29">
        <f t="shared" si="2"/>
        <v>29</v>
      </c>
      <c r="C39" s="38"/>
      <c r="D39" s="45"/>
      <c r="E39" s="42"/>
      <c r="F39" s="42" t="s">
        <v>52</v>
      </c>
      <c r="G39" s="42"/>
      <c r="H39" s="42"/>
      <c r="I39" s="42"/>
      <c r="J39" s="42"/>
      <c r="K39" s="80">
        <v>90</v>
      </c>
      <c r="L39" s="131">
        <v>110</v>
      </c>
    </row>
    <row r="40" spans="2:12" ht="13.5" customHeight="1">
      <c r="B40" s="29">
        <f t="shared" si="2"/>
        <v>30</v>
      </c>
      <c r="C40" s="38"/>
      <c r="D40" s="45"/>
      <c r="E40" s="42"/>
      <c r="F40" s="42" t="s">
        <v>277</v>
      </c>
      <c r="G40" s="42"/>
      <c r="H40" s="42"/>
      <c r="I40" s="42"/>
      <c r="J40" s="42"/>
      <c r="K40" s="80"/>
      <c r="L40" s="81">
        <v>80</v>
      </c>
    </row>
    <row r="41" spans="2:12" ht="13.5" customHeight="1">
      <c r="B41" s="29">
        <f t="shared" si="2"/>
        <v>31</v>
      </c>
      <c r="C41" s="38"/>
      <c r="D41" s="45"/>
      <c r="E41" s="42"/>
      <c r="F41" s="42" t="s">
        <v>61</v>
      </c>
      <c r="G41" s="42"/>
      <c r="H41" s="42"/>
      <c r="I41" s="42"/>
      <c r="J41" s="42"/>
      <c r="K41" s="80"/>
      <c r="L41" s="131">
        <v>120</v>
      </c>
    </row>
    <row r="42" spans="2:12" ht="13.5" customHeight="1">
      <c r="B42" s="29">
        <f t="shared" si="2"/>
        <v>32</v>
      </c>
      <c r="C42" s="38"/>
      <c r="D42" s="45"/>
      <c r="E42" s="42"/>
      <c r="F42" s="42" t="s">
        <v>472</v>
      </c>
      <c r="G42" s="42"/>
      <c r="H42" s="42"/>
      <c r="I42" s="42"/>
      <c r="J42" s="42"/>
      <c r="K42" s="80"/>
      <c r="L42" s="81">
        <v>40</v>
      </c>
    </row>
    <row r="43" spans="2:12" ht="13.5" customHeight="1">
      <c r="B43" s="29">
        <f t="shared" si="2"/>
        <v>33</v>
      </c>
      <c r="C43" s="38"/>
      <c r="D43" s="45"/>
      <c r="E43" s="42"/>
      <c r="F43" s="42" t="s">
        <v>478</v>
      </c>
      <c r="G43" s="42"/>
      <c r="H43" s="42"/>
      <c r="I43" s="42"/>
      <c r="J43" s="42"/>
      <c r="K43" s="80" t="s">
        <v>233</v>
      </c>
      <c r="L43" s="81"/>
    </row>
    <row r="44" spans="2:12" ht="13.5" customHeight="1">
      <c r="B44" s="29">
        <f t="shared" si="2"/>
        <v>34</v>
      </c>
      <c r="C44" s="38"/>
      <c r="D44" s="45"/>
      <c r="E44" s="42"/>
      <c r="F44" s="42" t="s">
        <v>67</v>
      </c>
      <c r="G44" s="42"/>
      <c r="H44" s="42"/>
      <c r="I44" s="42"/>
      <c r="J44" s="42"/>
      <c r="K44" s="80" t="s">
        <v>233</v>
      </c>
      <c r="L44" s="81"/>
    </row>
    <row r="45" spans="2:12" ht="13.5" customHeight="1">
      <c r="B45" s="29">
        <f t="shared" si="2"/>
        <v>35</v>
      </c>
      <c r="C45" s="38"/>
      <c r="D45" s="45"/>
      <c r="E45" s="42"/>
      <c r="F45" s="42" t="s">
        <v>69</v>
      </c>
      <c r="G45" s="42"/>
      <c r="H45" s="42"/>
      <c r="I45" s="42"/>
      <c r="J45" s="42"/>
      <c r="K45" s="80">
        <v>200</v>
      </c>
      <c r="L45" s="81">
        <v>400</v>
      </c>
    </row>
    <row r="46" spans="2:12" ht="13.5" customHeight="1">
      <c r="B46" s="29">
        <f t="shared" si="2"/>
        <v>36</v>
      </c>
      <c r="C46" s="38"/>
      <c r="D46" s="45"/>
      <c r="E46" s="42"/>
      <c r="F46" s="42" t="s">
        <v>70</v>
      </c>
      <c r="G46" s="42"/>
      <c r="H46" s="42"/>
      <c r="I46" s="42"/>
      <c r="J46" s="42"/>
      <c r="K46" s="80">
        <v>10</v>
      </c>
      <c r="L46" s="131">
        <v>80</v>
      </c>
    </row>
    <row r="47" spans="2:12" ht="13.5" customHeight="1">
      <c r="B47" s="29">
        <f t="shared" si="2"/>
        <v>37</v>
      </c>
      <c r="C47" s="38"/>
      <c r="D47" s="45"/>
      <c r="E47" s="42"/>
      <c r="F47" s="42" t="s">
        <v>75</v>
      </c>
      <c r="G47" s="42"/>
      <c r="H47" s="42"/>
      <c r="I47" s="42"/>
      <c r="J47" s="42"/>
      <c r="K47" s="80"/>
      <c r="L47" s="81">
        <v>80</v>
      </c>
    </row>
    <row r="48" spans="2:12" ht="13.5" customHeight="1">
      <c r="B48" s="29">
        <f t="shared" si="2"/>
        <v>38</v>
      </c>
      <c r="C48" s="38"/>
      <c r="D48" s="45"/>
      <c r="E48" s="42"/>
      <c r="F48" s="42" t="s">
        <v>193</v>
      </c>
      <c r="G48" s="42"/>
      <c r="H48" s="42"/>
      <c r="I48" s="42"/>
      <c r="J48" s="42"/>
      <c r="K48" s="80"/>
      <c r="L48" s="81" t="s">
        <v>233</v>
      </c>
    </row>
    <row r="49" spans="2:12" ht="13.5" customHeight="1">
      <c r="B49" s="29">
        <f t="shared" si="2"/>
        <v>39</v>
      </c>
      <c r="C49" s="38"/>
      <c r="D49" s="45"/>
      <c r="E49" s="42"/>
      <c r="F49" s="42" t="s">
        <v>82</v>
      </c>
      <c r="G49" s="42"/>
      <c r="H49" s="42"/>
      <c r="I49" s="42"/>
      <c r="J49" s="42"/>
      <c r="K49" s="80">
        <v>80</v>
      </c>
      <c r="L49" s="81">
        <v>160</v>
      </c>
    </row>
    <row r="50" spans="2:12" ht="13.5" customHeight="1">
      <c r="B50" s="29">
        <f t="shared" si="2"/>
        <v>40</v>
      </c>
      <c r="C50" s="38"/>
      <c r="D50" s="45"/>
      <c r="E50" s="42"/>
      <c r="F50" s="42" t="s">
        <v>83</v>
      </c>
      <c r="G50" s="42"/>
      <c r="H50" s="42"/>
      <c r="I50" s="42"/>
      <c r="J50" s="42"/>
      <c r="K50" s="80"/>
      <c r="L50" s="81">
        <v>10</v>
      </c>
    </row>
    <row r="51" spans="2:12" ht="13.5" customHeight="1">
      <c r="B51" s="29">
        <f t="shared" si="2"/>
        <v>41</v>
      </c>
      <c r="C51" s="38"/>
      <c r="D51" s="45"/>
      <c r="E51" s="42"/>
      <c r="F51" s="42" t="s">
        <v>85</v>
      </c>
      <c r="G51" s="42"/>
      <c r="H51" s="42"/>
      <c r="I51" s="42"/>
      <c r="J51" s="42"/>
      <c r="K51" s="80"/>
      <c r="L51" s="131">
        <v>20</v>
      </c>
    </row>
    <row r="52" spans="2:12" ht="13.5" customHeight="1">
      <c r="B52" s="29">
        <f t="shared" si="2"/>
        <v>42</v>
      </c>
      <c r="C52" s="38"/>
      <c r="D52" s="45"/>
      <c r="E52" s="42"/>
      <c r="F52" s="42" t="s">
        <v>321</v>
      </c>
      <c r="G52" s="42"/>
      <c r="H52" s="42"/>
      <c r="I52" s="42"/>
      <c r="J52" s="42"/>
      <c r="K52" s="80" t="s">
        <v>233</v>
      </c>
      <c r="L52" s="81"/>
    </row>
    <row r="53" spans="2:12" ht="13.5" customHeight="1">
      <c r="B53" s="29">
        <f t="shared" si="2"/>
        <v>43</v>
      </c>
      <c r="C53" s="38"/>
      <c r="D53" s="45"/>
      <c r="E53" s="42"/>
      <c r="F53" s="42" t="s">
        <v>90</v>
      </c>
      <c r="G53" s="42"/>
      <c r="H53" s="42"/>
      <c r="I53" s="42"/>
      <c r="J53" s="42"/>
      <c r="K53" s="80"/>
      <c r="L53" s="81" t="s">
        <v>233</v>
      </c>
    </row>
    <row r="54" spans="2:12" ht="13.5" customHeight="1">
      <c r="B54" s="29">
        <f t="shared" si="2"/>
        <v>44</v>
      </c>
      <c r="C54" s="37" t="s">
        <v>92</v>
      </c>
      <c r="D54" s="35" t="s">
        <v>93</v>
      </c>
      <c r="E54" s="42"/>
      <c r="F54" s="42" t="s">
        <v>196</v>
      </c>
      <c r="G54" s="42"/>
      <c r="H54" s="42"/>
      <c r="I54" s="42"/>
      <c r="J54" s="42"/>
      <c r="K54" s="80" t="s">
        <v>233</v>
      </c>
      <c r="L54" s="81" t="s">
        <v>233</v>
      </c>
    </row>
    <row r="55" spans="2:12" ht="13.5" customHeight="1">
      <c r="B55" s="29">
        <f t="shared" si="2"/>
        <v>45</v>
      </c>
      <c r="C55" s="38"/>
      <c r="D55" s="45"/>
      <c r="E55" s="42"/>
      <c r="F55" s="42" t="s">
        <v>479</v>
      </c>
      <c r="G55" s="42"/>
      <c r="H55" s="42"/>
      <c r="I55" s="42"/>
      <c r="J55" s="42"/>
      <c r="K55" s="80" t="s">
        <v>233</v>
      </c>
      <c r="L55" s="81"/>
    </row>
    <row r="56" spans="2:12" ht="13.5" customHeight="1">
      <c r="B56" s="29">
        <f t="shared" si="2"/>
        <v>46</v>
      </c>
      <c r="C56" s="38"/>
      <c r="D56" s="45"/>
      <c r="E56" s="42"/>
      <c r="F56" s="42" t="s">
        <v>95</v>
      </c>
      <c r="G56" s="42"/>
      <c r="H56" s="42"/>
      <c r="I56" s="42"/>
      <c r="J56" s="42"/>
      <c r="K56" s="80" t="s">
        <v>233</v>
      </c>
      <c r="L56" s="81"/>
    </row>
    <row r="57" spans="2:12" ht="13.5" customHeight="1">
      <c r="B57" s="29">
        <f t="shared" si="2"/>
        <v>47</v>
      </c>
      <c r="C57" s="37" t="s">
        <v>96</v>
      </c>
      <c r="D57" s="47" t="s">
        <v>99</v>
      </c>
      <c r="E57" s="42"/>
      <c r="F57" s="42" t="s">
        <v>100</v>
      </c>
      <c r="G57" s="42"/>
      <c r="H57" s="42"/>
      <c r="I57" s="42"/>
      <c r="J57" s="42"/>
      <c r="K57" s="80" t="s">
        <v>233</v>
      </c>
      <c r="L57" s="81">
        <v>20</v>
      </c>
    </row>
    <row r="58" spans="2:12" ht="13.5" customHeight="1">
      <c r="B58" s="29">
        <f t="shared" si="2"/>
        <v>48</v>
      </c>
      <c r="C58" s="38"/>
      <c r="D58" s="35" t="s">
        <v>101</v>
      </c>
      <c r="E58" s="42"/>
      <c r="F58" s="42" t="s">
        <v>416</v>
      </c>
      <c r="G58" s="42"/>
      <c r="H58" s="42"/>
      <c r="I58" s="42"/>
      <c r="J58" s="42"/>
      <c r="K58" s="80"/>
      <c r="L58" s="131">
        <v>1</v>
      </c>
    </row>
    <row r="59" spans="2:12" ht="13.5" customHeight="1">
      <c r="B59" s="29">
        <f t="shared" si="2"/>
        <v>49</v>
      </c>
      <c r="C59" s="38"/>
      <c r="D59" s="46"/>
      <c r="E59" s="42"/>
      <c r="F59" s="42" t="s">
        <v>103</v>
      </c>
      <c r="G59" s="42"/>
      <c r="H59" s="42"/>
      <c r="I59" s="42"/>
      <c r="J59" s="42"/>
      <c r="K59" s="80" t="s">
        <v>233</v>
      </c>
      <c r="L59" s="81"/>
    </row>
    <row r="60" spans="2:12" ht="13.5" customHeight="1">
      <c r="B60" s="29">
        <f t="shared" si="2"/>
        <v>50</v>
      </c>
      <c r="C60" s="39"/>
      <c r="D60" s="47" t="s">
        <v>104</v>
      </c>
      <c r="E60" s="42"/>
      <c r="F60" s="42" t="s">
        <v>105</v>
      </c>
      <c r="G60" s="42"/>
      <c r="H60" s="42"/>
      <c r="I60" s="42"/>
      <c r="J60" s="42"/>
      <c r="K60" s="80"/>
      <c r="L60" s="81">
        <v>10</v>
      </c>
    </row>
    <row r="61" spans="2:12" ht="13.5" customHeight="1">
      <c r="B61" s="29">
        <f t="shared" si="2"/>
        <v>51</v>
      </c>
      <c r="C61" s="37" t="s">
        <v>0</v>
      </c>
      <c r="D61" s="35" t="s">
        <v>106</v>
      </c>
      <c r="E61" s="42"/>
      <c r="F61" s="42" t="s">
        <v>1</v>
      </c>
      <c r="G61" s="42"/>
      <c r="H61" s="42"/>
      <c r="I61" s="42"/>
      <c r="J61" s="42"/>
      <c r="K61" s="80">
        <v>60</v>
      </c>
      <c r="L61" s="81">
        <v>90</v>
      </c>
    </row>
    <row r="62" spans="2:19" ht="13.5" customHeight="1">
      <c r="B62" s="29">
        <f t="shared" si="2"/>
        <v>52</v>
      </c>
      <c r="C62" s="38"/>
      <c r="D62" s="47" t="s">
        <v>107</v>
      </c>
      <c r="E62" s="42"/>
      <c r="F62" s="42" t="s">
        <v>108</v>
      </c>
      <c r="G62" s="42"/>
      <c r="H62" s="42"/>
      <c r="I62" s="42"/>
      <c r="J62" s="42"/>
      <c r="K62" s="80">
        <v>10</v>
      </c>
      <c r="L62" s="81" t="s">
        <v>233</v>
      </c>
      <c r="R62">
        <f>COUNTA(K54:K62)</f>
        <v>7</v>
      </c>
      <c r="S62">
        <f>COUNTA(L54:L62)</f>
        <v>6</v>
      </c>
    </row>
    <row r="63" spans="2:12" ht="13.5" customHeight="1">
      <c r="B63" s="29">
        <f t="shared" si="2"/>
        <v>53</v>
      </c>
      <c r="C63" s="150" t="s">
        <v>109</v>
      </c>
      <c r="D63" s="151"/>
      <c r="E63" s="42"/>
      <c r="F63" s="42" t="s">
        <v>110</v>
      </c>
      <c r="G63" s="42"/>
      <c r="H63" s="42"/>
      <c r="I63" s="42"/>
      <c r="J63" s="42"/>
      <c r="K63" s="80">
        <v>350</v>
      </c>
      <c r="L63" s="131">
        <v>550</v>
      </c>
    </row>
    <row r="64" spans="2:12" ht="13.5" customHeight="1">
      <c r="B64" s="29">
        <f t="shared" si="2"/>
        <v>54</v>
      </c>
      <c r="C64" s="40"/>
      <c r="D64" s="41"/>
      <c r="E64" s="42"/>
      <c r="F64" s="42" t="s">
        <v>111</v>
      </c>
      <c r="G64" s="42"/>
      <c r="H64" s="42"/>
      <c r="I64" s="42"/>
      <c r="J64" s="42"/>
      <c r="K64" s="80">
        <v>1000</v>
      </c>
      <c r="L64" s="131">
        <v>2150</v>
      </c>
    </row>
    <row r="65" spans="2:12" ht="13.5" customHeight="1" thickBot="1">
      <c r="B65" s="29">
        <f t="shared" si="2"/>
        <v>55</v>
      </c>
      <c r="C65" s="40"/>
      <c r="D65" s="41"/>
      <c r="E65" s="42"/>
      <c r="F65" s="42" t="s">
        <v>112</v>
      </c>
      <c r="G65" s="42"/>
      <c r="H65" s="42"/>
      <c r="I65" s="42"/>
      <c r="J65" s="42"/>
      <c r="K65" s="80">
        <v>250</v>
      </c>
      <c r="L65" s="131">
        <v>1000</v>
      </c>
    </row>
    <row r="66" spans="2:12" ht="13.5" customHeight="1">
      <c r="B66" s="83"/>
      <c r="C66" s="84"/>
      <c r="D66" s="84"/>
      <c r="E66" s="85"/>
      <c r="F66" s="85"/>
      <c r="G66" s="85"/>
      <c r="H66" s="85"/>
      <c r="I66" s="85"/>
      <c r="J66" s="85"/>
      <c r="K66" s="85"/>
      <c r="L66" s="132"/>
    </row>
    <row r="67" spans="18:19" ht="18" customHeight="1">
      <c r="R67">
        <f>COUNTA(K11:K65)</f>
        <v>37</v>
      </c>
      <c r="S67">
        <f>COUNTA(L11:L65)</f>
        <v>41</v>
      </c>
    </row>
    <row r="68" ht="18" customHeight="1">
      <c r="B68" s="22"/>
    </row>
    <row r="69" ht="9" customHeight="1" thickBot="1"/>
    <row r="70" spans="2:12" ht="18" customHeight="1">
      <c r="B70" s="1"/>
      <c r="C70" s="2"/>
      <c r="D70" s="143" t="s">
        <v>2</v>
      </c>
      <c r="E70" s="143"/>
      <c r="F70" s="143"/>
      <c r="G70" s="143"/>
      <c r="H70" s="2"/>
      <c r="I70" s="2"/>
      <c r="J70" s="3"/>
      <c r="K70" s="100" t="s">
        <v>133</v>
      </c>
      <c r="L70" s="124" t="s">
        <v>134</v>
      </c>
    </row>
    <row r="71" spans="2:12" ht="18" customHeight="1" thickBot="1">
      <c r="B71" s="7"/>
      <c r="C71" s="8"/>
      <c r="D71" s="148" t="s">
        <v>3</v>
      </c>
      <c r="E71" s="148"/>
      <c r="F71" s="148"/>
      <c r="G71" s="148"/>
      <c r="H71" s="8"/>
      <c r="I71" s="8"/>
      <c r="J71" s="9"/>
      <c r="K71" s="106" t="str">
        <f>K5</f>
        <v>H 26. 11.17</v>
      </c>
      <c r="L71" s="133" t="str">
        <f>K71</f>
        <v>H 26. 11.17</v>
      </c>
    </row>
    <row r="72" spans="2:12" ht="19.5" customHeight="1" thickTop="1">
      <c r="B72" s="146" t="s">
        <v>114</v>
      </c>
      <c r="C72" s="147"/>
      <c r="D72" s="147"/>
      <c r="E72" s="147"/>
      <c r="F72" s="147"/>
      <c r="G72" s="147"/>
      <c r="H72" s="147"/>
      <c r="I72" s="147"/>
      <c r="J72" s="27"/>
      <c r="K72" s="107">
        <f>SUM(K73:K81)</f>
        <v>20165</v>
      </c>
      <c r="L72" s="134">
        <f>SUM(L73:L81)</f>
        <v>38296</v>
      </c>
    </row>
    <row r="73" spans="2:12" ht="13.5" customHeight="1">
      <c r="B73" s="154" t="s">
        <v>115</v>
      </c>
      <c r="C73" s="155"/>
      <c r="D73" s="156"/>
      <c r="E73" s="51"/>
      <c r="F73" s="52"/>
      <c r="G73" s="152" t="s">
        <v>14</v>
      </c>
      <c r="H73" s="152"/>
      <c r="I73" s="52"/>
      <c r="J73" s="54"/>
      <c r="K73" s="43">
        <v>30</v>
      </c>
      <c r="L73" s="135">
        <v>30</v>
      </c>
    </row>
    <row r="74" spans="2:12" ht="13.5" customHeight="1">
      <c r="B74" s="16"/>
      <c r="C74" s="17"/>
      <c r="D74" s="18"/>
      <c r="E74" s="55"/>
      <c r="F74" s="42"/>
      <c r="G74" s="152" t="s">
        <v>143</v>
      </c>
      <c r="H74" s="152"/>
      <c r="I74" s="53"/>
      <c r="J74" s="56"/>
      <c r="K74" s="43">
        <v>675</v>
      </c>
      <c r="L74" s="135">
        <v>975</v>
      </c>
    </row>
    <row r="75" spans="2:12" ht="13.5" customHeight="1">
      <c r="B75" s="16"/>
      <c r="C75" s="17"/>
      <c r="D75" s="18"/>
      <c r="E75" s="55"/>
      <c r="F75" s="42"/>
      <c r="G75" s="152" t="s">
        <v>46</v>
      </c>
      <c r="H75" s="152"/>
      <c r="I75" s="52"/>
      <c r="J75" s="54"/>
      <c r="K75" s="43">
        <v>0</v>
      </c>
      <c r="L75" s="135">
        <v>50</v>
      </c>
    </row>
    <row r="76" spans="2:12" ht="13.5" customHeight="1">
      <c r="B76" s="16"/>
      <c r="C76" s="17"/>
      <c r="D76" s="18"/>
      <c r="E76" s="55"/>
      <c r="F76" s="42"/>
      <c r="G76" s="152" t="s">
        <v>21</v>
      </c>
      <c r="H76" s="152"/>
      <c r="I76" s="52"/>
      <c r="J76" s="54"/>
      <c r="K76" s="43">
        <v>0</v>
      </c>
      <c r="L76" s="135">
        <v>0</v>
      </c>
    </row>
    <row r="77" spans="2:12" ht="13.5" customHeight="1">
      <c r="B77" s="16"/>
      <c r="C77" s="17"/>
      <c r="D77" s="18"/>
      <c r="E77" s="55"/>
      <c r="F77" s="42"/>
      <c r="G77" s="152" t="s">
        <v>24</v>
      </c>
      <c r="H77" s="152"/>
      <c r="I77" s="52"/>
      <c r="J77" s="54"/>
      <c r="K77" s="43">
        <v>17410</v>
      </c>
      <c r="L77" s="135">
        <v>32310</v>
      </c>
    </row>
    <row r="78" spans="2:12" ht="13.5" customHeight="1">
      <c r="B78" s="16"/>
      <c r="C78" s="17"/>
      <c r="D78" s="18"/>
      <c r="E78" s="55"/>
      <c r="F78" s="42"/>
      <c r="G78" s="152" t="s">
        <v>141</v>
      </c>
      <c r="H78" s="152"/>
      <c r="I78" s="52"/>
      <c r="J78" s="54"/>
      <c r="K78" s="43">
        <v>0</v>
      </c>
      <c r="L78" s="135">
        <v>10</v>
      </c>
    </row>
    <row r="79" spans="2:12" ht="13.5" customHeight="1">
      <c r="B79" s="16"/>
      <c r="C79" s="17"/>
      <c r="D79" s="18"/>
      <c r="E79" s="55"/>
      <c r="F79" s="42"/>
      <c r="G79" s="152" t="s">
        <v>48</v>
      </c>
      <c r="H79" s="152"/>
      <c r="I79" s="52"/>
      <c r="J79" s="54"/>
      <c r="K79" s="43">
        <v>380</v>
      </c>
      <c r="L79" s="135">
        <v>1100</v>
      </c>
    </row>
    <row r="80" spans="2:12" ht="13.5" customHeight="1">
      <c r="B80" s="16"/>
      <c r="C80" s="17"/>
      <c r="D80" s="18"/>
      <c r="E80" s="55"/>
      <c r="F80" s="42"/>
      <c r="G80" s="152" t="s">
        <v>257</v>
      </c>
      <c r="H80" s="152"/>
      <c r="I80" s="52"/>
      <c r="J80" s="54"/>
      <c r="K80" s="43">
        <v>1350</v>
      </c>
      <c r="L80" s="135">
        <v>2700</v>
      </c>
    </row>
    <row r="81" spans="2:12" ht="13.5" customHeight="1" thickBot="1">
      <c r="B81" s="19"/>
      <c r="C81" s="20"/>
      <c r="D81" s="21"/>
      <c r="E81" s="57"/>
      <c r="F81" s="48"/>
      <c r="G81" s="157" t="s">
        <v>113</v>
      </c>
      <c r="H81" s="157"/>
      <c r="I81" s="58"/>
      <c r="J81" s="59"/>
      <c r="K81" s="49">
        <v>320</v>
      </c>
      <c r="L81" s="136">
        <v>1121</v>
      </c>
    </row>
    <row r="82" spans="2:12" ht="18" customHeight="1" thickTop="1">
      <c r="B82" s="158" t="s">
        <v>117</v>
      </c>
      <c r="C82" s="159"/>
      <c r="D82" s="160"/>
      <c r="E82" s="65"/>
      <c r="F82" s="30"/>
      <c r="G82" s="161" t="s">
        <v>118</v>
      </c>
      <c r="H82" s="161"/>
      <c r="I82" s="30"/>
      <c r="J82" s="31"/>
      <c r="K82" s="108" t="s">
        <v>119</v>
      </c>
      <c r="L82" s="114"/>
    </row>
    <row r="83" spans="2:12" ht="18" customHeight="1">
      <c r="B83" s="62"/>
      <c r="C83" s="63"/>
      <c r="D83" s="63"/>
      <c r="E83" s="60"/>
      <c r="F83" s="61"/>
      <c r="G83" s="34"/>
      <c r="H83" s="34"/>
      <c r="I83" s="61"/>
      <c r="J83" s="64"/>
      <c r="K83" s="109" t="s">
        <v>120</v>
      </c>
      <c r="L83" s="115"/>
    </row>
    <row r="84" spans="2:12" ht="18" customHeight="1">
      <c r="B84" s="16"/>
      <c r="C84" s="17"/>
      <c r="D84" s="17"/>
      <c r="E84" s="66"/>
      <c r="F84" s="8"/>
      <c r="G84" s="153" t="s">
        <v>121</v>
      </c>
      <c r="H84" s="153"/>
      <c r="I84" s="32"/>
      <c r="J84" s="33"/>
      <c r="K84" s="110" t="s">
        <v>122</v>
      </c>
      <c r="L84" s="116"/>
    </row>
    <row r="85" spans="2:12" ht="18" customHeight="1">
      <c r="B85" s="16"/>
      <c r="C85" s="17"/>
      <c r="D85" s="17"/>
      <c r="E85" s="67"/>
      <c r="F85" s="17"/>
      <c r="G85" s="68"/>
      <c r="H85" s="68"/>
      <c r="I85" s="63"/>
      <c r="J85" s="69"/>
      <c r="K85" s="111" t="s">
        <v>198</v>
      </c>
      <c r="L85" s="117"/>
    </row>
    <row r="86" spans="2:12" ht="18" customHeight="1">
      <c r="B86" s="16"/>
      <c r="C86" s="17"/>
      <c r="D86" s="17"/>
      <c r="E86" s="67"/>
      <c r="F86" s="17"/>
      <c r="G86" s="68"/>
      <c r="H86" s="68"/>
      <c r="I86" s="63"/>
      <c r="J86" s="69"/>
      <c r="K86" s="111" t="s">
        <v>199</v>
      </c>
      <c r="L86" s="117"/>
    </row>
    <row r="87" spans="2:12" ht="18" customHeight="1">
      <c r="B87" s="16"/>
      <c r="C87" s="17"/>
      <c r="D87" s="17"/>
      <c r="E87" s="66"/>
      <c r="F87" s="8"/>
      <c r="G87" s="153" t="s">
        <v>123</v>
      </c>
      <c r="H87" s="153"/>
      <c r="I87" s="32"/>
      <c r="J87" s="33"/>
      <c r="K87" s="110" t="s">
        <v>234</v>
      </c>
      <c r="L87" s="116"/>
    </row>
    <row r="88" spans="2:12" ht="18" customHeight="1">
      <c r="B88" s="16"/>
      <c r="C88" s="17"/>
      <c r="D88" s="17"/>
      <c r="E88" s="67"/>
      <c r="F88" s="17"/>
      <c r="G88" s="68"/>
      <c r="H88" s="68"/>
      <c r="I88" s="63"/>
      <c r="J88" s="69"/>
      <c r="K88" s="111" t="s">
        <v>197</v>
      </c>
      <c r="L88" s="117"/>
    </row>
    <row r="89" spans="2:12" ht="18" customHeight="1">
      <c r="B89" s="16"/>
      <c r="C89" s="17"/>
      <c r="D89" s="17"/>
      <c r="E89" s="13"/>
      <c r="F89" s="14"/>
      <c r="G89" s="34"/>
      <c r="H89" s="34"/>
      <c r="I89" s="61"/>
      <c r="J89" s="64"/>
      <c r="K89" s="109" t="s">
        <v>124</v>
      </c>
      <c r="L89" s="115"/>
    </row>
    <row r="90" spans="2:12" ht="18" customHeight="1">
      <c r="B90" s="154" t="s">
        <v>125</v>
      </c>
      <c r="C90" s="155"/>
      <c r="D90" s="155"/>
      <c r="E90" s="8"/>
      <c r="F90" s="8"/>
      <c r="G90" s="8"/>
      <c r="H90" s="8"/>
      <c r="I90" s="8"/>
      <c r="J90" s="8"/>
      <c r="K90" s="82"/>
      <c r="L90" s="137"/>
    </row>
    <row r="91" spans="2:12" ht="13.5" customHeight="1">
      <c r="B91" s="70"/>
      <c r="C91" s="71" t="s">
        <v>126</v>
      </c>
      <c r="D91" s="72"/>
      <c r="E91" s="71"/>
      <c r="F91" s="71"/>
      <c r="G91" s="71"/>
      <c r="H91" s="71"/>
      <c r="I91" s="71"/>
      <c r="J91" s="71"/>
      <c r="K91" s="112"/>
      <c r="L91" s="118"/>
    </row>
    <row r="92" spans="2:12" ht="13.5" customHeight="1">
      <c r="B92" s="70"/>
      <c r="C92" s="71" t="s">
        <v>127</v>
      </c>
      <c r="D92" s="72"/>
      <c r="E92" s="71"/>
      <c r="F92" s="71"/>
      <c r="G92" s="71"/>
      <c r="H92" s="71"/>
      <c r="I92" s="71"/>
      <c r="J92" s="71"/>
      <c r="K92" s="112"/>
      <c r="L92" s="118"/>
    </row>
    <row r="93" spans="2:12" ht="13.5" customHeight="1">
      <c r="B93" s="70"/>
      <c r="C93" s="71" t="s">
        <v>128</v>
      </c>
      <c r="D93" s="72"/>
      <c r="E93" s="71"/>
      <c r="F93" s="71"/>
      <c r="G93" s="71"/>
      <c r="H93" s="71"/>
      <c r="I93" s="71"/>
      <c r="J93" s="71"/>
      <c r="K93" s="112"/>
      <c r="L93" s="118"/>
    </row>
    <row r="94" spans="2:12" ht="13.5" customHeight="1">
      <c r="B94" s="70"/>
      <c r="C94" s="71" t="s">
        <v>129</v>
      </c>
      <c r="D94" s="72"/>
      <c r="E94" s="71"/>
      <c r="F94" s="71"/>
      <c r="G94" s="71"/>
      <c r="H94" s="71"/>
      <c r="I94" s="71"/>
      <c r="J94" s="71"/>
      <c r="K94" s="112"/>
      <c r="L94" s="118"/>
    </row>
    <row r="95" spans="2:12" ht="13.5" customHeight="1">
      <c r="B95" s="73"/>
      <c r="C95" s="71" t="s">
        <v>130</v>
      </c>
      <c r="D95" s="71"/>
      <c r="E95" s="71"/>
      <c r="F95" s="71"/>
      <c r="G95" s="71"/>
      <c r="H95" s="71"/>
      <c r="I95" s="71"/>
      <c r="J95" s="71"/>
      <c r="K95" s="112"/>
      <c r="L95" s="118"/>
    </row>
    <row r="96" spans="2:12" ht="13.5" customHeight="1">
      <c r="B96" s="73"/>
      <c r="C96" s="71" t="s">
        <v>152</v>
      </c>
      <c r="D96" s="71"/>
      <c r="E96" s="71"/>
      <c r="F96" s="71"/>
      <c r="G96" s="71"/>
      <c r="H96" s="71"/>
      <c r="I96" s="71"/>
      <c r="J96" s="71"/>
      <c r="K96" s="112"/>
      <c r="L96" s="118"/>
    </row>
    <row r="97" spans="2:12" ht="13.5" customHeight="1">
      <c r="B97" s="73"/>
      <c r="C97" s="71" t="s">
        <v>156</v>
      </c>
      <c r="D97" s="71"/>
      <c r="E97" s="71"/>
      <c r="F97" s="71"/>
      <c r="G97" s="71"/>
      <c r="H97" s="71"/>
      <c r="I97" s="71"/>
      <c r="J97" s="71"/>
      <c r="K97" s="112"/>
      <c r="L97" s="118"/>
    </row>
    <row r="98" spans="2:12" ht="13.5" customHeight="1">
      <c r="B98" s="73"/>
      <c r="C98" s="71" t="s">
        <v>157</v>
      </c>
      <c r="D98" s="71"/>
      <c r="E98" s="71"/>
      <c r="F98" s="71"/>
      <c r="G98" s="71"/>
      <c r="H98" s="71"/>
      <c r="I98" s="71"/>
      <c r="J98" s="71"/>
      <c r="K98" s="112"/>
      <c r="L98" s="118"/>
    </row>
    <row r="99" spans="2:12" ht="13.5" customHeight="1">
      <c r="B99" s="73"/>
      <c r="C99" s="71" t="s">
        <v>158</v>
      </c>
      <c r="D99" s="71"/>
      <c r="E99" s="71"/>
      <c r="F99" s="71"/>
      <c r="G99" s="71"/>
      <c r="H99" s="71"/>
      <c r="I99" s="71"/>
      <c r="J99" s="71"/>
      <c r="K99" s="112"/>
      <c r="L99" s="118"/>
    </row>
    <row r="100" spans="2:12" ht="13.5" customHeight="1">
      <c r="B100" s="73"/>
      <c r="C100" s="71" t="s">
        <v>153</v>
      </c>
      <c r="D100" s="71"/>
      <c r="E100" s="71"/>
      <c r="F100" s="71"/>
      <c r="G100" s="71"/>
      <c r="H100" s="71"/>
      <c r="I100" s="71"/>
      <c r="J100" s="71"/>
      <c r="K100" s="112"/>
      <c r="L100" s="118"/>
    </row>
    <row r="101" spans="2:12" ht="13.5" customHeight="1">
      <c r="B101" s="73"/>
      <c r="C101" s="71" t="s">
        <v>131</v>
      </c>
      <c r="D101" s="71"/>
      <c r="E101" s="71"/>
      <c r="F101" s="71"/>
      <c r="G101" s="71"/>
      <c r="H101" s="71"/>
      <c r="I101" s="71"/>
      <c r="J101" s="71"/>
      <c r="K101" s="112"/>
      <c r="L101" s="118"/>
    </row>
    <row r="102" spans="2:12" ht="13.5" customHeight="1">
      <c r="B102" s="73"/>
      <c r="C102" s="71" t="s">
        <v>132</v>
      </c>
      <c r="D102" s="71"/>
      <c r="E102" s="71"/>
      <c r="F102" s="71"/>
      <c r="G102" s="71"/>
      <c r="H102" s="71"/>
      <c r="I102" s="71"/>
      <c r="J102" s="71"/>
      <c r="K102" s="112"/>
      <c r="L102" s="118"/>
    </row>
    <row r="103" spans="2:12" ht="13.5" customHeight="1">
      <c r="B103" s="73"/>
      <c r="C103" s="71" t="s">
        <v>154</v>
      </c>
      <c r="D103" s="71"/>
      <c r="E103" s="71"/>
      <c r="F103" s="71"/>
      <c r="G103" s="71"/>
      <c r="H103" s="71"/>
      <c r="I103" s="71"/>
      <c r="J103" s="71"/>
      <c r="K103" s="112"/>
      <c r="L103" s="118"/>
    </row>
    <row r="104" spans="2:12" ht="13.5" customHeight="1">
      <c r="B104" s="73"/>
      <c r="C104" s="71" t="s">
        <v>144</v>
      </c>
      <c r="D104" s="71"/>
      <c r="E104" s="71"/>
      <c r="F104" s="71"/>
      <c r="G104" s="71"/>
      <c r="H104" s="71"/>
      <c r="I104" s="71"/>
      <c r="J104" s="71"/>
      <c r="K104" s="112"/>
      <c r="L104" s="118"/>
    </row>
    <row r="105" spans="2:12" ht="18" customHeight="1" thickBot="1">
      <c r="B105" s="74"/>
      <c r="C105" s="75"/>
      <c r="D105" s="75"/>
      <c r="E105" s="75"/>
      <c r="F105" s="75"/>
      <c r="G105" s="75"/>
      <c r="H105" s="75"/>
      <c r="I105" s="75"/>
      <c r="J105" s="75"/>
      <c r="K105" s="113"/>
      <c r="L105" s="119"/>
    </row>
  </sheetData>
  <sheetProtection/>
  <mergeCells count="26">
    <mergeCell ref="D9:F9"/>
    <mergeCell ref="G10:H10"/>
    <mergeCell ref="G74:H74"/>
    <mergeCell ref="D70:G70"/>
    <mergeCell ref="D71:G71"/>
    <mergeCell ref="B72:I72"/>
    <mergeCell ref="D4:G4"/>
    <mergeCell ref="D5:G5"/>
    <mergeCell ref="D6:G6"/>
    <mergeCell ref="D7:F7"/>
    <mergeCell ref="D8:F8"/>
    <mergeCell ref="C63:D63"/>
    <mergeCell ref="G76:H76"/>
    <mergeCell ref="G84:H84"/>
    <mergeCell ref="G87:H87"/>
    <mergeCell ref="B90:D90"/>
    <mergeCell ref="G78:H78"/>
    <mergeCell ref="G79:H79"/>
    <mergeCell ref="G80:H80"/>
    <mergeCell ref="G81:H81"/>
    <mergeCell ref="B82:D82"/>
    <mergeCell ref="G77:H77"/>
    <mergeCell ref="G82:H82"/>
    <mergeCell ref="B73:D73"/>
    <mergeCell ref="G73:H73"/>
    <mergeCell ref="G75:H75"/>
  </mergeCells>
  <printOptions/>
  <pageMargins left="0.984251968503937" right="0.3937007874015748" top="0.7874015748031497" bottom="0.7874015748031497" header="0.5118110236220472" footer="0.5118110236220472"/>
  <pageSetup horizontalDpi="600" verticalDpi="600" orientation="portrait" paperSize="8" scale="85" r:id="rId1"/>
  <rowBreaks count="1" manualBreakCount="1">
    <brk id="66" max="255" man="1"/>
  </rowBreaks>
</worksheet>
</file>

<file path=xl/worksheets/sheet17.xml><?xml version="1.0" encoding="utf-8"?>
<worksheet xmlns="http://schemas.openxmlformats.org/spreadsheetml/2006/main" xmlns:r="http://schemas.openxmlformats.org/officeDocument/2006/relationships">
  <sheetPr>
    <tabColor rgb="FFC00000"/>
  </sheetPr>
  <dimension ref="B2:S83"/>
  <sheetViews>
    <sheetView view="pageBreakPreview" zoomScale="75" zoomScaleNormal="75" zoomScaleSheetLayoutView="75" zoomScalePageLayoutView="0" workbookViewId="0" topLeftCell="A1">
      <selection activeCell="B2" sqref="B2"/>
    </sheetView>
  </sheetViews>
  <sheetFormatPr defaultColWidth="8.796875" defaultRowHeight="14.25"/>
  <cols>
    <col min="1" max="1" width="2.59765625" style="0" customWidth="1"/>
    <col min="2" max="2" width="4.69921875" style="0" customWidth="1"/>
    <col min="3" max="4" width="16.69921875" style="0" customWidth="1"/>
    <col min="5" max="5" width="1.69921875" style="0" customWidth="1"/>
    <col min="6" max="9" width="10.69921875" style="0" customWidth="1"/>
    <col min="10" max="10" width="1.69921875" style="0" customWidth="1"/>
    <col min="11" max="11" width="28.3984375" style="99" customWidth="1"/>
    <col min="12" max="12" width="28.3984375" style="123" customWidth="1"/>
    <col min="14" max="17" width="9" style="0" hidden="1" customWidth="1"/>
  </cols>
  <sheetData>
    <row r="1" ht="18" customHeight="1"/>
    <row r="2" spans="2:18" ht="18" customHeight="1">
      <c r="B2" s="22"/>
      <c r="R2" s="99"/>
    </row>
    <row r="3" ht="9" customHeight="1" thickBot="1"/>
    <row r="4" spans="2:12" ht="18" customHeight="1">
      <c r="B4" s="1"/>
      <c r="C4" s="2"/>
      <c r="D4" s="143" t="s">
        <v>2</v>
      </c>
      <c r="E4" s="143"/>
      <c r="F4" s="143"/>
      <c r="G4" s="143"/>
      <c r="H4" s="2"/>
      <c r="I4" s="2"/>
      <c r="J4" s="3"/>
      <c r="K4" s="100" t="s">
        <v>133</v>
      </c>
      <c r="L4" s="124" t="s">
        <v>134</v>
      </c>
    </row>
    <row r="5" spans="2:12" ht="18" customHeight="1">
      <c r="B5" s="4"/>
      <c r="C5" s="5"/>
      <c r="D5" s="144" t="s">
        <v>3</v>
      </c>
      <c r="E5" s="144"/>
      <c r="F5" s="144"/>
      <c r="G5" s="144"/>
      <c r="H5" s="5"/>
      <c r="I5" s="5"/>
      <c r="J5" s="6"/>
      <c r="K5" s="101" t="s">
        <v>485</v>
      </c>
      <c r="L5" s="125" t="str">
        <f>K5</f>
        <v>H 26. 12.1</v>
      </c>
    </row>
    <row r="6" spans="2:12" ht="18" customHeight="1">
      <c r="B6" s="4"/>
      <c r="C6" s="5"/>
      <c r="D6" s="144" t="s">
        <v>4</v>
      </c>
      <c r="E6" s="144"/>
      <c r="F6" s="144"/>
      <c r="G6" s="144"/>
      <c r="H6" s="5"/>
      <c r="I6" s="5"/>
      <c r="J6" s="6"/>
      <c r="K6" s="101" t="s">
        <v>484</v>
      </c>
      <c r="L6" s="125" t="s">
        <v>246</v>
      </c>
    </row>
    <row r="7" spans="2:18" ht="18" customHeight="1">
      <c r="B7" s="4"/>
      <c r="C7" s="5"/>
      <c r="D7" s="144" t="s">
        <v>5</v>
      </c>
      <c r="E7" s="145"/>
      <c r="F7" s="145"/>
      <c r="G7" s="23" t="s">
        <v>6</v>
      </c>
      <c r="H7" s="5"/>
      <c r="I7" s="5"/>
      <c r="J7" s="6"/>
      <c r="K7" s="102">
        <v>1.8</v>
      </c>
      <c r="L7" s="126">
        <v>1.31</v>
      </c>
      <c r="R7" s="99"/>
    </row>
    <row r="8" spans="2:12" ht="18" customHeight="1">
      <c r="B8" s="7"/>
      <c r="C8" s="8"/>
      <c r="D8" s="144" t="s">
        <v>7</v>
      </c>
      <c r="E8" s="144"/>
      <c r="F8" s="144"/>
      <c r="G8" s="23" t="s">
        <v>6</v>
      </c>
      <c r="H8" s="8"/>
      <c r="I8" s="8"/>
      <c r="J8" s="9"/>
      <c r="K8" s="103">
        <v>0.5</v>
      </c>
      <c r="L8" s="127">
        <v>0.5</v>
      </c>
    </row>
    <row r="9" spans="2:19" ht="18" customHeight="1" thickBot="1">
      <c r="B9" s="10"/>
      <c r="C9" s="11"/>
      <c r="D9" s="148" t="s">
        <v>8</v>
      </c>
      <c r="E9" s="148"/>
      <c r="F9" s="148"/>
      <c r="G9" s="24" t="s">
        <v>9</v>
      </c>
      <c r="H9" s="11"/>
      <c r="I9" s="11"/>
      <c r="J9" s="12"/>
      <c r="K9" s="104">
        <v>100</v>
      </c>
      <c r="L9" s="128">
        <v>100</v>
      </c>
      <c r="O9" s="77" t="s">
        <v>135</v>
      </c>
      <c r="P9" s="77" t="s">
        <v>136</v>
      </c>
      <c r="Q9" s="77" t="s">
        <v>137</v>
      </c>
      <c r="R9" s="77" t="s">
        <v>135</v>
      </c>
      <c r="S9" s="77" t="s">
        <v>136</v>
      </c>
    </row>
    <row r="10" spans="2:12" ht="18" customHeight="1" thickTop="1">
      <c r="B10" s="25" t="s">
        <v>10</v>
      </c>
      <c r="C10" s="26" t="s">
        <v>11</v>
      </c>
      <c r="D10" s="26" t="s">
        <v>12</v>
      </c>
      <c r="E10" s="13"/>
      <c r="F10" s="14"/>
      <c r="G10" s="149" t="s">
        <v>13</v>
      </c>
      <c r="H10" s="149"/>
      <c r="I10" s="14"/>
      <c r="J10" s="15"/>
      <c r="K10" s="105"/>
      <c r="L10" s="129"/>
    </row>
    <row r="11" spans="2:19" ht="13.5" customHeight="1">
      <c r="B11" s="29">
        <v>1</v>
      </c>
      <c r="C11" s="35" t="s">
        <v>138</v>
      </c>
      <c r="D11" s="35" t="s">
        <v>14</v>
      </c>
      <c r="E11" s="42"/>
      <c r="F11" s="42" t="s">
        <v>490</v>
      </c>
      <c r="G11" s="42"/>
      <c r="H11" s="42"/>
      <c r="I11" s="42"/>
      <c r="J11" s="42"/>
      <c r="K11" s="78" t="s">
        <v>486</v>
      </c>
      <c r="L11" s="79" t="s">
        <v>494</v>
      </c>
      <c r="N11" t="s">
        <v>15</v>
      </c>
      <c r="O11" t="e">
        <f>IF(K11="",0,VALUE(MID(K11,2,LEN(K11)-2)))</f>
        <v>#VALUE!</v>
      </c>
      <c r="P11">
        <f>IF(L11="",0,VALUE(MID(L11,2,LEN(L11)-2)))</f>
        <v>10</v>
      </c>
      <c r="Q11" t="e">
        <f>IF(#REF!="",0,VALUE(MID(#REF!,2,LEN(#REF!)-2)))</f>
        <v>#REF!</v>
      </c>
      <c r="R11">
        <f>IF(K11="＋",0,IF(K11="(＋)",0,ABS(K11)))</f>
        <v>0</v>
      </c>
      <c r="S11">
        <f>IF(L11="＋",0,IF(L11="(＋)",0,ABS(L11)))</f>
        <v>10</v>
      </c>
    </row>
    <row r="12" spans="2:19" ht="13.5" customHeight="1">
      <c r="B12" s="29">
        <f>B11+1</f>
        <v>2</v>
      </c>
      <c r="C12" s="36"/>
      <c r="D12" s="45"/>
      <c r="E12" s="42"/>
      <c r="F12" s="42" t="s">
        <v>491</v>
      </c>
      <c r="G12" s="42"/>
      <c r="H12" s="42"/>
      <c r="I12" s="42"/>
      <c r="J12" s="42"/>
      <c r="K12" s="78" t="s">
        <v>489</v>
      </c>
      <c r="L12" s="79"/>
      <c r="N12" t="s">
        <v>15</v>
      </c>
      <c r="O12">
        <f>IF(K12="",0,VALUE(MID(K12,2,LEN(K12)-2)))</f>
        <v>30</v>
      </c>
      <c r="P12">
        <f>IF(L12="",0,VALUE(MID(L12,2,LEN(L12)-2)))</f>
        <v>0</v>
      </c>
      <c r="Q12" t="e">
        <f>IF(#REF!="",0,VALUE(MID(#REF!,2,LEN(#REF!)-2)))</f>
        <v>#REF!</v>
      </c>
      <c r="R12">
        <f>IF(K12="＋",0,IF(K12="(＋)",0,ABS(K12)))</f>
        <v>30</v>
      </c>
      <c r="S12">
        <f>IF(L12="＋",0,IF(L12="(＋)",0,ABS(L12)))</f>
        <v>0</v>
      </c>
    </row>
    <row r="13" spans="2:12" ht="13.5" customHeight="1">
      <c r="B13" s="29">
        <f aca="true" t="shared" si="0" ref="B13:B49">B12+1</f>
        <v>3</v>
      </c>
      <c r="C13" s="37" t="s">
        <v>42</v>
      </c>
      <c r="D13" s="35" t="s">
        <v>43</v>
      </c>
      <c r="E13" s="42"/>
      <c r="F13" s="42" t="s">
        <v>44</v>
      </c>
      <c r="G13" s="42"/>
      <c r="H13" s="42"/>
      <c r="I13" s="42"/>
      <c r="J13" s="42"/>
      <c r="K13" s="80">
        <v>590</v>
      </c>
      <c r="L13" s="131">
        <v>420</v>
      </c>
    </row>
    <row r="14" spans="2:12" ht="13.5" customHeight="1">
      <c r="B14" s="29">
        <f t="shared" si="0"/>
        <v>4</v>
      </c>
      <c r="C14" s="37" t="s">
        <v>139</v>
      </c>
      <c r="D14" s="47" t="s">
        <v>23</v>
      </c>
      <c r="E14" s="42"/>
      <c r="F14" s="42" t="s">
        <v>164</v>
      </c>
      <c r="G14" s="42"/>
      <c r="H14" s="42"/>
      <c r="I14" s="42"/>
      <c r="J14" s="42"/>
      <c r="K14" s="80" t="s">
        <v>487</v>
      </c>
      <c r="L14" s="131"/>
    </row>
    <row r="15" spans="2:12" ht="13.5" customHeight="1">
      <c r="B15" s="29">
        <f t="shared" si="0"/>
        <v>5</v>
      </c>
      <c r="C15" s="38"/>
      <c r="D15" s="35" t="s">
        <v>24</v>
      </c>
      <c r="E15" s="42"/>
      <c r="F15" s="42" t="s">
        <v>186</v>
      </c>
      <c r="G15" s="42"/>
      <c r="H15" s="42"/>
      <c r="I15" s="42"/>
      <c r="J15" s="42"/>
      <c r="K15" s="80">
        <v>60</v>
      </c>
      <c r="L15" s="81">
        <v>520</v>
      </c>
    </row>
    <row r="16" spans="2:12" ht="13.5" customHeight="1">
      <c r="B16" s="29">
        <f t="shared" si="0"/>
        <v>6</v>
      </c>
      <c r="C16" s="38"/>
      <c r="D16" s="45"/>
      <c r="E16" s="42"/>
      <c r="F16" s="42" t="s">
        <v>187</v>
      </c>
      <c r="G16" s="42"/>
      <c r="H16" s="42"/>
      <c r="I16" s="42"/>
      <c r="J16" s="42"/>
      <c r="K16" s="80">
        <v>350</v>
      </c>
      <c r="L16" s="81">
        <v>630</v>
      </c>
    </row>
    <row r="17" spans="2:12" ht="13.5" customHeight="1">
      <c r="B17" s="29">
        <f t="shared" si="0"/>
        <v>7</v>
      </c>
      <c r="C17" s="38"/>
      <c r="D17" s="45"/>
      <c r="E17" s="42"/>
      <c r="F17" s="42" t="s">
        <v>188</v>
      </c>
      <c r="G17" s="42"/>
      <c r="H17" s="42"/>
      <c r="I17" s="42"/>
      <c r="J17" s="42"/>
      <c r="K17" s="80">
        <v>40</v>
      </c>
      <c r="L17" s="81" t="s">
        <v>233</v>
      </c>
    </row>
    <row r="18" spans="2:12" ht="13.5" customHeight="1">
      <c r="B18" s="29">
        <f t="shared" si="0"/>
        <v>8</v>
      </c>
      <c r="C18" s="38"/>
      <c r="D18" s="45"/>
      <c r="E18" s="42"/>
      <c r="F18" s="42" t="s">
        <v>189</v>
      </c>
      <c r="G18" s="42"/>
      <c r="H18" s="42"/>
      <c r="I18" s="42"/>
      <c r="J18" s="42"/>
      <c r="K18" s="80" t="s">
        <v>233</v>
      </c>
      <c r="L18" s="81"/>
    </row>
    <row r="19" spans="2:12" ht="13.5" customHeight="1">
      <c r="B19" s="29">
        <f t="shared" si="0"/>
        <v>9</v>
      </c>
      <c r="C19" s="38"/>
      <c r="D19" s="45"/>
      <c r="E19" s="42"/>
      <c r="F19" s="42" t="s">
        <v>32</v>
      </c>
      <c r="G19" s="42"/>
      <c r="H19" s="42"/>
      <c r="I19" s="42"/>
      <c r="J19" s="42"/>
      <c r="K19" s="80">
        <v>30</v>
      </c>
      <c r="L19" s="81">
        <v>10</v>
      </c>
    </row>
    <row r="20" spans="2:12" ht="13.5" customHeight="1">
      <c r="B20" s="29">
        <f t="shared" si="0"/>
        <v>10</v>
      </c>
      <c r="C20" s="38"/>
      <c r="D20" s="45"/>
      <c r="E20" s="42"/>
      <c r="F20" s="42" t="s">
        <v>140</v>
      </c>
      <c r="G20" s="42"/>
      <c r="H20" s="42"/>
      <c r="I20" s="42"/>
      <c r="J20" s="42"/>
      <c r="K20" s="80">
        <v>1560</v>
      </c>
      <c r="L20" s="131">
        <v>11150</v>
      </c>
    </row>
    <row r="21" spans="2:12" ht="13.5" customHeight="1">
      <c r="B21" s="29">
        <f t="shared" si="0"/>
        <v>11</v>
      </c>
      <c r="C21" s="38"/>
      <c r="D21" s="45"/>
      <c r="E21" s="42"/>
      <c r="F21" s="42" t="s">
        <v>259</v>
      </c>
      <c r="G21" s="42"/>
      <c r="H21" s="42"/>
      <c r="I21" s="42"/>
      <c r="J21" s="42"/>
      <c r="K21" s="80" t="s">
        <v>233</v>
      </c>
      <c r="L21" s="81"/>
    </row>
    <row r="22" spans="2:12" ht="13.5" customHeight="1">
      <c r="B22" s="29">
        <f t="shared" si="0"/>
        <v>12</v>
      </c>
      <c r="C22" s="38"/>
      <c r="D22" s="45"/>
      <c r="E22" s="42"/>
      <c r="F22" s="42" t="s">
        <v>36</v>
      </c>
      <c r="G22" s="42"/>
      <c r="H22" s="42"/>
      <c r="I22" s="42"/>
      <c r="J22" s="42"/>
      <c r="K22" s="80" t="s">
        <v>233</v>
      </c>
      <c r="L22" s="81"/>
    </row>
    <row r="23" spans="2:12" ht="13.5" customHeight="1">
      <c r="B23" s="29">
        <f t="shared" si="0"/>
        <v>13</v>
      </c>
      <c r="C23" s="38"/>
      <c r="D23" s="45"/>
      <c r="E23" s="42"/>
      <c r="F23" s="42" t="s">
        <v>38</v>
      </c>
      <c r="G23" s="42"/>
      <c r="H23" s="42"/>
      <c r="I23" s="42"/>
      <c r="J23" s="42"/>
      <c r="K23" s="80">
        <v>325</v>
      </c>
      <c r="L23" s="131">
        <v>1150</v>
      </c>
    </row>
    <row r="24" spans="2:12" ht="13.5" customHeight="1">
      <c r="B24" s="29">
        <f t="shared" si="0"/>
        <v>14</v>
      </c>
      <c r="C24" s="38"/>
      <c r="D24" s="45"/>
      <c r="E24" s="42"/>
      <c r="F24" s="42" t="s">
        <v>39</v>
      </c>
      <c r="G24" s="42"/>
      <c r="H24" s="42"/>
      <c r="I24" s="42"/>
      <c r="J24" s="42"/>
      <c r="K24" s="80">
        <v>590</v>
      </c>
      <c r="L24" s="131">
        <v>1670</v>
      </c>
    </row>
    <row r="25" spans="2:12" ht="13.5" customHeight="1">
      <c r="B25" s="29">
        <f t="shared" si="0"/>
        <v>15</v>
      </c>
      <c r="C25" s="38"/>
      <c r="D25" s="45"/>
      <c r="E25" s="42"/>
      <c r="F25" s="42" t="s">
        <v>40</v>
      </c>
      <c r="G25" s="42"/>
      <c r="H25" s="42"/>
      <c r="I25" s="42"/>
      <c r="J25" s="42"/>
      <c r="K25" s="80">
        <v>60</v>
      </c>
      <c r="L25" s="131">
        <v>120</v>
      </c>
    </row>
    <row r="26" spans="2:12" ht="13.5" customHeight="1">
      <c r="B26" s="29">
        <f t="shared" si="0"/>
        <v>16</v>
      </c>
      <c r="C26" s="37" t="s">
        <v>151</v>
      </c>
      <c r="D26" s="35" t="s">
        <v>141</v>
      </c>
      <c r="E26" s="42"/>
      <c r="F26" s="42" t="s">
        <v>492</v>
      </c>
      <c r="G26" s="42"/>
      <c r="H26" s="42"/>
      <c r="I26" s="42"/>
      <c r="J26" s="42"/>
      <c r="K26" s="80">
        <v>10</v>
      </c>
      <c r="L26" s="81"/>
    </row>
    <row r="27" spans="2:12" ht="13.5" customHeight="1">
      <c r="B27" s="29">
        <f t="shared" si="0"/>
        <v>17</v>
      </c>
      <c r="C27" s="37" t="s">
        <v>142</v>
      </c>
      <c r="D27" s="35" t="s">
        <v>48</v>
      </c>
      <c r="E27" s="42"/>
      <c r="F27" s="42" t="s">
        <v>50</v>
      </c>
      <c r="G27" s="42"/>
      <c r="H27" s="42"/>
      <c r="I27" s="42"/>
      <c r="J27" s="42"/>
      <c r="K27" s="80">
        <v>20</v>
      </c>
      <c r="L27" s="81"/>
    </row>
    <row r="28" spans="2:12" ht="13.5" customHeight="1">
      <c r="B28" s="29">
        <f t="shared" si="0"/>
        <v>18</v>
      </c>
      <c r="C28" s="38"/>
      <c r="D28" s="45"/>
      <c r="E28" s="42"/>
      <c r="F28" s="42" t="s">
        <v>52</v>
      </c>
      <c r="G28" s="42"/>
      <c r="H28" s="42"/>
      <c r="I28" s="42"/>
      <c r="J28" s="42"/>
      <c r="K28" s="80">
        <v>50</v>
      </c>
      <c r="L28" s="131">
        <v>60</v>
      </c>
    </row>
    <row r="29" spans="2:12" ht="13.5" customHeight="1">
      <c r="B29" s="29">
        <f t="shared" si="0"/>
        <v>19</v>
      </c>
      <c r="C29" s="38"/>
      <c r="D29" s="45"/>
      <c r="E29" s="42"/>
      <c r="F29" s="42" t="s">
        <v>57</v>
      </c>
      <c r="G29" s="42"/>
      <c r="H29" s="42"/>
      <c r="I29" s="42"/>
      <c r="J29" s="42"/>
      <c r="K29" s="80"/>
      <c r="L29" s="81" t="s">
        <v>233</v>
      </c>
    </row>
    <row r="30" spans="2:12" ht="13.5" customHeight="1">
      <c r="B30" s="29">
        <f t="shared" si="0"/>
        <v>20</v>
      </c>
      <c r="C30" s="38"/>
      <c r="D30" s="45"/>
      <c r="E30" s="42"/>
      <c r="F30" s="42" t="s">
        <v>354</v>
      </c>
      <c r="G30" s="42"/>
      <c r="H30" s="42"/>
      <c r="I30" s="42"/>
      <c r="J30" s="42"/>
      <c r="K30" s="80"/>
      <c r="L30" s="81" t="s">
        <v>233</v>
      </c>
    </row>
    <row r="31" spans="2:12" ht="13.5" customHeight="1">
      <c r="B31" s="29">
        <f t="shared" si="0"/>
        <v>21</v>
      </c>
      <c r="C31" s="38"/>
      <c r="D31" s="45"/>
      <c r="E31" s="42"/>
      <c r="F31" s="42" t="s">
        <v>63</v>
      </c>
      <c r="G31" s="42"/>
      <c r="H31" s="42"/>
      <c r="I31" s="42"/>
      <c r="J31" s="42"/>
      <c r="K31" s="80"/>
      <c r="L31" s="131">
        <v>80</v>
      </c>
    </row>
    <row r="32" spans="2:12" ht="13.5" customHeight="1">
      <c r="B32" s="29">
        <f t="shared" si="0"/>
        <v>22</v>
      </c>
      <c r="C32" s="38"/>
      <c r="D32" s="45"/>
      <c r="E32" s="42"/>
      <c r="F32" s="42" t="s">
        <v>65</v>
      </c>
      <c r="G32" s="42"/>
      <c r="H32" s="42"/>
      <c r="I32" s="42"/>
      <c r="J32" s="42"/>
      <c r="K32" s="80"/>
      <c r="L32" s="81" t="s">
        <v>233</v>
      </c>
    </row>
    <row r="33" spans="2:12" ht="13.5" customHeight="1">
      <c r="B33" s="29">
        <f t="shared" si="0"/>
        <v>23</v>
      </c>
      <c r="C33" s="38"/>
      <c r="D33" s="45"/>
      <c r="E33" s="42"/>
      <c r="F33" s="42" t="s">
        <v>69</v>
      </c>
      <c r="G33" s="42"/>
      <c r="H33" s="42"/>
      <c r="I33" s="42"/>
      <c r="J33" s="42"/>
      <c r="K33" s="80" t="s">
        <v>233</v>
      </c>
      <c r="L33" s="81">
        <v>160</v>
      </c>
    </row>
    <row r="34" spans="2:12" ht="13.5" customHeight="1">
      <c r="B34" s="29">
        <f t="shared" si="0"/>
        <v>24</v>
      </c>
      <c r="C34" s="38"/>
      <c r="D34" s="45"/>
      <c r="E34" s="42"/>
      <c r="F34" s="42" t="s">
        <v>70</v>
      </c>
      <c r="G34" s="42"/>
      <c r="H34" s="42"/>
      <c r="I34" s="42"/>
      <c r="J34" s="42"/>
      <c r="K34" s="80">
        <v>10</v>
      </c>
      <c r="L34" s="131">
        <v>30</v>
      </c>
    </row>
    <row r="35" spans="2:12" ht="13.5" customHeight="1">
      <c r="B35" s="29">
        <f t="shared" si="0"/>
        <v>25</v>
      </c>
      <c r="C35" s="38"/>
      <c r="D35" s="45"/>
      <c r="E35" s="42"/>
      <c r="F35" s="42" t="s">
        <v>73</v>
      </c>
      <c r="G35" s="42"/>
      <c r="H35" s="42"/>
      <c r="I35" s="42"/>
      <c r="J35" s="42"/>
      <c r="K35" s="80" t="s">
        <v>233</v>
      </c>
      <c r="L35" s="81" t="s">
        <v>233</v>
      </c>
    </row>
    <row r="36" spans="2:12" ht="13.5" customHeight="1">
      <c r="B36" s="29">
        <f t="shared" si="0"/>
        <v>26</v>
      </c>
      <c r="C36" s="38"/>
      <c r="D36" s="45"/>
      <c r="E36" s="42"/>
      <c r="F36" s="42" t="s">
        <v>378</v>
      </c>
      <c r="G36" s="42"/>
      <c r="H36" s="42"/>
      <c r="I36" s="42"/>
      <c r="J36" s="42"/>
      <c r="K36" s="80" t="s">
        <v>233</v>
      </c>
      <c r="L36" s="81"/>
    </row>
    <row r="37" spans="2:12" ht="13.5" customHeight="1">
      <c r="B37" s="29">
        <f t="shared" si="0"/>
        <v>27</v>
      </c>
      <c r="C37" s="38"/>
      <c r="D37" s="45"/>
      <c r="E37" s="42"/>
      <c r="F37" s="42" t="s">
        <v>193</v>
      </c>
      <c r="G37" s="42"/>
      <c r="H37" s="42"/>
      <c r="I37" s="42"/>
      <c r="J37" s="42"/>
      <c r="K37" s="80"/>
      <c r="L37" s="81" t="s">
        <v>233</v>
      </c>
    </row>
    <row r="38" spans="2:12" ht="13.5" customHeight="1">
      <c r="B38" s="29">
        <f t="shared" si="0"/>
        <v>28</v>
      </c>
      <c r="C38" s="38"/>
      <c r="D38" s="45"/>
      <c r="E38" s="42"/>
      <c r="F38" s="42" t="s">
        <v>82</v>
      </c>
      <c r="G38" s="42"/>
      <c r="H38" s="42"/>
      <c r="I38" s="42"/>
      <c r="J38" s="42"/>
      <c r="K38" s="80">
        <v>40</v>
      </c>
      <c r="L38" s="81" t="s">
        <v>233</v>
      </c>
    </row>
    <row r="39" spans="2:12" ht="13.5" customHeight="1">
      <c r="B39" s="29">
        <f t="shared" si="0"/>
        <v>29</v>
      </c>
      <c r="C39" s="38"/>
      <c r="D39" s="45"/>
      <c r="E39" s="42"/>
      <c r="F39" s="42" t="s">
        <v>449</v>
      </c>
      <c r="G39" s="42"/>
      <c r="H39" s="42"/>
      <c r="I39" s="42"/>
      <c r="J39" s="42"/>
      <c r="K39" s="80" t="s">
        <v>233</v>
      </c>
      <c r="L39" s="81"/>
    </row>
    <row r="40" spans="2:12" ht="13.5" customHeight="1">
      <c r="B40" s="29">
        <f t="shared" si="0"/>
        <v>30</v>
      </c>
      <c r="C40" s="38"/>
      <c r="D40" s="45"/>
      <c r="E40" s="42"/>
      <c r="F40" s="42" t="s">
        <v>90</v>
      </c>
      <c r="G40" s="42"/>
      <c r="H40" s="42"/>
      <c r="I40" s="42"/>
      <c r="J40" s="42"/>
      <c r="K40" s="80"/>
      <c r="L40" s="81">
        <v>40</v>
      </c>
    </row>
    <row r="41" spans="2:12" ht="13.5" customHeight="1">
      <c r="B41" s="29">
        <f t="shared" si="0"/>
        <v>31</v>
      </c>
      <c r="C41" s="37" t="s">
        <v>92</v>
      </c>
      <c r="D41" s="35" t="s">
        <v>93</v>
      </c>
      <c r="E41" s="42"/>
      <c r="F41" s="42" t="s">
        <v>493</v>
      </c>
      <c r="G41" s="42"/>
      <c r="H41" s="42"/>
      <c r="I41" s="42"/>
      <c r="J41" s="42"/>
      <c r="K41" s="80"/>
      <c r="L41" s="81" t="s">
        <v>233</v>
      </c>
    </row>
    <row r="42" spans="2:12" ht="13.5" customHeight="1">
      <c r="B42" s="29">
        <f t="shared" si="0"/>
        <v>32</v>
      </c>
      <c r="C42" s="37" t="s">
        <v>96</v>
      </c>
      <c r="D42" s="35" t="s">
        <v>97</v>
      </c>
      <c r="E42" s="42"/>
      <c r="F42" s="42" t="s">
        <v>98</v>
      </c>
      <c r="G42" s="42"/>
      <c r="H42" s="42"/>
      <c r="I42" s="42"/>
      <c r="J42" s="42"/>
      <c r="K42" s="80" t="s">
        <v>233</v>
      </c>
      <c r="L42" s="131"/>
    </row>
    <row r="43" spans="2:12" ht="13.5" customHeight="1">
      <c r="B43" s="29">
        <f t="shared" si="0"/>
        <v>33</v>
      </c>
      <c r="C43" s="38"/>
      <c r="D43" s="47" t="s">
        <v>99</v>
      </c>
      <c r="E43" s="42"/>
      <c r="F43" s="42" t="s">
        <v>100</v>
      </c>
      <c r="G43" s="42"/>
      <c r="H43" s="42"/>
      <c r="I43" s="42"/>
      <c r="J43" s="42"/>
      <c r="K43" s="80">
        <v>20</v>
      </c>
      <c r="L43" s="81">
        <v>30</v>
      </c>
    </row>
    <row r="44" spans="2:12" ht="13.5" customHeight="1">
      <c r="B44" s="29">
        <f t="shared" si="0"/>
        <v>34</v>
      </c>
      <c r="C44" s="38"/>
      <c r="D44" s="35" t="s">
        <v>101</v>
      </c>
      <c r="E44" s="42"/>
      <c r="F44" s="42" t="s">
        <v>103</v>
      </c>
      <c r="G44" s="42"/>
      <c r="H44" s="42"/>
      <c r="I44" s="42"/>
      <c r="J44" s="42"/>
      <c r="K44" s="80">
        <v>10</v>
      </c>
      <c r="L44" s="81" t="s">
        <v>233</v>
      </c>
    </row>
    <row r="45" spans="2:12" ht="13.5" customHeight="1">
      <c r="B45" s="29">
        <f t="shared" si="0"/>
        <v>35</v>
      </c>
      <c r="C45" s="37" t="s">
        <v>0</v>
      </c>
      <c r="D45" s="35" t="s">
        <v>106</v>
      </c>
      <c r="E45" s="42"/>
      <c r="F45" s="42" t="s">
        <v>1</v>
      </c>
      <c r="G45" s="42"/>
      <c r="H45" s="42"/>
      <c r="I45" s="42"/>
      <c r="J45" s="42"/>
      <c r="K45" s="80" t="s">
        <v>233</v>
      </c>
      <c r="L45" s="81">
        <v>40</v>
      </c>
    </row>
    <row r="46" spans="2:19" ht="13.5" customHeight="1">
      <c r="B46" s="29">
        <f t="shared" si="0"/>
        <v>36</v>
      </c>
      <c r="C46" s="38"/>
      <c r="D46" s="47" t="s">
        <v>107</v>
      </c>
      <c r="E46" s="42"/>
      <c r="F46" s="42" t="s">
        <v>108</v>
      </c>
      <c r="G46" s="42"/>
      <c r="H46" s="42"/>
      <c r="I46" s="42"/>
      <c r="J46" s="42"/>
      <c r="K46" s="80">
        <v>10</v>
      </c>
      <c r="L46" s="81" t="s">
        <v>488</v>
      </c>
      <c r="R46">
        <f>COUNTA(K41:K46)</f>
        <v>5</v>
      </c>
      <c r="S46">
        <f>COUNTA(L41:L46)</f>
        <v>5</v>
      </c>
    </row>
    <row r="47" spans="2:12" ht="13.5" customHeight="1">
      <c r="B47" s="29">
        <f t="shared" si="0"/>
        <v>37</v>
      </c>
      <c r="C47" s="150" t="s">
        <v>109</v>
      </c>
      <c r="D47" s="151"/>
      <c r="E47" s="42"/>
      <c r="F47" s="42" t="s">
        <v>110</v>
      </c>
      <c r="G47" s="42"/>
      <c r="H47" s="42"/>
      <c r="I47" s="42"/>
      <c r="J47" s="42"/>
      <c r="K47" s="80">
        <v>250</v>
      </c>
      <c r="L47" s="131">
        <v>150</v>
      </c>
    </row>
    <row r="48" spans="2:12" ht="13.5" customHeight="1">
      <c r="B48" s="29">
        <f t="shared" si="0"/>
        <v>38</v>
      </c>
      <c r="C48" s="40"/>
      <c r="D48" s="41"/>
      <c r="E48" s="42"/>
      <c r="F48" s="42" t="s">
        <v>111</v>
      </c>
      <c r="G48" s="42"/>
      <c r="H48" s="42"/>
      <c r="I48" s="42"/>
      <c r="J48" s="42"/>
      <c r="K48" s="80">
        <v>675</v>
      </c>
      <c r="L48" s="131">
        <v>500</v>
      </c>
    </row>
    <row r="49" spans="2:12" ht="13.5" customHeight="1" thickBot="1">
      <c r="B49" s="29">
        <f t="shared" si="0"/>
        <v>39</v>
      </c>
      <c r="C49" s="40"/>
      <c r="D49" s="41"/>
      <c r="E49" s="42"/>
      <c r="F49" s="42" t="s">
        <v>112</v>
      </c>
      <c r="G49" s="42"/>
      <c r="H49" s="42"/>
      <c r="I49" s="42"/>
      <c r="J49" s="42"/>
      <c r="K49" s="80">
        <v>75</v>
      </c>
      <c r="L49" s="131">
        <v>125</v>
      </c>
    </row>
    <row r="50" spans="2:12" ht="19.5" customHeight="1" thickTop="1">
      <c r="B50" s="146" t="s">
        <v>114</v>
      </c>
      <c r="C50" s="147"/>
      <c r="D50" s="147"/>
      <c r="E50" s="147"/>
      <c r="F50" s="147"/>
      <c r="G50" s="147"/>
      <c r="H50" s="147"/>
      <c r="I50" s="147"/>
      <c r="J50" s="27"/>
      <c r="K50" s="107">
        <f>SUM(K51:K59)</f>
        <v>4805</v>
      </c>
      <c r="L50" s="134">
        <f>SUM(L51:L59)</f>
        <v>16895</v>
      </c>
    </row>
    <row r="51" spans="2:12" ht="13.5" customHeight="1">
      <c r="B51" s="154" t="s">
        <v>115</v>
      </c>
      <c r="C51" s="155"/>
      <c r="D51" s="156"/>
      <c r="E51" s="51"/>
      <c r="F51" s="52"/>
      <c r="G51" s="152" t="s">
        <v>14</v>
      </c>
      <c r="H51" s="152"/>
      <c r="I51" s="52"/>
      <c r="J51" s="54"/>
      <c r="K51" s="43">
        <v>30</v>
      </c>
      <c r="L51" s="135">
        <v>10</v>
      </c>
    </row>
    <row r="52" spans="2:12" ht="13.5" customHeight="1">
      <c r="B52" s="16"/>
      <c r="C52" s="17"/>
      <c r="D52" s="18"/>
      <c r="E52" s="55"/>
      <c r="F52" s="42"/>
      <c r="G52" s="152" t="s">
        <v>143</v>
      </c>
      <c r="H52" s="152"/>
      <c r="I52" s="53"/>
      <c r="J52" s="56"/>
      <c r="K52" s="43">
        <v>590</v>
      </c>
      <c r="L52" s="135">
        <v>420</v>
      </c>
    </row>
    <row r="53" spans="2:12" ht="13.5" customHeight="1">
      <c r="B53" s="16"/>
      <c r="C53" s="17"/>
      <c r="D53" s="18"/>
      <c r="E53" s="55"/>
      <c r="F53" s="42"/>
      <c r="G53" s="152" t="s">
        <v>46</v>
      </c>
      <c r="H53" s="152"/>
      <c r="I53" s="52"/>
      <c r="J53" s="54"/>
      <c r="K53" s="43">
        <v>0</v>
      </c>
      <c r="L53" s="135">
        <v>0</v>
      </c>
    </row>
    <row r="54" spans="2:12" ht="13.5" customHeight="1">
      <c r="B54" s="16"/>
      <c r="C54" s="17"/>
      <c r="D54" s="18"/>
      <c r="E54" s="55"/>
      <c r="F54" s="42"/>
      <c r="G54" s="152" t="s">
        <v>21</v>
      </c>
      <c r="H54" s="152"/>
      <c r="I54" s="52"/>
      <c r="J54" s="54"/>
      <c r="K54" s="43">
        <v>0</v>
      </c>
      <c r="L54" s="135">
        <v>0</v>
      </c>
    </row>
    <row r="55" spans="2:12" ht="13.5" customHeight="1">
      <c r="B55" s="16"/>
      <c r="C55" s="17"/>
      <c r="D55" s="18"/>
      <c r="E55" s="55"/>
      <c r="F55" s="42"/>
      <c r="G55" s="152" t="s">
        <v>24</v>
      </c>
      <c r="H55" s="152"/>
      <c r="I55" s="52"/>
      <c r="J55" s="54"/>
      <c r="K55" s="43">
        <v>3015</v>
      </c>
      <c r="L55" s="135">
        <v>15250</v>
      </c>
    </row>
    <row r="56" spans="2:12" ht="13.5" customHeight="1">
      <c r="B56" s="16"/>
      <c r="C56" s="17"/>
      <c r="D56" s="18"/>
      <c r="E56" s="55"/>
      <c r="F56" s="42"/>
      <c r="G56" s="152" t="s">
        <v>141</v>
      </c>
      <c r="H56" s="152"/>
      <c r="I56" s="52"/>
      <c r="J56" s="54"/>
      <c r="K56" s="43">
        <v>10</v>
      </c>
      <c r="L56" s="135">
        <v>0</v>
      </c>
    </row>
    <row r="57" spans="2:12" ht="13.5" customHeight="1">
      <c r="B57" s="16"/>
      <c r="C57" s="17"/>
      <c r="D57" s="18"/>
      <c r="E57" s="55"/>
      <c r="F57" s="42"/>
      <c r="G57" s="152" t="s">
        <v>48</v>
      </c>
      <c r="H57" s="152"/>
      <c r="I57" s="52"/>
      <c r="J57" s="54"/>
      <c r="K57" s="43">
        <v>120</v>
      </c>
      <c r="L57" s="135">
        <v>370</v>
      </c>
    </row>
    <row r="58" spans="2:12" ht="13.5" customHeight="1">
      <c r="B58" s="16"/>
      <c r="C58" s="17"/>
      <c r="D58" s="18"/>
      <c r="E58" s="55"/>
      <c r="F58" s="42"/>
      <c r="G58" s="152" t="s">
        <v>257</v>
      </c>
      <c r="H58" s="152"/>
      <c r="I58" s="52"/>
      <c r="J58" s="54"/>
      <c r="K58" s="43">
        <v>925</v>
      </c>
      <c r="L58" s="135">
        <v>650</v>
      </c>
    </row>
    <row r="59" spans="2:12" ht="13.5" customHeight="1" thickBot="1">
      <c r="B59" s="19"/>
      <c r="C59" s="20"/>
      <c r="D59" s="21"/>
      <c r="E59" s="57"/>
      <c r="F59" s="48"/>
      <c r="G59" s="157" t="s">
        <v>113</v>
      </c>
      <c r="H59" s="157"/>
      <c r="I59" s="58"/>
      <c r="J59" s="59"/>
      <c r="K59" s="49">
        <v>115</v>
      </c>
      <c r="L59" s="136">
        <v>195</v>
      </c>
    </row>
    <row r="60" spans="2:12" ht="18" customHeight="1" thickTop="1">
      <c r="B60" s="158" t="s">
        <v>117</v>
      </c>
      <c r="C60" s="159"/>
      <c r="D60" s="160"/>
      <c r="E60" s="65"/>
      <c r="F60" s="30"/>
      <c r="G60" s="161" t="s">
        <v>118</v>
      </c>
      <c r="H60" s="161"/>
      <c r="I60" s="30"/>
      <c r="J60" s="31"/>
      <c r="K60" s="108" t="s">
        <v>119</v>
      </c>
      <c r="L60" s="114"/>
    </row>
    <row r="61" spans="2:12" ht="18" customHeight="1">
      <c r="B61" s="62"/>
      <c r="C61" s="63"/>
      <c r="D61" s="63"/>
      <c r="E61" s="60"/>
      <c r="F61" s="61"/>
      <c r="G61" s="34"/>
      <c r="H61" s="34"/>
      <c r="I61" s="61"/>
      <c r="J61" s="64"/>
      <c r="K61" s="109" t="s">
        <v>120</v>
      </c>
      <c r="L61" s="115"/>
    </row>
    <row r="62" spans="2:12" ht="18" customHeight="1">
      <c r="B62" s="16"/>
      <c r="C62" s="17"/>
      <c r="D62" s="17"/>
      <c r="E62" s="66"/>
      <c r="F62" s="8"/>
      <c r="G62" s="153" t="s">
        <v>121</v>
      </c>
      <c r="H62" s="153"/>
      <c r="I62" s="32"/>
      <c r="J62" s="33"/>
      <c r="K62" s="110" t="s">
        <v>122</v>
      </c>
      <c r="L62" s="116"/>
    </row>
    <row r="63" spans="2:12" ht="18" customHeight="1">
      <c r="B63" s="16"/>
      <c r="C63" s="17"/>
      <c r="D63" s="17"/>
      <c r="E63" s="67"/>
      <c r="F63" s="17"/>
      <c r="G63" s="68"/>
      <c r="H63" s="68"/>
      <c r="I63" s="63"/>
      <c r="J63" s="69"/>
      <c r="K63" s="111" t="s">
        <v>198</v>
      </c>
      <c r="L63" s="117"/>
    </row>
    <row r="64" spans="2:12" ht="18" customHeight="1">
      <c r="B64" s="16"/>
      <c r="C64" s="17"/>
      <c r="D64" s="17"/>
      <c r="E64" s="67"/>
      <c r="F64" s="17"/>
      <c r="G64" s="68"/>
      <c r="H64" s="68"/>
      <c r="I64" s="63"/>
      <c r="J64" s="69"/>
      <c r="K64" s="111" t="s">
        <v>199</v>
      </c>
      <c r="L64" s="117"/>
    </row>
    <row r="65" spans="2:12" ht="18" customHeight="1">
      <c r="B65" s="16"/>
      <c r="C65" s="17"/>
      <c r="D65" s="17"/>
      <c r="E65" s="66"/>
      <c r="F65" s="8"/>
      <c r="G65" s="153" t="s">
        <v>123</v>
      </c>
      <c r="H65" s="153"/>
      <c r="I65" s="32"/>
      <c r="J65" s="33"/>
      <c r="K65" s="110" t="s">
        <v>234</v>
      </c>
      <c r="L65" s="116"/>
    </row>
    <row r="66" spans="2:12" ht="18" customHeight="1">
      <c r="B66" s="16"/>
      <c r="C66" s="17"/>
      <c r="D66" s="17"/>
      <c r="E66" s="67"/>
      <c r="F66" s="17"/>
      <c r="G66" s="68"/>
      <c r="H66" s="68"/>
      <c r="I66" s="63"/>
      <c r="J66" s="69"/>
      <c r="K66" s="111" t="s">
        <v>197</v>
      </c>
      <c r="L66" s="117"/>
    </row>
    <row r="67" spans="2:12" ht="18" customHeight="1">
      <c r="B67" s="16"/>
      <c r="C67" s="17"/>
      <c r="D67" s="17"/>
      <c r="E67" s="13"/>
      <c r="F67" s="14"/>
      <c r="G67" s="34"/>
      <c r="H67" s="34"/>
      <c r="I67" s="61"/>
      <c r="J67" s="64"/>
      <c r="K67" s="109" t="s">
        <v>124</v>
      </c>
      <c r="L67" s="115"/>
    </row>
    <row r="68" spans="2:12" ht="18" customHeight="1">
      <c r="B68" s="154" t="s">
        <v>125</v>
      </c>
      <c r="C68" s="155"/>
      <c r="D68" s="155"/>
      <c r="E68" s="8"/>
      <c r="F68" s="8"/>
      <c r="G68" s="8"/>
      <c r="H68" s="8"/>
      <c r="I68" s="8"/>
      <c r="J68" s="8"/>
      <c r="K68" s="82"/>
      <c r="L68" s="137"/>
    </row>
    <row r="69" spans="2:12" ht="13.5" customHeight="1">
      <c r="B69" s="70"/>
      <c r="C69" s="71" t="s">
        <v>126</v>
      </c>
      <c r="D69" s="72"/>
      <c r="E69" s="71"/>
      <c r="F69" s="71"/>
      <c r="G69" s="71"/>
      <c r="H69" s="71"/>
      <c r="I69" s="71"/>
      <c r="J69" s="71"/>
      <c r="K69" s="112"/>
      <c r="L69" s="118"/>
    </row>
    <row r="70" spans="2:12" ht="13.5" customHeight="1">
      <c r="B70" s="70"/>
      <c r="C70" s="71" t="s">
        <v>127</v>
      </c>
      <c r="D70" s="72"/>
      <c r="E70" s="71"/>
      <c r="F70" s="71"/>
      <c r="G70" s="71"/>
      <c r="H70" s="71"/>
      <c r="I70" s="71"/>
      <c r="J70" s="71"/>
      <c r="K70" s="112"/>
      <c r="L70" s="118"/>
    </row>
    <row r="71" spans="2:12" ht="13.5" customHeight="1">
      <c r="B71" s="70"/>
      <c r="C71" s="71" t="s">
        <v>128</v>
      </c>
      <c r="D71" s="72"/>
      <c r="E71" s="71"/>
      <c r="F71" s="71"/>
      <c r="G71" s="71"/>
      <c r="H71" s="71"/>
      <c r="I71" s="71"/>
      <c r="J71" s="71"/>
      <c r="K71" s="112"/>
      <c r="L71" s="118"/>
    </row>
    <row r="72" spans="2:12" ht="13.5" customHeight="1">
      <c r="B72" s="70"/>
      <c r="C72" s="71" t="s">
        <v>129</v>
      </c>
      <c r="D72" s="72"/>
      <c r="E72" s="71"/>
      <c r="F72" s="71"/>
      <c r="G72" s="71"/>
      <c r="H72" s="71"/>
      <c r="I72" s="71"/>
      <c r="J72" s="71"/>
      <c r="K72" s="112"/>
      <c r="L72" s="118"/>
    </row>
    <row r="73" spans="2:12" ht="13.5" customHeight="1">
      <c r="B73" s="73"/>
      <c r="C73" s="71" t="s">
        <v>130</v>
      </c>
      <c r="D73" s="71"/>
      <c r="E73" s="71"/>
      <c r="F73" s="71"/>
      <c r="G73" s="71"/>
      <c r="H73" s="71"/>
      <c r="I73" s="71"/>
      <c r="J73" s="71"/>
      <c r="K73" s="112"/>
      <c r="L73" s="118"/>
    </row>
    <row r="74" spans="2:12" ht="13.5" customHeight="1">
      <c r="B74" s="73"/>
      <c r="C74" s="71" t="s">
        <v>152</v>
      </c>
      <c r="D74" s="71"/>
      <c r="E74" s="71"/>
      <c r="F74" s="71"/>
      <c r="G74" s="71"/>
      <c r="H74" s="71"/>
      <c r="I74" s="71"/>
      <c r="J74" s="71"/>
      <c r="K74" s="112"/>
      <c r="L74" s="118"/>
    </row>
    <row r="75" spans="2:12" ht="13.5" customHeight="1">
      <c r="B75" s="73"/>
      <c r="C75" s="71" t="s">
        <v>156</v>
      </c>
      <c r="D75" s="71"/>
      <c r="E75" s="71"/>
      <c r="F75" s="71"/>
      <c r="G75" s="71"/>
      <c r="H75" s="71"/>
      <c r="I75" s="71"/>
      <c r="J75" s="71"/>
      <c r="K75" s="112"/>
      <c r="L75" s="118"/>
    </row>
    <row r="76" spans="2:12" ht="13.5" customHeight="1">
      <c r="B76" s="73"/>
      <c r="C76" s="71" t="s">
        <v>157</v>
      </c>
      <c r="D76" s="71"/>
      <c r="E76" s="71"/>
      <c r="F76" s="71"/>
      <c r="G76" s="71"/>
      <c r="H76" s="71"/>
      <c r="I76" s="71"/>
      <c r="J76" s="71"/>
      <c r="K76" s="112"/>
      <c r="L76" s="118"/>
    </row>
    <row r="77" spans="2:12" ht="13.5" customHeight="1">
      <c r="B77" s="73"/>
      <c r="C77" s="71" t="s">
        <v>158</v>
      </c>
      <c r="D77" s="71"/>
      <c r="E77" s="71"/>
      <c r="F77" s="71"/>
      <c r="G77" s="71"/>
      <c r="H77" s="71"/>
      <c r="I77" s="71"/>
      <c r="J77" s="71"/>
      <c r="K77" s="112"/>
      <c r="L77" s="118"/>
    </row>
    <row r="78" spans="2:12" ht="13.5" customHeight="1">
      <c r="B78" s="73"/>
      <c r="C78" s="71" t="s">
        <v>153</v>
      </c>
      <c r="D78" s="71"/>
      <c r="E78" s="71"/>
      <c r="F78" s="71"/>
      <c r="G78" s="71"/>
      <c r="H78" s="71"/>
      <c r="I78" s="71"/>
      <c r="J78" s="71"/>
      <c r="K78" s="112"/>
      <c r="L78" s="118"/>
    </row>
    <row r="79" spans="2:12" ht="13.5" customHeight="1">
      <c r="B79" s="73"/>
      <c r="C79" s="71" t="s">
        <v>131</v>
      </c>
      <c r="D79" s="71"/>
      <c r="E79" s="71"/>
      <c r="F79" s="71"/>
      <c r="G79" s="71"/>
      <c r="H79" s="71"/>
      <c r="I79" s="71"/>
      <c r="J79" s="71"/>
      <c r="K79" s="112"/>
      <c r="L79" s="118"/>
    </row>
    <row r="80" spans="2:12" ht="13.5" customHeight="1">
      <c r="B80" s="73"/>
      <c r="C80" s="71" t="s">
        <v>132</v>
      </c>
      <c r="D80" s="71"/>
      <c r="E80" s="71"/>
      <c r="F80" s="71"/>
      <c r="G80" s="71"/>
      <c r="H80" s="71"/>
      <c r="I80" s="71"/>
      <c r="J80" s="71"/>
      <c r="K80" s="112"/>
      <c r="L80" s="118"/>
    </row>
    <row r="81" spans="2:12" ht="13.5" customHeight="1">
      <c r="B81" s="73"/>
      <c r="C81" s="71" t="s">
        <v>154</v>
      </c>
      <c r="D81" s="71"/>
      <c r="E81" s="71"/>
      <c r="F81" s="71"/>
      <c r="G81" s="71"/>
      <c r="H81" s="71"/>
      <c r="I81" s="71"/>
      <c r="J81" s="71"/>
      <c r="K81" s="112"/>
      <c r="L81" s="118"/>
    </row>
    <row r="82" spans="2:12" ht="13.5" customHeight="1">
      <c r="B82" s="73"/>
      <c r="C82" s="71" t="s">
        <v>144</v>
      </c>
      <c r="D82" s="71"/>
      <c r="E82" s="71"/>
      <c r="F82" s="71"/>
      <c r="G82" s="71"/>
      <c r="H82" s="71"/>
      <c r="I82" s="71"/>
      <c r="J82" s="71"/>
      <c r="K82" s="112"/>
      <c r="L82" s="118"/>
    </row>
    <row r="83" spans="2:12" ht="18" customHeight="1" thickBot="1">
      <c r="B83" s="74"/>
      <c r="C83" s="75"/>
      <c r="D83" s="75"/>
      <c r="E83" s="75"/>
      <c r="F83" s="75"/>
      <c r="G83" s="75"/>
      <c r="H83" s="75"/>
      <c r="I83" s="75"/>
      <c r="J83" s="75"/>
      <c r="K83" s="113"/>
      <c r="L83" s="119"/>
    </row>
  </sheetData>
  <sheetProtection/>
  <mergeCells count="24">
    <mergeCell ref="G62:H62"/>
    <mergeCell ref="G65:H65"/>
    <mergeCell ref="B68:D68"/>
    <mergeCell ref="G56:H56"/>
    <mergeCell ref="G57:H57"/>
    <mergeCell ref="G58:H58"/>
    <mergeCell ref="G59:H59"/>
    <mergeCell ref="B60:D60"/>
    <mergeCell ref="G60:H60"/>
    <mergeCell ref="G55:H55"/>
    <mergeCell ref="G10:H10"/>
    <mergeCell ref="C47:D47"/>
    <mergeCell ref="B50:I50"/>
    <mergeCell ref="D4:G4"/>
    <mergeCell ref="D5:G5"/>
    <mergeCell ref="D6:G6"/>
    <mergeCell ref="D7:F7"/>
    <mergeCell ref="D8:F8"/>
    <mergeCell ref="D9:F9"/>
    <mergeCell ref="B51:D51"/>
    <mergeCell ref="G51:H51"/>
    <mergeCell ref="G52:H52"/>
    <mergeCell ref="G53:H53"/>
    <mergeCell ref="G54:H54"/>
  </mergeCells>
  <printOptions/>
  <pageMargins left="0.984251968503937" right="0.3937007874015748" top="0.7874015748031497" bottom="0.7874015748031497" header="0.5118110236220472" footer="0.5118110236220472"/>
  <pageSetup horizontalDpi="600" verticalDpi="600" orientation="portrait" paperSize="8" scale="85" r:id="rId1"/>
</worksheet>
</file>

<file path=xl/worksheets/sheet18.xml><?xml version="1.0" encoding="utf-8"?>
<worksheet xmlns="http://schemas.openxmlformats.org/spreadsheetml/2006/main" xmlns:r="http://schemas.openxmlformats.org/officeDocument/2006/relationships">
  <sheetPr>
    <tabColor rgb="FFC00000"/>
  </sheetPr>
  <dimension ref="B2:S79"/>
  <sheetViews>
    <sheetView view="pageBreakPreview" zoomScale="75" zoomScaleNormal="75" zoomScaleSheetLayoutView="75" zoomScalePageLayoutView="0" workbookViewId="0" topLeftCell="A1">
      <selection activeCell="B2" sqref="B2"/>
    </sheetView>
  </sheetViews>
  <sheetFormatPr defaultColWidth="8.796875" defaultRowHeight="14.25"/>
  <cols>
    <col min="1" max="1" width="2.59765625" style="0" customWidth="1"/>
    <col min="2" max="2" width="4.69921875" style="0" customWidth="1"/>
    <col min="3" max="4" width="16.69921875" style="0" customWidth="1"/>
    <col min="5" max="5" width="1.69921875" style="0" customWidth="1"/>
    <col min="6" max="9" width="10.69921875" style="0" customWidth="1"/>
    <col min="10" max="10" width="1.69921875" style="0" customWidth="1"/>
    <col min="11" max="11" width="28.3984375" style="99" customWidth="1"/>
    <col min="12" max="12" width="28.3984375" style="123" customWidth="1"/>
    <col min="14" max="17" width="9" style="0" hidden="1" customWidth="1"/>
  </cols>
  <sheetData>
    <row r="1" ht="18" customHeight="1"/>
    <row r="2" spans="2:18" ht="18" customHeight="1">
      <c r="B2" s="22"/>
      <c r="R2" s="99"/>
    </row>
    <row r="3" ht="9" customHeight="1" thickBot="1"/>
    <row r="4" spans="2:12" ht="18" customHeight="1">
      <c r="B4" s="1"/>
      <c r="C4" s="2"/>
      <c r="D4" s="143" t="s">
        <v>2</v>
      </c>
      <c r="E4" s="143"/>
      <c r="F4" s="143"/>
      <c r="G4" s="143"/>
      <c r="H4" s="2"/>
      <c r="I4" s="2"/>
      <c r="J4" s="3"/>
      <c r="K4" s="100" t="s">
        <v>133</v>
      </c>
      <c r="L4" s="124" t="s">
        <v>134</v>
      </c>
    </row>
    <row r="5" spans="2:12" ht="18" customHeight="1">
      <c r="B5" s="4"/>
      <c r="C5" s="5"/>
      <c r="D5" s="144" t="s">
        <v>3</v>
      </c>
      <c r="E5" s="144"/>
      <c r="F5" s="144"/>
      <c r="G5" s="144"/>
      <c r="H5" s="5"/>
      <c r="I5" s="5"/>
      <c r="J5" s="6"/>
      <c r="K5" s="101" t="s">
        <v>495</v>
      </c>
      <c r="L5" s="125" t="str">
        <f>K5</f>
        <v>H 26. 12.15</v>
      </c>
    </row>
    <row r="6" spans="2:12" ht="18" customHeight="1">
      <c r="B6" s="4"/>
      <c r="C6" s="5"/>
      <c r="D6" s="144" t="s">
        <v>4</v>
      </c>
      <c r="E6" s="144"/>
      <c r="F6" s="144"/>
      <c r="G6" s="144"/>
      <c r="H6" s="5"/>
      <c r="I6" s="5"/>
      <c r="J6" s="6"/>
      <c r="K6" s="101" t="s">
        <v>496</v>
      </c>
      <c r="L6" s="125" t="s">
        <v>326</v>
      </c>
    </row>
    <row r="7" spans="2:18" ht="18" customHeight="1">
      <c r="B7" s="4"/>
      <c r="C7" s="5"/>
      <c r="D7" s="144" t="s">
        <v>5</v>
      </c>
      <c r="E7" s="145"/>
      <c r="F7" s="145"/>
      <c r="G7" s="23" t="s">
        <v>6</v>
      </c>
      <c r="H7" s="5"/>
      <c r="I7" s="5"/>
      <c r="J7" s="6"/>
      <c r="K7" s="102">
        <v>2.05</v>
      </c>
      <c r="L7" s="126">
        <v>1.49</v>
      </c>
      <c r="R7" s="99"/>
    </row>
    <row r="8" spans="2:12" ht="18" customHeight="1">
      <c r="B8" s="7"/>
      <c r="C8" s="8"/>
      <c r="D8" s="144" t="s">
        <v>7</v>
      </c>
      <c r="E8" s="144"/>
      <c r="F8" s="144"/>
      <c r="G8" s="23" t="s">
        <v>6</v>
      </c>
      <c r="H8" s="8"/>
      <c r="I8" s="8"/>
      <c r="J8" s="9"/>
      <c r="K8" s="103">
        <v>0.5</v>
      </c>
      <c r="L8" s="127">
        <v>0.5</v>
      </c>
    </row>
    <row r="9" spans="2:19" ht="18" customHeight="1" thickBot="1">
      <c r="B9" s="10"/>
      <c r="C9" s="11"/>
      <c r="D9" s="148" t="s">
        <v>8</v>
      </c>
      <c r="E9" s="148"/>
      <c r="F9" s="148"/>
      <c r="G9" s="24" t="s">
        <v>9</v>
      </c>
      <c r="H9" s="11"/>
      <c r="I9" s="11"/>
      <c r="J9" s="12"/>
      <c r="K9" s="104">
        <v>100</v>
      </c>
      <c r="L9" s="128">
        <v>100</v>
      </c>
      <c r="O9" s="77" t="s">
        <v>135</v>
      </c>
      <c r="P9" s="77" t="s">
        <v>136</v>
      </c>
      <c r="Q9" s="77" t="s">
        <v>137</v>
      </c>
      <c r="R9" s="77" t="s">
        <v>135</v>
      </c>
      <c r="S9" s="77" t="s">
        <v>136</v>
      </c>
    </row>
    <row r="10" spans="2:12" ht="18" customHeight="1" thickTop="1">
      <c r="B10" s="25" t="s">
        <v>10</v>
      </c>
      <c r="C10" s="26" t="s">
        <v>11</v>
      </c>
      <c r="D10" s="26" t="s">
        <v>12</v>
      </c>
      <c r="E10" s="13"/>
      <c r="F10" s="14"/>
      <c r="G10" s="149" t="s">
        <v>13</v>
      </c>
      <c r="H10" s="149"/>
      <c r="I10" s="14"/>
      <c r="J10" s="15"/>
      <c r="K10" s="105"/>
      <c r="L10" s="129"/>
    </row>
    <row r="11" spans="2:19" ht="13.5" customHeight="1">
      <c r="B11" s="29">
        <v>1</v>
      </c>
      <c r="C11" s="35" t="s">
        <v>138</v>
      </c>
      <c r="D11" s="35" t="s">
        <v>14</v>
      </c>
      <c r="E11" s="42"/>
      <c r="F11" s="42" t="s">
        <v>497</v>
      </c>
      <c r="G11" s="42"/>
      <c r="H11" s="42"/>
      <c r="I11" s="42"/>
      <c r="J11" s="42"/>
      <c r="K11" s="78" t="s">
        <v>220</v>
      </c>
      <c r="L11" s="79" t="s">
        <v>220</v>
      </c>
      <c r="N11" s="76" t="s">
        <v>19</v>
      </c>
      <c r="O11" t="str">
        <f>K11</f>
        <v>(10)</v>
      </c>
      <c r="P11" t="str">
        <f>L11</f>
        <v>(10)</v>
      </c>
      <c r="Q11" t="e">
        <f>#REF!</f>
        <v>#REF!</v>
      </c>
      <c r="R11">
        <f>IF(K11="＋",0,IF(K11="(＋)",0,ABS(K11)))</f>
        <v>10</v>
      </c>
      <c r="S11">
        <f>IF(L11="＋",0,IF(L11="(＋)",0,ABS(L11)))</f>
        <v>10</v>
      </c>
    </row>
    <row r="12" spans="2:19" ht="13.5" customHeight="1">
      <c r="B12" s="29">
        <f>B11+1</f>
        <v>2</v>
      </c>
      <c r="C12" s="36"/>
      <c r="D12" s="45"/>
      <c r="E12" s="42"/>
      <c r="F12" s="42" t="s">
        <v>314</v>
      </c>
      <c r="G12" s="42"/>
      <c r="H12" s="42"/>
      <c r="I12" s="42"/>
      <c r="J12" s="42"/>
      <c r="K12" s="78" t="s">
        <v>249</v>
      </c>
      <c r="L12" s="79"/>
      <c r="N12" t="s">
        <v>15</v>
      </c>
      <c r="O12" t="e">
        <f>IF(K12="",0,VALUE(MID(K12,2,LEN(K12)-2)))</f>
        <v>#VALUE!</v>
      </c>
      <c r="P12">
        <f>IF(L12="",0,VALUE(MID(L12,2,LEN(L12)-2)))</f>
        <v>0</v>
      </c>
      <c r="Q12" t="e">
        <f>IF(#REF!="",0,VALUE(MID(#REF!,2,LEN(#REF!)-2)))</f>
        <v>#REF!</v>
      </c>
      <c r="R12">
        <f>IF(K12="＋",0,IF(K12="(＋)",0,ABS(K12)))</f>
        <v>0</v>
      </c>
      <c r="S12">
        <f>IF(L12="＋",0,IF(L12="(＋)",0,ABS(L12)))</f>
        <v>0</v>
      </c>
    </row>
    <row r="13" spans="2:12" ht="13.5" customHeight="1">
      <c r="B13" s="29">
        <f aca="true" t="shared" si="0" ref="B13:B45">B12+1</f>
        <v>3</v>
      </c>
      <c r="C13" s="37" t="s">
        <v>42</v>
      </c>
      <c r="D13" s="35" t="s">
        <v>43</v>
      </c>
      <c r="E13" s="42"/>
      <c r="F13" s="42" t="s">
        <v>44</v>
      </c>
      <c r="G13" s="42"/>
      <c r="H13" s="42"/>
      <c r="I13" s="42"/>
      <c r="J13" s="42"/>
      <c r="K13" s="80">
        <v>40</v>
      </c>
      <c r="L13" s="131">
        <v>110</v>
      </c>
    </row>
    <row r="14" spans="2:12" ht="13.5" customHeight="1">
      <c r="B14" s="29">
        <f t="shared" si="0"/>
        <v>4</v>
      </c>
      <c r="C14" s="37" t="s">
        <v>139</v>
      </c>
      <c r="D14" s="35" t="s">
        <v>21</v>
      </c>
      <c r="E14" s="42"/>
      <c r="F14" s="42" t="s">
        <v>413</v>
      </c>
      <c r="G14" s="42"/>
      <c r="H14" s="42"/>
      <c r="I14" s="42"/>
      <c r="J14" s="42"/>
      <c r="K14" s="80">
        <v>30</v>
      </c>
      <c r="L14" s="131"/>
    </row>
    <row r="15" spans="2:12" ht="13.5" customHeight="1">
      <c r="B15" s="29">
        <f t="shared" si="0"/>
        <v>5</v>
      </c>
      <c r="C15" s="38"/>
      <c r="D15" s="45"/>
      <c r="E15" s="42"/>
      <c r="F15" s="42" t="s">
        <v>498</v>
      </c>
      <c r="G15" s="42"/>
      <c r="H15" s="42"/>
      <c r="I15" s="42"/>
      <c r="J15" s="42"/>
      <c r="K15" s="80" t="s">
        <v>233</v>
      </c>
      <c r="L15" s="81">
        <v>170</v>
      </c>
    </row>
    <row r="16" spans="2:12" ht="13.5" customHeight="1">
      <c r="B16" s="29">
        <f t="shared" si="0"/>
        <v>6</v>
      </c>
      <c r="C16" s="38"/>
      <c r="D16" s="35" t="s">
        <v>24</v>
      </c>
      <c r="E16" s="42"/>
      <c r="F16" s="42" t="s">
        <v>25</v>
      </c>
      <c r="G16" s="42"/>
      <c r="H16" s="42"/>
      <c r="I16" s="42"/>
      <c r="J16" s="42"/>
      <c r="K16" s="80">
        <v>20</v>
      </c>
      <c r="L16" s="81">
        <v>40</v>
      </c>
    </row>
    <row r="17" spans="2:12" ht="13.5" customHeight="1">
      <c r="B17" s="29">
        <f t="shared" si="0"/>
        <v>7</v>
      </c>
      <c r="C17" s="38"/>
      <c r="D17" s="45"/>
      <c r="E17" s="42"/>
      <c r="F17" s="42" t="s">
        <v>186</v>
      </c>
      <c r="G17" s="42"/>
      <c r="H17" s="42"/>
      <c r="I17" s="42"/>
      <c r="J17" s="42"/>
      <c r="K17" s="80">
        <v>40</v>
      </c>
      <c r="L17" s="81">
        <v>480</v>
      </c>
    </row>
    <row r="18" spans="2:12" ht="13.5" customHeight="1">
      <c r="B18" s="29">
        <f t="shared" si="0"/>
        <v>8</v>
      </c>
      <c r="C18" s="38"/>
      <c r="D18" s="45"/>
      <c r="E18" s="42"/>
      <c r="F18" s="42" t="s">
        <v>187</v>
      </c>
      <c r="G18" s="42"/>
      <c r="H18" s="42"/>
      <c r="I18" s="42"/>
      <c r="J18" s="42"/>
      <c r="K18" s="80">
        <v>250</v>
      </c>
      <c r="L18" s="81">
        <v>280</v>
      </c>
    </row>
    <row r="19" spans="2:12" ht="13.5" customHeight="1">
      <c r="B19" s="29">
        <f t="shared" si="0"/>
        <v>9</v>
      </c>
      <c r="C19" s="38"/>
      <c r="D19" s="45"/>
      <c r="E19" s="42"/>
      <c r="F19" s="42" t="s">
        <v>29</v>
      </c>
      <c r="G19" s="42"/>
      <c r="H19" s="42"/>
      <c r="I19" s="42"/>
      <c r="J19" s="42"/>
      <c r="K19" s="80" t="s">
        <v>233</v>
      </c>
      <c r="L19" s="81"/>
    </row>
    <row r="20" spans="2:12" ht="13.5" customHeight="1">
      <c r="B20" s="29">
        <f t="shared" si="0"/>
        <v>10</v>
      </c>
      <c r="C20" s="38"/>
      <c r="D20" s="45"/>
      <c r="E20" s="42"/>
      <c r="F20" s="42" t="s">
        <v>30</v>
      </c>
      <c r="G20" s="42"/>
      <c r="H20" s="42"/>
      <c r="I20" s="42"/>
      <c r="J20" s="42"/>
      <c r="K20" s="80">
        <v>20</v>
      </c>
      <c r="L20" s="81"/>
    </row>
    <row r="21" spans="2:12" ht="13.5" customHeight="1">
      <c r="B21" s="29">
        <f t="shared" si="0"/>
        <v>11</v>
      </c>
      <c r="C21" s="38"/>
      <c r="D21" s="45"/>
      <c r="E21" s="42"/>
      <c r="F21" s="42" t="s">
        <v>32</v>
      </c>
      <c r="G21" s="42"/>
      <c r="H21" s="42"/>
      <c r="I21" s="42"/>
      <c r="J21" s="42"/>
      <c r="K21" s="80">
        <v>10</v>
      </c>
      <c r="L21" s="81">
        <v>20</v>
      </c>
    </row>
    <row r="22" spans="2:12" ht="13.5" customHeight="1">
      <c r="B22" s="29">
        <f t="shared" si="0"/>
        <v>12</v>
      </c>
      <c r="C22" s="38"/>
      <c r="D22" s="45"/>
      <c r="E22" s="42"/>
      <c r="F22" s="42" t="s">
        <v>503</v>
      </c>
      <c r="G22" s="42"/>
      <c r="H22" s="42"/>
      <c r="I22" s="42"/>
      <c r="J22" s="42"/>
      <c r="K22" s="80">
        <v>310</v>
      </c>
      <c r="L22" s="131">
        <v>3900</v>
      </c>
    </row>
    <row r="23" spans="2:12" ht="13.5" customHeight="1">
      <c r="B23" s="29">
        <f t="shared" si="0"/>
        <v>13</v>
      </c>
      <c r="C23" s="38"/>
      <c r="D23" s="45"/>
      <c r="E23" s="42"/>
      <c r="F23" s="42" t="s">
        <v>36</v>
      </c>
      <c r="G23" s="42"/>
      <c r="H23" s="42"/>
      <c r="I23" s="42"/>
      <c r="J23" s="42"/>
      <c r="K23" s="80" t="s">
        <v>233</v>
      </c>
      <c r="L23" s="81">
        <v>30</v>
      </c>
    </row>
    <row r="24" spans="2:12" ht="13.5" customHeight="1">
      <c r="B24" s="29">
        <f t="shared" si="0"/>
        <v>14</v>
      </c>
      <c r="C24" s="38"/>
      <c r="D24" s="45"/>
      <c r="E24" s="42"/>
      <c r="F24" s="42" t="s">
        <v>276</v>
      </c>
      <c r="G24" s="42"/>
      <c r="H24" s="42"/>
      <c r="I24" s="42"/>
      <c r="J24" s="42"/>
      <c r="K24" s="80"/>
      <c r="L24" s="131" t="s">
        <v>233</v>
      </c>
    </row>
    <row r="25" spans="2:12" ht="13.5" customHeight="1">
      <c r="B25" s="29">
        <f t="shared" si="0"/>
        <v>15</v>
      </c>
      <c r="C25" s="38"/>
      <c r="D25" s="45"/>
      <c r="E25" s="42"/>
      <c r="F25" s="42" t="s">
        <v>38</v>
      </c>
      <c r="G25" s="42"/>
      <c r="H25" s="42"/>
      <c r="I25" s="42"/>
      <c r="J25" s="42"/>
      <c r="K25" s="80">
        <v>425</v>
      </c>
      <c r="L25" s="131">
        <v>450</v>
      </c>
    </row>
    <row r="26" spans="2:12" ht="13.5" customHeight="1">
      <c r="B26" s="29">
        <f t="shared" si="0"/>
        <v>16</v>
      </c>
      <c r="C26" s="38"/>
      <c r="D26" s="45"/>
      <c r="E26" s="42"/>
      <c r="F26" s="42" t="s">
        <v>39</v>
      </c>
      <c r="G26" s="42"/>
      <c r="H26" s="42"/>
      <c r="I26" s="42"/>
      <c r="J26" s="42"/>
      <c r="K26" s="80">
        <v>2110</v>
      </c>
      <c r="L26" s="131">
        <v>11600</v>
      </c>
    </row>
    <row r="27" spans="2:12" ht="13.5" customHeight="1">
      <c r="B27" s="29">
        <f t="shared" si="0"/>
        <v>17</v>
      </c>
      <c r="C27" s="38"/>
      <c r="D27" s="45"/>
      <c r="E27" s="42"/>
      <c r="F27" s="42" t="s">
        <v>40</v>
      </c>
      <c r="G27" s="42"/>
      <c r="H27" s="42"/>
      <c r="I27" s="42"/>
      <c r="J27" s="42"/>
      <c r="K27" s="80">
        <v>40</v>
      </c>
      <c r="L27" s="131">
        <v>20</v>
      </c>
    </row>
    <row r="28" spans="2:12" ht="13.5" customHeight="1">
      <c r="B28" s="29">
        <f t="shared" si="0"/>
        <v>18</v>
      </c>
      <c r="C28" s="37" t="s">
        <v>151</v>
      </c>
      <c r="D28" s="35" t="s">
        <v>141</v>
      </c>
      <c r="E28" s="42"/>
      <c r="F28" s="42" t="s">
        <v>316</v>
      </c>
      <c r="G28" s="42"/>
      <c r="H28" s="42"/>
      <c r="I28" s="42"/>
      <c r="J28" s="42"/>
      <c r="K28" s="80">
        <v>10</v>
      </c>
      <c r="L28" s="81" t="s">
        <v>233</v>
      </c>
    </row>
    <row r="29" spans="2:12" ht="13.5" customHeight="1">
      <c r="B29" s="29">
        <f t="shared" si="0"/>
        <v>19</v>
      </c>
      <c r="C29" s="37" t="s">
        <v>142</v>
      </c>
      <c r="D29" s="35" t="s">
        <v>48</v>
      </c>
      <c r="E29" s="42"/>
      <c r="F29" s="42" t="s">
        <v>49</v>
      </c>
      <c r="G29" s="42"/>
      <c r="H29" s="42"/>
      <c r="I29" s="42"/>
      <c r="J29" s="42"/>
      <c r="K29" s="80" t="s">
        <v>233</v>
      </c>
      <c r="L29" s="81" t="s">
        <v>233</v>
      </c>
    </row>
    <row r="30" spans="2:12" ht="13.5" customHeight="1">
      <c r="B30" s="29">
        <f t="shared" si="0"/>
        <v>20</v>
      </c>
      <c r="C30" s="38"/>
      <c r="D30" s="45"/>
      <c r="E30" s="42"/>
      <c r="F30" s="42" t="s">
        <v>52</v>
      </c>
      <c r="G30" s="42"/>
      <c r="H30" s="42"/>
      <c r="I30" s="42"/>
      <c r="J30" s="42"/>
      <c r="K30" s="80">
        <v>50</v>
      </c>
      <c r="L30" s="131">
        <v>50</v>
      </c>
    </row>
    <row r="31" spans="2:12" ht="13.5" customHeight="1">
      <c r="B31" s="29">
        <f t="shared" si="0"/>
        <v>21</v>
      </c>
      <c r="C31" s="38"/>
      <c r="D31" s="45"/>
      <c r="E31" s="42"/>
      <c r="F31" s="42" t="s">
        <v>429</v>
      </c>
      <c r="G31" s="42"/>
      <c r="H31" s="42"/>
      <c r="I31" s="42"/>
      <c r="J31" s="42"/>
      <c r="K31" s="80"/>
      <c r="L31" s="81">
        <v>10</v>
      </c>
    </row>
    <row r="32" spans="2:12" ht="13.5" customHeight="1">
      <c r="B32" s="29">
        <f t="shared" si="0"/>
        <v>22</v>
      </c>
      <c r="C32" s="38"/>
      <c r="D32" s="45"/>
      <c r="E32" s="42"/>
      <c r="F32" s="42" t="s">
        <v>499</v>
      </c>
      <c r="G32" s="42"/>
      <c r="H32" s="42"/>
      <c r="I32" s="42"/>
      <c r="J32" s="42"/>
      <c r="K32" s="80"/>
      <c r="L32" s="81" t="s">
        <v>233</v>
      </c>
    </row>
    <row r="33" spans="2:12" ht="13.5" customHeight="1">
      <c r="B33" s="29">
        <f t="shared" si="0"/>
        <v>23</v>
      </c>
      <c r="C33" s="38"/>
      <c r="D33" s="45"/>
      <c r="E33" s="42"/>
      <c r="F33" s="42" t="s">
        <v>500</v>
      </c>
      <c r="G33" s="42"/>
      <c r="H33" s="42"/>
      <c r="I33" s="42"/>
      <c r="J33" s="42"/>
      <c r="K33" s="80">
        <v>40</v>
      </c>
      <c r="L33" s="81"/>
    </row>
    <row r="34" spans="2:12" ht="13.5" customHeight="1">
      <c r="B34" s="29">
        <f t="shared" si="0"/>
        <v>24</v>
      </c>
      <c r="C34" s="38"/>
      <c r="D34" s="45"/>
      <c r="E34" s="42"/>
      <c r="F34" s="42" t="s">
        <v>70</v>
      </c>
      <c r="G34" s="42"/>
      <c r="H34" s="42"/>
      <c r="I34" s="42"/>
      <c r="J34" s="42"/>
      <c r="K34" s="80"/>
      <c r="L34" s="131">
        <v>30</v>
      </c>
    </row>
    <row r="35" spans="2:12" ht="13.5" customHeight="1">
      <c r="B35" s="29">
        <f t="shared" si="0"/>
        <v>25</v>
      </c>
      <c r="C35" s="38"/>
      <c r="D35" s="45"/>
      <c r="E35" s="42"/>
      <c r="F35" s="42" t="s">
        <v>377</v>
      </c>
      <c r="G35" s="42"/>
      <c r="H35" s="42"/>
      <c r="I35" s="42"/>
      <c r="J35" s="42"/>
      <c r="K35" s="80">
        <v>40</v>
      </c>
      <c r="L35" s="81"/>
    </row>
    <row r="36" spans="2:12" ht="13.5" customHeight="1">
      <c r="B36" s="29">
        <f t="shared" si="0"/>
        <v>26</v>
      </c>
      <c r="C36" s="38"/>
      <c r="D36" s="45"/>
      <c r="E36" s="42"/>
      <c r="F36" s="42" t="s">
        <v>193</v>
      </c>
      <c r="G36" s="42"/>
      <c r="H36" s="42"/>
      <c r="I36" s="42"/>
      <c r="J36" s="42"/>
      <c r="K36" s="80"/>
      <c r="L36" s="81" t="s">
        <v>233</v>
      </c>
    </row>
    <row r="37" spans="2:12" ht="13.5" customHeight="1">
      <c r="B37" s="29">
        <f t="shared" si="0"/>
        <v>27</v>
      </c>
      <c r="C37" s="38"/>
      <c r="D37" s="45"/>
      <c r="E37" s="42"/>
      <c r="F37" s="42" t="s">
        <v>194</v>
      </c>
      <c r="G37" s="42"/>
      <c r="H37" s="42"/>
      <c r="I37" s="42"/>
      <c r="J37" s="42"/>
      <c r="K37" s="80"/>
      <c r="L37" s="81" t="s">
        <v>233</v>
      </c>
    </row>
    <row r="38" spans="2:12" ht="13.5" customHeight="1">
      <c r="B38" s="29">
        <f t="shared" si="0"/>
        <v>28</v>
      </c>
      <c r="C38" s="38"/>
      <c r="D38" s="45"/>
      <c r="E38" s="42"/>
      <c r="F38" s="42" t="s">
        <v>502</v>
      </c>
      <c r="G38" s="42"/>
      <c r="H38" s="42"/>
      <c r="I38" s="42"/>
      <c r="J38" s="42"/>
      <c r="K38" s="80">
        <v>20</v>
      </c>
      <c r="L38" s="81"/>
    </row>
    <row r="39" spans="2:12" ht="13.5" customHeight="1">
      <c r="B39" s="29">
        <f t="shared" si="0"/>
        <v>29</v>
      </c>
      <c r="C39" s="37" t="s">
        <v>92</v>
      </c>
      <c r="D39" s="35" t="s">
        <v>93</v>
      </c>
      <c r="E39" s="42"/>
      <c r="F39" s="42" t="s">
        <v>501</v>
      </c>
      <c r="G39" s="42"/>
      <c r="H39" s="42"/>
      <c r="I39" s="42"/>
      <c r="J39" s="42"/>
      <c r="K39" s="80" t="s">
        <v>233</v>
      </c>
      <c r="L39" s="81"/>
    </row>
    <row r="40" spans="2:12" ht="13.5" customHeight="1">
      <c r="B40" s="29">
        <f t="shared" si="0"/>
        <v>30</v>
      </c>
      <c r="C40" s="38"/>
      <c r="D40" s="45"/>
      <c r="E40" s="42"/>
      <c r="F40" s="42" t="s">
        <v>95</v>
      </c>
      <c r="G40" s="42"/>
      <c r="H40" s="42"/>
      <c r="I40" s="42"/>
      <c r="J40" s="42"/>
      <c r="K40" s="80"/>
      <c r="L40" s="81" t="s">
        <v>233</v>
      </c>
    </row>
    <row r="41" spans="2:12" ht="13.5" customHeight="1">
      <c r="B41" s="29">
        <f t="shared" si="0"/>
        <v>31</v>
      </c>
      <c r="C41" s="37" t="s">
        <v>96</v>
      </c>
      <c r="D41" s="47" t="s">
        <v>99</v>
      </c>
      <c r="E41" s="42"/>
      <c r="F41" s="42" t="s">
        <v>100</v>
      </c>
      <c r="G41" s="42"/>
      <c r="H41" s="42"/>
      <c r="I41" s="42"/>
      <c r="J41" s="42"/>
      <c r="K41" s="80" t="s">
        <v>233</v>
      </c>
      <c r="L41" s="81"/>
    </row>
    <row r="42" spans="2:12" ht="13.5" customHeight="1">
      <c r="B42" s="29">
        <f t="shared" si="0"/>
        <v>32</v>
      </c>
      <c r="C42" s="38"/>
      <c r="D42" s="35" t="s">
        <v>101</v>
      </c>
      <c r="E42" s="42"/>
      <c r="F42" s="42" t="s">
        <v>103</v>
      </c>
      <c r="G42" s="42"/>
      <c r="H42" s="42"/>
      <c r="I42" s="42"/>
      <c r="J42" s="42"/>
      <c r="K42" s="80"/>
      <c r="L42" s="81">
        <v>20</v>
      </c>
    </row>
    <row r="43" spans="2:12" ht="13.5" customHeight="1">
      <c r="B43" s="29">
        <f t="shared" si="0"/>
        <v>33</v>
      </c>
      <c r="C43" s="150" t="s">
        <v>109</v>
      </c>
      <c r="D43" s="151"/>
      <c r="E43" s="42"/>
      <c r="F43" s="42" t="s">
        <v>110</v>
      </c>
      <c r="G43" s="42"/>
      <c r="H43" s="42"/>
      <c r="I43" s="42"/>
      <c r="J43" s="42"/>
      <c r="K43" s="80">
        <v>200</v>
      </c>
      <c r="L43" s="131">
        <v>150</v>
      </c>
    </row>
    <row r="44" spans="2:12" ht="13.5" customHeight="1">
      <c r="B44" s="29">
        <f t="shared" si="0"/>
        <v>34</v>
      </c>
      <c r="C44" s="40"/>
      <c r="D44" s="41"/>
      <c r="E44" s="42"/>
      <c r="F44" s="42" t="s">
        <v>111</v>
      </c>
      <c r="G44" s="42"/>
      <c r="H44" s="42"/>
      <c r="I44" s="42"/>
      <c r="J44" s="42"/>
      <c r="K44" s="80">
        <v>425</v>
      </c>
      <c r="L44" s="131">
        <v>500</v>
      </c>
    </row>
    <row r="45" spans="2:12" ht="13.5" customHeight="1" thickBot="1">
      <c r="B45" s="29">
        <f t="shared" si="0"/>
        <v>35</v>
      </c>
      <c r="C45" s="40"/>
      <c r="D45" s="41"/>
      <c r="E45" s="42"/>
      <c r="F45" s="42" t="s">
        <v>112</v>
      </c>
      <c r="G45" s="42"/>
      <c r="H45" s="42"/>
      <c r="I45" s="42"/>
      <c r="J45" s="42"/>
      <c r="K45" s="80"/>
      <c r="L45" s="131">
        <v>150</v>
      </c>
    </row>
    <row r="46" spans="2:12" ht="19.5" customHeight="1" thickTop="1">
      <c r="B46" s="146" t="s">
        <v>114</v>
      </c>
      <c r="C46" s="147"/>
      <c r="D46" s="147"/>
      <c r="E46" s="147"/>
      <c r="F46" s="147"/>
      <c r="G46" s="147"/>
      <c r="H46" s="147"/>
      <c r="I46" s="147"/>
      <c r="J46" s="27"/>
      <c r="K46" s="107">
        <f>SUM(K47:K55)</f>
        <v>4090</v>
      </c>
      <c r="L46" s="134">
        <f>SUM(L47:L55)</f>
        <v>18020</v>
      </c>
    </row>
    <row r="47" spans="2:12" ht="13.5" customHeight="1">
      <c r="B47" s="154" t="s">
        <v>115</v>
      </c>
      <c r="C47" s="155"/>
      <c r="D47" s="156"/>
      <c r="E47" s="51"/>
      <c r="F47" s="52"/>
      <c r="G47" s="152" t="s">
        <v>14</v>
      </c>
      <c r="H47" s="152"/>
      <c r="I47" s="52"/>
      <c r="J47" s="54"/>
      <c r="K47" s="43">
        <v>10</v>
      </c>
      <c r="L47" s="135">
        <v>10</v>
      </c>
    </row>
    <row r="48" spans="2:12" ht="13.5" customHeight="1">
      <c r="B48" s="16"/>
      <c r="C48" s="17"/>
      <c r="D48" s="18"/>
      <c r="E48" s="55"/>
      <c r="F48" s="42"/>
      <c r="G48" s="152" t="s">
        <v>143</v>
      </c>
      <c r="H48" s="152"/>
      <c r="I48" s="53"/>
      <c r="J48" s="56"/>
      <c r="K48" s="43">
        <v>40</v>
      </c>
      <c r="L48" s="135">
        <v>110</v>
      </c>
    </row>
    <row r="49" spans="2:12" ht="13.5" customHeight="1">
      <c r="B49" s="16"/>
      <c r="C49" s="17"/>
      <c r="D49" s="18"/>
      <c r="E49" s="55"/>
      <c r="F49" s="42"/>
      <c r="G49" s="152" t="s">
        <v>46</v>
      </c>
      <c r="H49" s="152"/>
      <c r="I49" s="52"/>
      <c r="J49" s="54"/>
      <c r="K49" s="43">
        <v>0</v>
      </c>
      <c r="L49" s="135">
        <v>0</v>
      </c>
    </row>
    <row r="50" spans="2:12" ht="13.5" customHeight="1">
      <c r="B50" s="16"/>
      <c r="C50" s="17"/>
      <c r="D50" s="18"/>
      <c r="E50" s="55"/>
      <c r="F50" s="42"/>
      <c r="G50" s="152" t="s">
        <v>21</v>
      </c>
      <c r="H50" s="152"/>
      <c r="I50" s="52"/>
      <c r="J50" s="54"/>
      <c r="K50" s="43">
        <v>30</v>
      </c>
      <c r="L50" s="135">
        <v>170</v>
      </c>
    </row>
    <row r="51" spans="2:12" ht="13.5" customHeight="1">
      <c r="B51" s="16"/>
      <c r="C51" s="17"/>
      <c r="D51" s="18"/>
      <c r="E51" s="55"/>
      <c r="F51" s="42"/>
      <c r="G51" s="152" t="s">
        <v>24</v>
      </c>
      <c r="H51" s="152"/>
      <c r="I51" s="52"/>
      <c r="J51" s="54"/>
      <c r="K51" s="43">
        <v>3225</v>
      </c>
      <c r="L51" s="135">
        <v>16820</v>
      </c>
    </row>
    <row r="52" spans="2:12" ht="13.5" customHeight="1">
      <c r="B52" s="16"/>
      <c r="C52" s="17"/>
      <c r="D52" s="18"/>
      <c r="E52" s="55"/>
      <c r="F52" s="42"/>
      <c r="G52" s="152" t="s">
        <v>141</v>
      </c>
      <c r="H52" s="152"/>
      <c r="I52" s="52"/>
      <c r="J52" s="54"/>
      <c r="K52" s="43">
        <v>10</v>
      </c>
      <c r="L52" s="135">
        <v>0</v>
      </c>
    </row>
    <row r="53" spans="2:12" ht="13.5" customHeight="1">
      <c r="B53" s="16"/>
      <c r="C53" s="17"/>
      <c r="D53" s="18"/>
      <c r="E53" s="55"/>
      <c r="F53" s="42"/>
      <c r="G53" s="152" t="s">
        <v>48</v>
      </c>
      <c r="H53" s="152"/>
      <c r="I53" s="52"/>
      <c r="J53" s="54"/>
      <c r="K53" s="43">
        <v>150</v>
      </c>
      <c r="L53" s="135">
        <v>90</v>
      </c>
    </row>
    <row r="54" spans="2:12" ht="13.5" customHeight="1">
      <c r="B54" s="16"/>
      <c r="C54" s="17"/>
      <c r="D54" s="18"/>
      <c r="E54" s="55"/>
      <c r="F54" s="42"/>
      <c r="G54" s="152" t="s">
        <v>257</v>
      </c>
      <c r="H54" s="152"/>
      <c r="I54" s="52"/>
      <c r="J54" s="54"/>
      <c r="K54" s="43">
        <v>625</v>
      </c>
      <c r="L54" s="135">
        <v>650</v>
      </c>
    </row>
    <row r="55" spans="2:12" ht="13.5" customHeight="1" thickBot="1">
      <c r="B55" s="19"/>
      <c r="C55" s="20"/>
      <c r="D55" s="21"/>
      <c r="E55" s="57"/>
      <c r="F55" s="48"/>
      <c r="G55" s="157" t="s">
        <v>113</v>
      </c>
      <c r="H55" s="157"/>
      <c r="I55" s="58"/>
      <c r="J55" s="59"/>
      <c r="K55" s="49">
        <v>0</v>
      </c>
      <c r="L55" s="136">
        <v>170</v>
      </c>
    </row>
    <row r="56" spans="2:12" ht="18" customHeight="1" thickTop="1">
      <c r="B56" s="158" t="s">
        <v>117</v>
      </c>
      <c r="C56" s="159"/>
      <c r="D56" s="160"/>
      <c r="E56" s="65"/>
      <c r="F56" s="30"/>
      <c r="G56" s="161" t="s">
        <v>118</v>
      </c>
      <c r="H56" s="161"/>
      <c r="I56" s="30"/>
      <c r="J56" s="31"/>
      <c r="K56" s="108" t="s">
        <v>119</v>
      </c>
      <c r="L56" s="114"/>
    </row>
    <row r="57" spans="2:12" ht="18" customHeight="1">
      <c r="B57" s="62"/>
      <c r="C57" s="63"/>
      <c r="D57" s="63"/>
      <c r="E57" s="60"/>
      <c r="F57" s="61"/>
      <c r="G57" s="34"/>
      <c r="H57" s="34"/>
      <c r="I57" s="61"/>
      <c r="J57" s="64"/>
      <c r="K57" s="109" t="s">
        <v>120</v>
      </c>
      <c r="L57" s="115"/>
    </row>
    <row r="58" spans="2:12" ht="18" customHeight="1">
      <c r="B58" s="16"/>
      <c r="C58" s="17"/>
      <c r="D58" s="17"/>
      <c r="E58" s="66"/>
      <c r="F58" s="8"/>
      <c r="G58" s="153" t="s">
        <v>121</v>
      </c>
      <c r="H58" s="153"/>
      <c r="I58" s="32"/>
      <c r="J58" s="33"/>
      <c r="K58" s="110" t="s">
        <v>122</v>
      </c>
      <c r="L58" s="116"/>
    </row>
    <row r="59" spans="2:12" ht="18" customHeight="1">
      <c r="B59" s="16"/>
      <c r="C59" s="17"/>
      <c r="D59" s="17"/>
      <c r="E59" s="67"/>
      <c r="F59" s="17"/>
      <c r="G59" s="68"/>
      <c r="H59" s="68"/>
      <c r="I59" s="63"/>
      <c r="J59" s="69"/>
      <c r="K59" s="111" t="s">
        <v>198</v>
      </c>
      <c r="L59" s="117"/>
    </row>
    <row r="60" spans="2:12" ht="18" customHeight="1">
      <c r="B60" s="16"/>
      <c r="C60" s="17"/>
      <c r="D60" s="17"/>
      <c r="E60" s="67"/>
      <c r="F60" s="17"/>
      <c r="G60" s="68"/>
      <c r="H60" s="68"/>
      <c r="I60" s="63"/>
      <c r="J60" s="69"/>
      <c r="K60" s="111" t="s">
        <v>199</v>
      </c>
      <c r="L60" s="117"/>
    </row>
    <row r="61" spans="2:12" ht="18" customHeight="1">
      <c r="B61" s="16"/>
      <c r="C61" s="17"/>
      <c r="D61" s="17"/>
      <c r="E61" s="66"/>
      <c r="F61" s="8"/>
      <c r="G61" s="153" t="s">
        <v>123</v>
      </c>
      <c r="H61" s="153"/>
      <c r="I61" s="32"/>
      <c r="J61" s="33"/>
      <c r="K61" s="110" t="s">
        <v>234</v>
      </c>
      <c r="L61" s="116"/>
    </row>
    <row r="62" spans="2:12" ht="18" customHeight="1">
      <c r="B62" s="16"/>
      <c r="C62" s="17"/>
      <c r="D62" s="17"/>
      <c r="E62" s="67"/>
      <c r="F62" s="17"/>
      <c r="G62" s="68"/>
      <c r="H62" s="68"/>
      <c r="I62" s="63"/>
      <c r="J62" s="69"/>
      <c r="K62" s="111" t="s">
        <v>197</v>
      </c>
      <c r="L62" s="117"/>
    </row>
    <row r="63" spans="2:12" ht="18" customHeight="1">
      <c r="B63" s="16"/>
      <c r="C63" s="17"/>
      <c r="D63" s="17"/>
      <c r="E63" s="13"/>
      <c r="F63" s="14"/>
      <c r="G63" s="34"/>
      <c r="H63" s="34"/>
      <c r="I63" s="61"/>
      <c r="J63" s="64"/>
      <c r="K63" s="109" t="s">
        <v>124</v>
      </c>
      <c r="L63" s="115"/>
    </row>
    <row r="64" spans="2:12" ht="18" customHeight="1">
      <c r="B64" s="154" t="s">
        <v>125</v>
      </c>
      <c r="C64" s="155"/>
      <c r="D64" s="155"/>
      <c r="E64" s="8"/>
      <c r="F64" s="8"/>
      <c r="G64" s="8"/>
      <c r="H64" s="8"/>
      <c r="I64" s="8"/>
      <c r="J64" s="8"/>
      <c r="K64" s="82"/>
      <c r="L64" s="137"/>
    </row>
    <row r="65" spans="2:12" ht="13.5" customHeight="1">
      <c r="B65" s="70"/>
      <c r="C65" s="71" t="s">
        <v>126</v>
      </c>
      <c r="D65" s="72"/>
      <c r="E65" s="71"/>
      <c r="F65" s="71"/>
      <c r="G65" s="71"/>
      <c r="H65" s="71"/>
      <c r="I65" s="71"/>
      <c r="J65" s="71"/>
      <c r="K65" s="112"/>
      <c r="L65" s="118"/>
    </row>
    <row r="66" spans="2:12" ht="13.5" customHeight="1">
      <c r="B66" s="70"/>
      <c r="C66" s="71" t="s">
        <v>127</v>
      </c>
      <c r="D66" s="72"/>
      <c r="E66" s="71"/>
      <c r="F66" s="71"/>
      <c r="G66" s="71"/>
      <c r="H66" s="71"/>
      <c r="I66" s="71"/>
      <c r="J66" s="71"/>
      <c r="K66" s="112"/>
      <c r="L66" s="118"/>
    </row>
    <row r="67" spans="2:12" ht="13.5" customHeight="1">
      <c r="B67" s="70"/>
      <c r="C67" s="71" t="s">
        <v>128</v>
      </c>
      <c r="D67" s="72"/>
      <c r="E67" s="71"/>
      <c r="F67" s="71"/>
      <c r="G67" s="71"/>
      <c r="H67" s="71"/>
      <c r="I67" s="71"/>
      <c r="J67" s="71"/>
      <c r="K67" s="112"/>
      <c r="L67" s="118"/>
    </row>
    <row r="68" spans="2:12" ht="13.5" customHeight="1">
      <c r="B68" s="70"/>
      <c r="C68" s="71" t="s">
        <v>129</v>
      </c>
      <c r="D68" s="72"/>
      <c r="E68" s="71"/>
      <c r="F68" s="71"/>
      <c r="G68" s="71"/>
      <c r="H68" s="71"/>
      <c r="I68" s="71"/>
      <c r="J68" s="71"/>
      <c r="K68" s="112"/>
      <c r="L68" s="118"/>
    </row>
    <row r="69" spans="2:12" ht="13.5" customHeight="1">
      <c r="B69" s="73"/>
      <c r="C69" s="71" t="s">
        <v>130</v>
      </c>
      <c r="D69" s="71"/>
      <c r="E69" s="71"/>
      <c r="F69" s="71"/>
      <c r="G69" s="71"/>
      <c r="H69" s="71"/>
      <c r="I69" s="71"/>
      <c r="J69" s="71"/>
      <c r="K69" s="112"/>
      <c r="L69" s="118"/>
    </row>
    <row r="70" spans="2:12" ht="13.5" customHeight="1">
      <c r="B70" s="73"/>
      <c r="C70" s="71" t="s">
        <v>152</v>
      </c>
      <c r="D70" s="71"/>
      <c r="E70" s="71"/>
      <c r="F70" s="71"/>
      <c r="G70" s="71"/>
      <c r="H70" s="71"/>
      <c r="I70" s="71"/>
      <c r="J70" s="71"/>
      <c r="K70" s="112"/>
      <c r="L70" s="118"/>
    </row>
    <row r="71" spans="2:12" ht="13.5" customHeight="1">
      <c r="B71" s="73"/>
      <c r="C71" s="71" t="s">
        <v>156</v>
      </c>
      <c r="D71" s="71"/>
      <c r="E71" s="71"/>
      <c r="F71" s="71"/>
      <c r="G71" s="71"/>
      <c r="H71" s="71"/>
      <c r="I71" s="71"/>
      <c r="J71" s="71"/>
      <c r="K71" s="112"/>
      <c r="L71" s="118"/>
    </row>
    <row r="72" spans="2:12" ht="13.5" customHeight="1">
      <c r="B72" s="73"/>
      <c r="C72" s="71" t="s">
        <v>157</v>
      </c>
      <c r="D72" s="71"/>
      <c r="E72" s="71"/>
      <c r="F72" s="71"/>
      <c r="G72" s="71"/>
      <c r="H72" s="71"/>
      <c r="I72" s="71"/>
      <c r="J72" s="71"/>
      <c r="K72" s="112"/>
      <c r="L72" s="118"/>
    </row>
    <row r="73" spans="2:12" ht="13.5" customHeight="1">
      <c r="B73" s="73"/>
      <c r="C73" s="71" t="s">
        <v>158</v>
      </c>
      <c r="D73" s="71"/>
      <c r="E73" s="71"/>
      <c r="F73" s="71"/>
      <c r="G73" s="71"/>
      <c r="H73" s="71"/>
      <c r="I73" s="71"/>
      <c r="J73" s="71"/>
      <c r="K73" s="112"/>
      <c r="L73" s="118"/>
    </row>
    <row r="74" spans="2:12" ht="13.5" customHeight="1">
      <c r="B74" s="73"/>
      <c r="C74" s="71" t="s">
        <v>153</v>
      </c>
      <c r="D74" s="71"/>
      <c r="E74" s="71"/>
      <c r="F74" s="71"/>
      <c r="G74" s="71"/>
      <c r="H74" s="71"/>
      <c r="I74" s="71"/>
      <c r="J74" s="71"/>
      <c r="K74" s="112"/>
      <c r="L74" s="118"/>
    </row>
    <row r="75" spans="2:12" ht="13.5" customHeight="1">
      <c r="B75" s="73"/>
      <c r="C75" s="71" t="s">
        <v>131</v>
      </c>
      <c r="D75" s="71"/>
      <c r="E75" s="71"/>
      <c r="F75" s="71"/>
      <c r="G75" s="71"/>
      <c r="H75" s="71"/>
      <c r="I75" s="71"/>
      <c r="J75" s="71"/>
      <c r="K75" s="112"/>
      <c r="L75" s="118"/>
    </row>
    <row r="76" spans="2:12" ht="13.5" customHeight="1">
      <c r="B76" s="73"/>
      <c r="C76" s="71" t="s">
        <v>132</v>
      </c>
      <c r="D76" s="71"/>
      <c r="E76" s="71"/>
      <c r="F76" s="71"/>
      <c r="G76" s="71"/>
      <c r="H76" s="71"/>
      <c r="I76" s="71"/>
      <c r="J76" s="71"/>
      <c r="K76" s="112"/>
      <c r="L76" s="118"/>
    </row>
    <row r="77" spans="2:12" ht="13.5" customHeight="1">
      <c r="B77" s="73"/>
      <c r="C77" s="71" t="s">
        <v>154</v>
      </c>
      <c r="D77" s="71"/>
      <c r="E77" s="71"/>
      <c r="F77" s="71"/>
      <c r="G77" s="71"/>
      <c r="H77" s="71"/>
      <c r="I77" s="71"/>
      <c r="J77" s="71"/>
      <c r="K77" s="112"/>
      <c r="L77" s="118"/>
    </row>
    <row r="78" spans="2:12" ht="13.5" customHeight="1">
      <c r="B78" s="73"/>
      <c r="C78" s="71" t="s">
        <v>144</v>
      </c>
      <c r="D78" s="71"/>
      <c r="E78" s="71"/>
      <c r="F78" s="71"/>
      <c r="G78" s="71"/>
      <c r="H78" s="71"/>
      <c r="I78" s="71"/>
      <c r="J78" s="71"/>
      <c r="K78" s="112"/>
      <c r="L78" s="118"/>
    </row>
    <row r="79" spans="2:12" ht="18" customHeight="1" thickBot="1">
      <c r="B79" s="74"/>
      <c r="C79" s="75"/>
      <c r="D79" s="75"/>
      <c r="E79" s="75"/>
      <c r="F79" s="75"/>
      <c r="G79" s="75"/>
      <c r="H79" s="75"/>
      <c r="I79" s="75"/>
      <c r="J79" s="75"/>
      <c r="K79" s="113"/>
      <c r="L79" s="119"/>
    </row>
  </sheetData>
  <sheetProtection/>
  <mergeCells count="24">
    <mergeCell ref="G58:H58"/>
    <mergeCell ref="G61:H61"/>
    <mergeCell ref="B64:D64"/>
    <mergeCell ref="G52:H52"/>
    <mergeCell ref="G53:H53"/>
    <mergeCell ref="G54:H54"/>
    <mergeCell ref="G55:H55"/>
    <mergeCell ref="B56:D56"/>
    <mergeCell ref="G56:H56"/>
    <mergeCell ref="G51:H51"/>
    <mergeCell ref="G10:H10"/>
    <mergeCell ref="C43:D43"/>
    <mergeCell ref="B46:I46"/>
    <mergeCell ref="D4:G4"/>
    <mergeCell ref="D5:G5"/>
    <mergeCell ref="D6:G6"/>
    <mergeCell ref="D7:F7"/>
    <mergeCell ref="D8:F8"/>
    <mergeCell ref="D9:F9"/>
    <mergeCell ref="B47:D47"/>
    <mergeCell ref="G47:H47"/>
    <mergeCell ref="G48:H48"/>
    <mergeCell ref="G49:H49"/>
    <mergeCell ref="G50:H50"/>
  </mergeCells>
  <printOptions/>
  <pageMargins left="0.984251968503937" right="0.3937007874015748" top="0.7874015748031497" bottom="0.7874015748031497" header="0.5118110236220472" footer="0.5118110236220472"/>
  <pageSetup horizontalDpi="600" verticalDpi="600" orientation="portrait" paperSize="8" scale="85" r:id="rId1"/>
</worksheet>
</file>

<file path=xl/worksheets/sheet19.xml><?xml version="1.0" encoding="utf-8"?>
<worksheet xmlns="http://schemas.openxmlformats.org/spreadsheetml/2006/main" xmlns:r="http://schemas.openxmlformats.org/officeDocument/2006/relationships">
  <sheetPr>
    <tabColor rgb="FFC00000"/>
  </sheetPr>
  <dimension ref="B2:S81"/>
  <sheetViews>
    <sheetView view="pageBreakPreview" zoomScale="75" zoomScaleNormal="75" zoomScaleSheetLayoutView="75" zoomScalePageLayoutView="0" workbookViewId="0" topLeftCell="A1">
      <selection activeCell="B2" sqref="B2"/>
    </sheetView>
  </sheetViews>
  <sheetFormatPr defaultColWidth="8.796875" defaultRowHeight="14.25"/>
  <cols>
    <col min="1" max="1" width="2.59765625" style="0" customWidth="1"/>
    <col min="2" max="2" width="4.69921875" style="0" customWidth="1"/>
    <col min="3" max="4" width="16.69921875" style="0" customWidth="1"/>
    <col min="5" max="5" width="1.69921875" style="0" customWidth="1"/>
    <col min="6" max="9" width="10.69921875" style="0" customWidth="1"/>
    <col min="10" max="10" width="1.69921875" style="0" customWidth="1"/>
    <col min="11" max="11" width="28.3984375" style="99" customWidth="1"/>
    <col min="12" max="12" width="28.3984375" style="123" customWidth="1"/>
    <col min="14" max="17" width="9" style="0" hidden="1" customWidth="1"/>
  </cols>
  <sheetData>
    <row r="1" ht="18" customHeight="1"/>
    <row r="2" spans="2:18" ht="18" customHeight="1">
      <c r="B2" s="22"/>
      <c r="R2" s="99"/>
    </row>
    <row r="3" ht="9" customHeight="1" thickBot="1"/>
    <row r="4" spans="2:12" ht="18" customHeight="1">
      <c r="B4" s="1"/>
      <c r="C4" s="2"/>
      <c r="D4" s="143" t="s">
        <v>2</v>
      </c>
      <c r="E4" s="143"/>
      <c r="F4" s="143"/>
      <c r="G4" s="143"/>
      <c r="H4" s="2"/>
      <c r="I4" s="2"/>
      <c r="J4" s="3"/>
      <c r="K4" s="100" t="s">
        <v>133</v>
      </c>
      <c r="L4" s="124" t="s">
        <v>134</v>
      </c>
    </row>
    <row r="5" spans="2:12" ht="18" customHeight="1">
      <c r="B5" s="4"/>
      <c r="C5" s="5"/>
      <c r="D5" s="144" t="s">
        <v>3</v>
      </c>
      <c r="E5" s="144"/>
      <c r="F5" s="144"/>
      <c r="G5" s="144"/>
      <c r="H5" s="5"/>
      <c r="I5" s="5"/>
      <c r="J5" s="6"/>
      <c r="K5" s="101" t="s">
        <v>506</v>
      </c>
      <c r="L5" s="125" t="s">
        <v>506</v>
      </c>
    </row>
    <row r="6" spans="2:12" ht="18" customHeight="1">
      <c r="B6" s="4"/>
      <c r="C6" s="5"/>
      <c r="D6" s="144" t="s">
        <v>4</v>
      </c>
      <c r="E6" s="144"/>
      <c r="F6" s="144"/>
      <c r="G6" s="144"/>
      <c r="H6" s="5"/>
      <c r="I6" s="5"/>
      <c r="J6" s="6"/>
      <c r="K6" s="101" t="s">
        <v>504</v>
      </c>
      <c r="L6" s="125" t="s">
        <v>505</v>
      </c>
    </row>
    <row r="7" spans="2:18" ht="18" customHeight="1">
      <c r="B7" s="4"/>
      <c r="C7" s="5"/>
      <c r="D7" s="144" t="s">
        <v>5</v>
      </c>
      <c r="E7" s="145"/>
      <c r="F7" s="145"/>
      <c r="G7" s="23" t="s">
        <v>6</v>
      </c>
      <c r="H7" s="5"/>
      <c r="I7" s="5"/>
      <c r="J7" s="6"/>
      <c r="K7" s="102">
        <v>1.89</v>
      </c>
      <c r="L7" s="126">
        <v>1.34</v>
      </c>
      <c r="R7" s="99"/>
    </row>
    <row r="8" spans="2:12" ht="18" customHeight="1">
      <c r="B8" s="7"/>
      <c r="C8" s="8"/>
      <c r="D8" s="144" t="s">
        <v>7</v>
      </c>
      <c r="E8" s="144"/>
      <c r="F8" s="144"/>
      <c r="G8" s="23" t="s">
        <v>6</v>
      </c>
      <c r="H8" s="8"/>
      <c r="I8" s="8"/>
      <c r="J8" s="9"/>
      <c r="K8" s="103">
        <v>0.5</v>
      </c>
      <c r="L8" s="127">
        <v>0.5</v>
      </c>
    </row>
    <row r="9" spans="2:19" ht="18" customHeight="1" thickBot="1">
      <c r="B9" s="10"/>
      <c r="C9" s="11"/>
      <c r="D9" s="148" t="s">
        <v>8</v>
      </c>
      <c r="E9" s="148"/>
      <c r="F9" s="148"/>
      <c r="G9" s="24" t="s">
        <v>9</v>
      </c>
      <c r="H9" s="11"/>
      <c r="I9" s="11"/>
      <c r="J9" s="12"/>
      <c r="K9" s="104">
        <v>100</v>
      </c>
      <c r="L9" s="128">
        <v>100</v>
      </c>
      <c r="O9" s="77" t="s">
        <v>135</v>
      </c>
      <c r="P9" s="77" t="s">
        <v>136</v>
      </c>
      <c r="Q9" s="77" t="s">
        <v>137</v>
      </c>
      <c r="R9" s="77" t="s">
        <v>135</v>
      </c>
      <c r="S9" s="77" t="s">
        <v>136</v>
      </c>
    </row>
    <row r="10" spans="2:12" ht="18" customHeight="1" thickTop="1">
      <c r="B10" s="25" t="s">
        <v>10</v>
      </c>
      <c r="C10" s="26" t="s">
        <v>11</v>
      </c>
      <c r="D10" s="26" t="s">
        <v>12</v>
      </c>
      <c r="E10" s="13"/>
      <c r="F10" s="14"/>
      <c r="G10" s="149" t="s">
        <v>13</v>
      </c>
      <c r="H10" s="149"/>
      <c r="I10" s="14"/>
      <c r="J10" s="15"/>
      <c r="K10" s="105"/>
      <c r="L10" s="129"/>
    </row>
    <row r="11" spans="2:19" ht="13.5" customHeight="1">
      <c r="B11" s="29">
        <v>1</v>
      </c>
      <c r="C11" s="35" t="s">
        <v>138</v>
      </c>
      <c r="D11" s="35" t="s">
        <v>14</v>
      </c>
      <c r="E11" s="42"/>
      <c r="F11" s="42" t="s">
        <v>510</v>
      </c>
      <c r="G11" s="42"/>
      <c r="H11" s="42"/>
      <c r="I11" s="42"/>
      <c r="J11" s="42"/>
      <c r="K11" s="78"/>
      <c r="L11" s="79" t="s">
        <v>508</v>
      </c>
      <c r="N11" t="s">
        <v>15</v>
      </c>
      <c r="O11">
        <f>IF(K11="",0,VALUE(MID(K11,2,LEN(K11)-2)))</f>
        <v>0</v>
      </c>
      <c r="P11">
        <f>IF(L11="",0,VALUE(MID(L11,2,LEN(L11)-2)))</f>
        <v>10</v>
      </c>
      <c r="Q11" t="e">
        <f>IF(#REF!="",0,VALUE(MID(#REF!,2,LEN(#REF!)-2)))</f>
        <v>#REF!</v>
      </c>
      <c r="R11">
        <f aca="true" t="shared" si="0" ref="R11:S14">IF(K11="＋",0,IF(K11="(＋)",0,ABS(K11)))</f>
        <v>0</v>
      </c>
      <c r="S11">
        <f t="shared" si="0"/>
        <v>10</v>
      </c>
    </row>
    <row r="12" spans="2:19" ht="13.5" customHeight="1">
      <c r="B12" s="29">
        <f>B11+1</f>
        <v>2</v>
      </c>
      <c r="C12" s="36"/>
      <c r="D12" s="45"/>
      <c r="E12" s="42"/>
      <c r="F12" s="42" t="s">
        <v>237</v>
      </c>
      <c r="G12" s="42"/>
      <c r="H12" s="42"/>
      <c r="I12" s="42"/>
      <c r="J12" s="42"/>
      <c r="K12" s="78"/>
      <c r="L12" s="79" t="s">
        <v>249</v>
      </c>
      <c r="N12" t="s">
        <v>15</v>
      </c>
      <c r="O12">
        <f>IF(K12="",0,VALUE(MID(K12,2,LEN(K12)-2)))</f>
        <v>0</v>
      </c>
      <c r="P12" t="e">
        <f>IF(L12="",0,VALUE(MID(L12,2,LEN(L12)-2)))</f>
        <v>#VALUE!</v>
      </c>
      <c r="Q12" t="e">
        <f>IF(#REF!="",0,VALUE(MID(#REF!,2,LEN(#REF!)-2)))</f>
        <v>#REF!</v>
      </c>
      <c r="R12">
        <f t="shared" si="0"/>
        <v>0</v>
      </c>
      <c r="S12">
        <f t="shared" si="0"/>
        <v>0</v>
      </c>
    </row>
    <row r="13" spans="2:19" ht="13.5" customHeight="1">
      <c r="B13" s="29">
        <f aca="true" t="shared" si="1" ref="B13:B47">B12+1</f>
        <v>3</v>
      </c>
      <c r="C13" s="36"/>
      <c r="D13" s="45"/>
      <c r="E13" s="42"/>
      <c r="F13" s="42" t="s">
        <v>251</v>
      </c>
      <c r="G13" s="42"/>
      <c r="H13" s="42"/>
      <c r="I13" s="42"/>
      <c r="J13" s="42"/>
      <c r="K13" s="78"/>
      <c r="L13" s="79" t="s">
        <v>509</v>
      </c>
      <c r="N13" s="76" t="s">
        <v>19</v>
      </c>
      <c r="O13">
        <f>K13</f>
        <v>0</v>
      </c>
      <c r="P13" t="str">
        <f>L13</f>
        <v>(20)</v>
      </c>
      <c r="Q13" t="e">
        <f>#REF!</f>
        <v>#REF!</v>
      </c>
      <c r="R13">
        <f t="shared" si="0"/>
        <v>0</v>
      </c>
      <c r="S13">
        <f t="shared" si="0"/>
        <v>20</v>
      </c>
    </row>
    <row r="14" spans="2:19" ht="13.5" customHeight="1">
      <c r="B14" s="29">
        <f t="shared" si="1"/>
        <v>4</v>
      </c>
      <c r="C14" s="36"/>
      <c r="D14" s="45"/>
      <c r="E14" s="42"/>
      <c r="F14" s="42" t="s">
        <v>511</v>
      </c>
      <c r="G14" s="42"/>
      <c r="H14" s="42"/>
      <c r="I14" s="42"/>
      <c r="J14" s="42"/>
      <c r="K14" s="78" t="s">
        <v>507</v>
      </c>
      <c r="L14" s="79" t="s">
        <v>249</v>
      </c>
      <c r="N14" t="s">
        <v>15</v>
      </c>
      <c r="O14">
        <f>IF(K14="",0,VALUE(MID(K14,2,LEN(K14)-2)))</f>
        <v>20</v>
      </c>
      <c r="P14" t="e">
        <f>IF(L14="",0,VALUE(MID(L14,2,LEN(L14)-2)))</f>
        <v>#VALUE!</v>
      </c>
      <c r="Q14" t="e">
        <f>IF(#REF!="",0,VALUE(MID(#REF!,2,LEN(#REF!)-2)))</f>
        <v>#REF!</v>
      </c>
      <c r="R14">
        <f t="shared" si="0"/>
        <v>20</v>
      </c>
      <c r="S14">
        <f t="shared" si="0"/>
        <v>0</v>
      </c>
    </row>
    <row r="15" spans="2:12" ht="13.5" customHeight="1">
      <c r="B15" s="29">
        <f t="shared" si="1"/>
        <v>5</v>
      </c>
      <c r="C15" s="37" t="s">
        <v>42</v>
      </c>
      <c r="D15" s="35" t="s">
        <v>43</v>
      </c>
      <c r="E15" s="42"/>
      <c r="F15" s="42" t="s">
        <v>44</v>
      </c>
      <c r="G15" s="42"/>
      <c r="H15" s="42"/>
      <c r="I15" s="42"/>
      <c r="J15" s="42"/>
      <c r="K15" s="80">
        <v>180</v>
      </c>
      <c r="L15" s="131">
        <v>90</v>
      </c>
    </row>
    <row r="16" spans="2:12" ht="13.5" customHeight="1">
      <c r="B16" s="29">
        <f t="shared" si="1"/>
        <v>6</v>
      </c>
      <c r="C16" s="37" t="s">
        <v>139</v>
      </c>
      <c r="D16" s="35" t="s">
        <v>21</v>
      </c>
      <c r="E16" s="42"/>
      <c r="F16" s="42" t="s">
        <v>512</v>
      </c>
      <c r="G16" s="42"/>
      <c r="H16" s="42"/>
      <c r="I16" s="42"/>
      <c r="J16" s="42"/>
      <c r="K16" s="80">
        <v>10</v>
      </c>
      <c r="L16" s="81"/>
    </row>
    <row r="17" spans="2:12" ht="13.5" customHeight="1">
      <c r="B17" s="29">
        <f t="shared" si="1"/>
        <v>7</v>
      </c>
      <c r="C17" s="38"/>
      <c r="D17" s="45"/>
      <c r="E17" s="42"/>
      <c r="F17" s="42" t="s">
        <v>513</v>
      </c>
      <c r="G17" s="42"/>
      <c r="H17" s="42"/>
      <c r="I17" s="42"/>
      <c r="J17" s="42"/>
      <c r="K17" s="80"/>
      <c r="L17" s="81" t="s">
        <v>233</v>
      </c>
    </row>
    <row r="18" spans="2:12" ht="13.5" customHeight="1">
      <c r="B18" s="29">
        <f t="shared" si="1"/>
        <v>8</v>
      </c>
      <c r="C18" s="38"/>
      <c r="D18" s="35" t="s">
        <v>24</v>
      </c>
      <c r="E18" s="42"/>
      <c r="F18" s="42" t="s">
        <v>25</v>
      </c>
      <c r="G18" s="42"/>
      <c r="H18" s="42"/>
      <c r="I18" s="42"/>
      <c r="J18" s="42"/>
      <c r="K18" s="80">
        <v>10</v>
      </c>
      <c r="L18" s="81">
        <v>80</v>
      </c>
    </row>
    <row r="19" spans="2:12" ht="13.5" customHeight="1">
      <c r="B19" s="29">
        <f t="shared" si="1"/>
        <v>9</v>
      </c>
      <c r="C19" s="38"/>
      <c r="D19" s="45"/>
      <c r="E19" s="42"/>
      <c r="F19" s="42" t="s">
        <v>186</v>
      </c>
      <c r="G19" s="42"/>
      <c r="H19" s="42"/>
      <c r="I19" s="42"/>
      <c r="J19" s="42"/>
      <c r="K19" s="80">
        <v>130</v>
      </c>
      <c r="L19" s="81">
        <v>90</v>
      </c>
    </row>
    <row r="20" spans="2:12" ht="13.5" customHeight="1">
      <c r="B20" s="29">
        <f t="shared" si="1"/>
        <v>10</v>
      </c>
      <c r="C20" s="38"/>
      <c r="D20" s="45"/>
      <c r="E20" s="42"/>
      <c r="F20" s="42" t="s">
        <v>187</v>
      </c>
      <c r="G20" s="42"/>
      <c r="H20" s="42"/>
      <c r="I20" s="42"/>
      <c r="J20" s="42"/>
      <c r="K20" s="80">
        <v>280</v>
      </c>
      <c r="L20" s="81">
        <v>720</v>
      </c>
    </row>
    <row r="21" spans="2:12" ht="13.5" customHeight="1">
      <c r="B21" s="29">
        <f t="shared" si="1"/>
        <v>11</v>
      </c>
      <c r="C21" s="38"/>
      <c r="D21" s="45"/>
      <c r="E21" s="42"/>
      <c r="F21" s="42" t="s">
        <v>29</v>
      </c>
      <c r="G21" s="42"/>
      <c r="H21" s="42"/>
      <c r="I21" s="42"/>
      <c r="J21" s="42"/>
      <c r="K21" s="80" t="s">
        <v>233</v>
      </c>
      <c r="L21" s="81"/>
    </row>
    <row r="22" spans="2:12" ht="13.5" customHeight="1">
      <c r="B22" s="29">
        <f t="shared" si="1"/>
        <v>12</v>
      </c>
      <c r="C22" s="38"/>
      <c r="D22" s="45"/>
      <c r="E22" s="42"/>
      <c r="F22" s="42" t="s">
        <v>31</v>
      </c>
      <c r="G22" s="42"/>
      <c r="H22" s="42"/>
      <c r="I22" s="42"/>
      <c r="J22" s="42"/>
      <c r="K22" s="80" t="s">
        <v>233</v>
      </c>
      <c r="L22" s="81">
        <v>30</v>
      </c>
    </row>
    <row r="23" spans="2:12" ht="13.5" customHeight="1">
      <c r="B23" s="29">
        <f t="shared" si="1"/>
        <v>13</v>
      </c>
      <c r="C23" s="38"/>
      <c r="D23" s="45"/>
      <c r="E23" s="42"/>
      <c r="F23" s="42" t="s">
        <v>190</v>
      </c>
      <c r="G23" s="42"/>
      <c r="H23" s="42"/>
      <c r="I23" s="42"/>
      <c r="J23" s="42"/>
      <c r="K23" s="80"/>
      <c r="L23" s="81">
        <v>60</v>
      </c>
    </row>
    <row r="24" spans="2:12" ht="13.5" customHeight="1">
      <c r="B24" s="29">
        <f t="shared" si="1"/>
        <v>14</v>
      </c>
      <c r="C24" s="38"/>
      <c r="D24" s="45"/>
      <c r="E24" s="42"/>
      <c r="F24" s="42" t="s">
        <v>32</v>
      </c>
      <c r="G24" s="42"/>
      <c r="H24" s="42"/>
      <c r="I24" s="42"/>
      <c r="J24" s="42"/>
      <c r="K24" s="80">
        <v>20</v>
      </c>
      <c r="L24" s="81">
        <v>50</v>
      </c>
    </row>
    <row r="25" spans="2:12" ht="13.5" customHeight="1">
      <c r="B25" s="29">
        <f t="shared" si="1"/>
        <v>15</v>
      </c>
      <c r="C25" s="38"/>
      <c r="D25" s="45"/>
      <c r="E25" s="42"/>
      <c r="F25" s="42" t="s">
        <v>140</v>
      </c>
      <c r="G25" s="42"/>
      <c r="H25" s="42"/>
      <c r="I25" s="42"/>
      <c r="J25" s="42"/>
      <c r="K25" s="80"/>
      <c r="L25" s="131">
        <v>100</v>
      </c>
    </row>
    <row r="26" spans="2:12" ht="13.5" customHeight="1">
      <c r="B26" s="29">
        <f t="shared" si="1"/>
        <v>16</v>
      </c>
      <c r="C26" s="38"/>
      <c r="D26" s="45"/>
      <c r="E26" s="42"/>
      <c r="F26" s="42" t="s">
        <v>36</v>
      </c>
      <c r="G26" s="42"/>
      <c r="H26" s="42"/>
      <c r="I26" s="42"/>
      <c r="J26" s="42"/>
      <c r="K26" s="80">
        <v>10</v>
      </c>
      <c r="L26" s="81">
        <v>10</v>
      </c>
    </row>
    <row r="27" spans="2:12" ht="13.5" customHeight="1">
      <c r="B27" s="29">
        <f t="shared" si="1"/>
        <v>17</v>
      </c>
      <c r="C27" s="38"/>
      <c r="D27" s="45"/>
      <c r="E27" s="42"/>
      <c r="F27" s="42" t="s">
        <v>38</v>
      </c>
      <c r="G27" s="42"/>
      <c r="H27" s="42"/>
      <c r="I27" s="42"/>
      <c r="J27" s="42"/>
      <c r="K27" s="80">
        <v>125</v>
      </c>
      <c r="L27" s="131">
        <v>550</v>
      </c>
    </row>
    <row r="28" spans="2:12" ht="13.5" customHeight="1">
      <c r="B28" s="29">
        <f t="shared" si="1"/>
        <v>18</v>
      </c>
      <c r="C28" s="38"/>
      <c r="D28" s="45"/>
      <c r="E28" s="42"/>
      <c r="F28" s="42" t="s">
        <v>39</v>
      </c>
      <c r="G28" s="42"/>
      <c r="H28" s="42"/>
      <c r="I28" s="42"/>
      <c r="J28" s="42"/>
      <c r="K28" s="80">
        <v>6725</v>
      </c>
      <c r="L28" s="131">
        <v>26650</v>
      </c>
    </row>
    <row r="29" spans="2:12" ht="13.5" customHeight="1">
      <c r="B29" s="29">
        <f t="shared" si="1"/>
        <v>19</v>
      </c>
      <c r="C29" s="38"/>
      <c r="D29" s="45"/>
      <c r="E29" s="42"/>
      <c r="F29" s="42" t="s">
        <v>40</v>
      </c>
      <c r="G29" s="42"/>
      <c r="H29" s="42"/>
      <c r="I29" s="42"/>
      <c r="J29" s="42"/>
      <c r="K29" s="80"/>
      <c r="L29" s="131">
        <v>50</v>
      </c>
    </row>
    <row r="30" spans="2:12" ht="13.5" customHeight="1">
      <c r="B30" s="29">
        <f t="shared" si="1"/>
        <v>20</v>
      </c>
      <c r="C30" s="37" t="s">
        <v>151</v>
      </c>
      <c r="D30" s="35" t="s">
        <v>141</v>
      </c>
      <c r="E30" s="42"/>
      <c r="F30" s="42" t="s">
        <v>514</v>
      </c>
      <c r="G30" s="42"/>
      <c r="H30" s="42"/>
      <c r="I30" s="42"/>
      <c r="J30" s="42"/>
      <c r="K30" s="80" t="s">
        <v>233</v>
      </c>
      <c r="L30" s="81"/>
    </row>
    <row r="31" spans="2:12" ht="13.5" customHeight="1">
      <c r="B31" s="29">
        <f t="shared" si="1"/>
        <v>21</v>
      </c>
      <c r="C31" s="37" t="s">
        <v>142</v>
      </c>
      <c r="D31" s="35" t="s">
        <v>48</v>
      </c>
      <c r="E31" s="42"/>
      <c r="F31" s="42" t="s">
        <v>52</v>
      </c>
      <c r="G31" s="42"/>
      <c r="H31" s="42"/>
      <c r="I31" s="42"/>
      <c r="J31" s="42"/>
      <c r="K31" s="80">
        <v>20</v>
      </c>
      <c r="L31" s="131">
        <v>70</v>
      </c>
    </row>
    <row r="32" spans="2:12" ht="13.5" customHeight="1">
      <c r="B32" s="29">
        <f t="shared" si="1"/>
        <v>22</v>
      </c>
      <c r="C32" s="38"/>
      <c r="D32" s="45"/>
      <c r="E32" s="42"/>
      <c r="F32" s="42" t="s">
        <v>54</v>
      </c>
      <c r="G32" s="42"/>
      <c r="H32" s="42"/>
      <c r="I32" s="42"/>
      <c r="J32" s="42"/>
      <c r="K32" s="80" t="s">
        <v>233</v>
      </c>
      <c r="L32" s="131" t="s">
        <v>233</v>
      </c>
    </row>
    <row r="33" spans="2:12" ht="13.5" customHeight="1">
      <c r="B33" s="29">
        <f t="shared" si="1"/>
        <v>23</v>
      </c>
      <c r="C33" s="38"/>
      <c r="D33" s="45"/>
      <c r="E33" s="42"/>
      <c r="F33" s="42" t="s">
        <v>67</v>
      </c>
      <c r="G33" s="42"/>
      <c r="H33" s="42"/>
      <c r="I33" s="42"/>
      <c r="J33" s="42"/>
      <c r="K33" s="80"/>
      <c r="L33" s="81">
        <v>10</v>
      </c>
    </row>
    <row r="34" spans="2:12" ht="13.5" customHeight="1">
      <c r="B34" s="29">
        <f t="shared" si="1"/>
        <v>24</v>
      </c>
      <c r="C34" s="38"/>
      <c r="D34" s="45"/>
      <c r="E34" s="42"/>
      <c r="F34" s="42" t="s">
        <v>500</v>
      </c>
      <c r="G34" s="42"/>
      <c r="H34" s="42"/>
      <c r="I34" s="42"/>
      <c r="J34" s="42"/>
      <c r="K34" s="80"/>
      <c r="L34" s="81">
        <v>40</v>
      </c>
    </row>
    <row r="35" spans="2:12" ht="13.5" customHeight="1">
      <c r="B35" s="29">
        <f t="shared" si="1"/>
        <v>25</v>
      </c>
      <c r="C35" s="38"/>
      <c r="D35" s="45"/>
      <c r="E35" s="42"/>
      <c r="F35" s="42" t="s">
        <v>515</v>
      </c>
      <c r="G35" s="42"/>
      <c r="H35" s="42"/>
      <c r="I35" s="42"/>
      <c r="J35" s="42"/>
      <c r="K35" s="80"/>
      <c r="L35" s="131">
        <v>10</v>
      </c>
    </row>
    <row r="36" spans="2:12" ht="13.5" customHeight="1">
      <c r="B36" s="29">
        <f t="shared" si="1"/>
        <v>26</v>
      </c>
      <c r="C36" s="38"/>
      <c r="D36" s="45"/>
      <c r="E36" s="42"/>
      <c r="F36" s="42" t="s">
        <v>194</v>
      </c>
      <c r="G36" s="42"/>
      <c r="H36" s="42"/>
      <c r="I36" s="42"/>
      <c r="J36" s="42"/>
      <c r="K36" s="80"/>
      <c r="L36" s="81" t="s">
        <v>233</v>
      </c>
    </row>
    <row r="37" spans="2:12" ht="13.5" customHeight="1">
      <c r="B37" s="29">
        <f t="shared" si="1"/>
        <v>27</v>
      </c>
      <c r="C37" s="38"/>
      <c r="D37" s="45"/>
      <c r="E37" s="42"/>
      <c r="F37" s="42" t="s">
        <v>517</v>
      </c>
      <c r="G37" s="42"/>
      <c r="H37" s="42"/>
      <c r="I37" s="42"/>
      <c r="J37" s="42"/>
      <c r="K37" s="80"/>
      <c r="L37" s="81">
        <v>40</v>
      </c>
    </row>
    <row r="38" spans="2:12" ht="13.5" customHeight="1">
      <c r="B38" s="29">
        <f t="shared" si="1"/>
        <v>28</v>
      </c>
      <c r="C38" s="38"/>
      <c r="D38" s="45"/>
      <c r="E38" s="42"/>
      <c r="F38" s="42" t="s">
        <v>449</v>
      </c>
      <c r="G38" s="42"/>
      <c r="H38" s="42"/>
      <c r="I38" s="42"/>
      <c r="J38" s="42"/>
      <c r="K38" s="80">
        <v>10</v>
      </c>
      <c r="L38" s="81"/>
    </row>
    <row r="39" spans="2:12" ht="13.5" customHeight="1">
      <c r="B39" s="29">
        <f t="shared" si="1"/>
        <v>29</v>
      </c>
      <c r="C39" s="37" t="s">
        <v>92</v>
      </c>
      <c r="D39" s="35" t="s">
        <v>93</v>
      </c>
      <c r="E39" s="42"/>
      <c r="F39" s="42" t="s">
        <v>516</v>
      </c>
      <c r="G39" s="42"/>
      <c r="H39" s="42"/>
      <c r="I39" s="42"/>
      <c r="J39" s="42"/>
      <c r="K39" s="80"/>
      <c r="L39" s="131" t="s">
        <v>233</v>
      </c>
    </row>
    <row r="40" spans="2:12" ht="13.5" customHeight="1">
      <c r="B40" s="29">
        <f t="shared" si="1"/>
        <v>30</v>
      </c>
      <c r="C40" s="38"/>
      <c r="D40" s="45"/>
      <c r="E40" s="42"/>
      <c r="F40" s="42" t="s">
        <v>95</v>
      </c>
      <c r="G40" s="42"/>
      <c r="H40" s="42"/>
      <c r="I40" s="42"/>
      <c r="J40" s="42"/>
      <c r="K40" s="80" t="s">
        <v>233</v>
      </c>
      <c r="L40" s="81"/>
    </row>
    <row r="41" spans="2:12" ht="13.5" customHeight="1">
      <c r="B41" s="29">
        <f t="shared" si="1"/>
        <v>31</v>
      </c>
      <c r="C41" s="37" t="s">
        <v>96</v>
      </c>
      <c r="D41" s="35" t="s">
        <v>97</v>
      </c>
      <c r="E41" s="42"/>
      <c r="F41" s="42" t="s">
        <v>98</v>
      </c>
      <c r="G41" s="42"/>
      <c r="H41" s="42"/>
      <c r="I41" s="42"/>
      <c r="J41" s="42"/>
      <c r="K41" s="80"/>
      <c r="L41" s="131" t="s">
        <v>233</v>
      </c>
    </row>
    <row r="42" spans="2:12" ht="13.5" customHeight="1">
      <c r="B42" s="29">
        <f t="shared" si="1"/>
        <v>32</v>
      </c>
      <c r="C42" s="38"/>
      <c r="D42" s="35" t="s">
        <v>101</v>
      </c>
      <c r="E42" s="42"/>
      <c r="F42" s="42" t="s">
        <v>416</v>
      </c>
      <c r="G42" s="42"/>
      <c r="H42" s="42"/>
      <c r="I42" s="42"/>
      <c r="J42" s="42"/>
      <c r="K42" s="80"/>
      <c r="L42" s="131" t="s">
        <v>233</v>
      </c>
    </row>
    <row r="43" spans="2:12" ht="13.5" customHeight="1">
      <c r="B43" s="29">
        <f t="shared" si="1"/>
        <v>33</v>
      </c>
      <c r="C43" s="38"/>
      <c r="D43" s="46"/>
      <c r="E43" s="42"/>
      <c r="F43" s="42" t="s">
        <v>103</v>
      </c>
      <c r="G43" s="42"/>
      <c r="H43" s="42"/>
      <c r="I43" s="42"/>
      <c r="J43" s="42"/>
      <c r="K43" s="80">
        <v>10</v>
      </c>
      <c r="L43" s="81">
        <v>10</v>
      </c>
    </row>
    <row r="44" spans="2:19" ht="13.5" customHeight="1">
      <c r="B44" s="29">
        <f t="shared" si="1"/>
        <v>34</v>
      </c>
      <c r="C44" s="37" t="s">
        <v>0</v>
      </c>
      <c r="D44" s="47" t="s">
        <v>107</v>
      </c>
      <c r="E44" s="42"/>
      <c r="F44" s="42" t="s">
        <v>108</v>
      </c>
      <c r="G44" s="42"/>
      <c r="H44" s="42"/>
      <c r="I44" s="42"/>
      <c r="J44" s="42"/>
      <c r="K44" s="80" t="s">
        <v>233</v>
      </c>
      <c r="L44" s="81"/>
      <c r="R44">
        <f>COUNTA(K39:K44)</f>
        <v>3</v>
      </c>
      <c r="S44">
        <f>COUNTA(L39:L44)</f>
        <v>4</v>
      </c>
    </row>
    <row r="45" spans="2:12" ht="13.5" customHeight="1">
      <c r="B45" s="29">
        <f t="shared" si="1"/>
        <v>35</v>
      </c>
      <c r="C45" s="150" t="s">
        <v>109</v>
      </c>
      <c r="D45" s="151"/>
      <c r="E45" s="42"/>
      <c r="F45" s="42" t="s">
        <v>110</v>
      </c>
      <c r="G45" s="42"/>
      <c r="H45" s="42"/>
      <c r="I45" s="42"/>
      <c r="J45" s="42"/>
      <c r="K45" s="80">
        <v>400</v>
      </c>
      <c r="L45" s="131">
        <v>700</v>
      </c>
    </row>
    <row r="46" spans="2:12" ht="13.5" customHeight="1">
      <c r="B46" s="29">
        <f t="shared" si="1"/>
        <v>36</v>
      </c>
      <c r="C46" s="40"/>
      <c r="D46" s="41"/>
      <c r="E46" s="42"/>
      <c r="F46" s="42" t="s">
        <v>111</v>
      </c>
      <c r="G46" s="42"/>
      <c r="H46" s="42"/>
      <c r="I46" s="42"/>
      <c r="J46" s="42"/>
      <c r="K46" s="80">
        <v>1000</v>
      </c>
      <c r="L46" s="131">
        <v>750</v>
      </c>
    </row>
    <row r="47" spans="2:12" ht="13.5" customHeight="1" thickBot="1">
      <c r="B47" s="29">
        <f t="shared" si="1"/>
        <v>37</v>
      </c>
      <c r="C47" s="40"/>
      <c r="D47" s="41"/>
      <c r="E47" s="42"/>
      <c r="F47" s="42" t="s">
        <v>112</v>
      </c>
      <c r="G47" s="42"/>
      <c r="H47" s="42"/>
      <c r="I47" s="42"/>
      <c r="J47" s="42"/>
      <c r="K47" s="80">
        <v>75</v>
      </c>
      <c r="L47" s="131"/>
    </row>
    <row r="48" spans="2:12" ht="19.5" customHeight="1" thickTop="1">
      <c r="B48" s="146" t="s">
        <v>114</v>
      </c>
      <c r="C48" s="147"/>
      <c r="D48" s="147"/>
      <c r="E48" s="147"/>
      <c r="F48" s="147"/>
      <c r="G48" s="147"/>
      <c r="H48" s="147"/>
      <c r="I48" s="147"/>
      <c r="J48" s="27"/>
      <c r="K48" s="107">
        <f>SUM(K49:K57)</f>
        <v>9025</v>
      </c>
      <c r="L48" s="134">
        <f>SUM(L49:L57)</f>
        <v>30140</v>
      </c>
    </row>
    <row r="49" spans="2:12" ht="13.5" customHeight="1">
      <c r="B49" s="154" t="s">
        <v>115</v>
      </c>
      <c r="C49" s="155"/>
      <c r="D49" s="156"/>
      <c r="E49" s="51"/>
      <c r="F49" s="52"/>
      <c r="G49" s="152" t="s">
        <v>14</v>
      </c>
      <c r="H49" s="152"/>
      <c r="I49" s="52"/>
      <c r="J49" s="54"/>
      <c r="K49" s="43">
        <v>20</v>
      </c>
      <c r="L49" s="135">
        <v>30</v>
      </c>
    </row>
    <row r="50" spans="2:12" ht="13.5" customHeight="1">
      <c r="B50" s="16"/>
      <c r="C50" s="17"/>
      <c r="D50" s="18"/>
      <c r="E50" s="55"/>
      <c r="F50" s="42"/>
      <c r="G50" s="152" t="s">
        <v>143</v>
      </c>
      <c r="H50" s="152"/>
      <c r="I50" s="53"/>
      <c r="J50" s="56"/>
      <c r="K50" s="43">
        <v>180</v>
      </c>
      <c r="L50" s="135">
        <v>90</v>
      </c>
    </row>
    <row r="51" spans="2:12" ht="13.5" customHeight="1">
      <c r="B51" s="16"/>
      <c r="C51" s="17"/>
      <c r="D51" s="18"/>
      <c r="E51" s="55"/>
      <c r="F51" s="42"/>
      <c r="G51" s="152" t="s">
        <v>46</v>
      </c>
      <c r="H51" s="152"/>
      <c r="I51" s="52"/>
      <c r="J51" s="54"/>
      <c r="K51" s="43">
        <v>0</v>
      </c>
      <c r="L51" s="135">
        <v>0</v>
      </c>
    </row>
    <row r="52" spans="2:12" ht="13.5" customHeight="1">
      <c r="B52" s="16"/>
      <c r="C52" s="17"/>
      <c r="D52" s="18"/>
      <c r="E52" s="55"/>
      <c r="F52" s="42"/>
      <c r="G52" s="152" t="s">
        <v>21</v>
      </c>
      <c r="H52" s="152"/>
      <c r="I52" s="52"/>
      <c r="J52" s="54"/>
      <c r="K52" s="43">
        <v>10</v>
      </c>
      <c r="L52" s="135">
        <v>0</v>
      </c>
    </row>
    <row r="53" spans="2:12" ht="13.5" customHeight="1">
      <c r="B53" s="16"/>
      <c r="C53" s="17"/>
      <c r="D53" s="18"/>
      <c r="E53" s="55"/>
      <c r="F53" s="42"/>
      <c r="G53" s="152" t="s">
        <v>24</v>
      </c>
      <c r="H53" s="152"/>
      <c r="I53" s="52"/>
      <c r="J53" s="54"/>
      <c r="K53" s="43">
        <v>7300</v>
      </c>
      <c r="L53" s="135">
        <v>28390</v>
      </c>
    </row>
    <row r="54" spans="2:12" ht="13.5" customHeight="1">
      <c r="B54" s="16"/>
      <c r="C54" s="17"/>
      <c r="D54" s="18"/>
      <c r="E54" s="55"/>
      <c r="F54" s="42"/>
      <c r="G54" s="152" t="s">
        <v>141</v>
      </c>
      <c r="H54" s="152"/>
      <c r="I54" s="52"/>
      <c r="J54" s="54"/>
      <c r="K54" s="43">
        <v>0</v>
      </c>
      <c r="L54" s="135">
        <v>0</v>
      </c>
    </row>
    <row r="55" spans="2:12" ht="13.5" customHeight="1">
      <c r="B55" s="16"/>
      <c r="C55" s="17"/>
      <c r="D55" s="18"/>
      <c r="E55" s="55"/>
      <c r="F55" s="42"/>
      <c r="G55" s="152" t="s">
        <v>48</v>
      </c>
      <c r="H55" s="152"/>
      <c r="I55" s="52"/>
      <c r="J55" s="54"/>
      <c r="K55" s="43">
        <v>30</v>
      </c>
      <c r="L55" s="135">
        <v>170</v>
      </c>
    </row>
    <row r="56" spans="2:12" ht="13.5" customHeight="1">
      <c r="B56" s="16"/>
      <c r="C56" s="17"/>
      <c r="D56" s="18"/>
      <c r="E56" s="55"/>
      <c r="F56" s="42"/>
      <c r="G56" s="152" t="s">
        <v>257</v>
      </c>
      <c r="H56" s="152"/>
      <c r="I56" s="52"/>
      <c r="J56" s="54"/>
      <c r="K56" s="43">
        <v>1400</v>
      </c>
      <c r="L56" s="135">
        <v>1450</v>
      </c>
    </row>
    <row r="57" spans="2:12" ht="13.5" customHeight="1" thickBot="1">
      <c r="B57" s="19"/>
      <c r="C57" s="20"/>
      <c r="D57" s="21"/>
      <c r="E57" s="57"/>
      <c r="F57" s="48"/>
      <c r="G57" s="157" t="s">
        <v>113</v>
      </c>
      <c r="H57" s="157"/>
      <c r="I57" s="58"/>
      <c r="J57" s="59"/>
      <c r="K57" s="49">
        <v>85</v>
      </c>
      <c r="L57" s="136">
        <v>10</v>
      </c>
    </row>
    <row r="58" spans="2:12" ht="18" customHeight="1" thickTop="1">
      <c r="B58" s="158" t="s">
        <v>117</v>
      </c>
      <c r="C58" s="159"/>
      <c r="D58" s="160"/>
      <c r="E58" s="65"/>
      <c r="F58" s="30"/>
      <c r="G58" s="161" t="s">
        <v>118</v>
      </c>
      <c r="H58" s="161"/>
      <c r="I58" s="30"/>
      <c r="J58" s="31"/>
      <c r="K58" s="108" t="s">
        <v>119</v>
      </c>
      <c r="L58" s="114"/>
    </row>
    <row r="59" spans="2:12" ht="18" customHeight="1">
      <c r="B59" s="62"/>
      <c r="C59" s="63"/>
      <c r="D59" s="63"/>
      <c r="E59" s="60"/>
      <c r="F59" s="61"/>
      <c r="G59" s="34"/>
      <c r="H59" s="34"/>
      <c r="I59" s="61"/>
      <c r="J59" s="64"/>
      <c r="K59" s="109" t="s">
        <v>120</v>
      </c>
      <c r="L59" s="115"/>
    </row>
    <row r="60" spans="2:12" ht="18" customHeight="1">
      <c r="B60" s="16"/>
      <c r="C60" s="17"/>
      <c r="D60" s="17"/>
      <c r="E60" s="66"/>
      <c r="F60" s="8"/>
      <c r="G60" s="153" t="s">
        <v>121</v>
      </c>
      <c r="H60" s="153"/>
      <c r="I60" s="32"/>
      <c r="J60" s="33"/>
      <c r="K60" s="110" t="s">
        <v>122</v>
      </c>
      <c r="L60" s="116"/>
    </row>
    <row r="61" spans="2:12" ht="18" customHeight="1">
      <c r="B61" s="16"/>
      <c r="C61" s="17"/>
      <c r="D61" s="17"/>
      <c r="E61" s="67"/>
      <c r="F61" s="17"/>
      <c r="G61" s="68"/>
      <c r="H61" s="68"/>
      <c r="I61" s="63"/>
      <c r="J61" s="69"/>
      <c r="K61" s="111" t="s">
        <v>198</v>
      </c>
      <c r="L61" s="117"/>
    </row>
    <row r="62" spans="2:12" ht="18" customHeight="1">
      <c r="B62" s="16"/>
      <c r="C62" s="17"/>
      <c r="D62" s="17"/>
      <c r="E62" s="67"/>
      <c r="F62" s="17"/>
      <c r="G62" s="68"/>
      <c r="H62" s="68"/>
      <c r="I62" s="63"/>
      <c r="J62" s="69"/>
      <c r="K62" s="111" t="s">
        <v>199</v>
      </c>
      <c r="L62" s="117"/>
    </row>
    <row r="63" spans="2:12" ht="18" customHeight="1">
      <c r="B63" s="16"/>
      <c r="C63" s="17"/>
      <c r="D63" s="17"/>
      <c r="E63" s="66"/>
      <c r="F63" s="8"/>
      <c r="G63" s="153" t="s">
        <v>123</v>
      </c>
      <c r="H63" s="153"/>
      <c r="I63" s="32"/>
      <c r="J63" s="33"/>
      <c r="K63" s="110" t="s">
        <v>234</v>
      </c>
      <c r="L63" s="116"/>
    </row>
    <row r="64" spans="2:12" ht="18" customHeight="1">
      <c r="B64" s="16"/>
      <c r="C64" s="17"/>
      <c r="D64" s="17"/>
      <c r="E64" s="67"/>
      <c r="F64" s="17"/>
      <c r="G64" s="68"/>
      <c r="H64" s="68"/>
      <c r="I64" s="63"/>
      <c r="J64" s="69"/>
      <c r="K64" s="111" t="s">
        <v>197</v>
      </c>
      <c r="L64" s="117"/>
    </row>
    <row r="65" spans="2:12" ht="18" customHeight="1">
      <c r="B65" s="16"/>
      <c r="C65" s="17"/>
      <c r="D65" s="17"/>
      <c r="E65" s="13"/>
      <c r="F65" s="14"/>
      <c r="G65" s="34"/>
      <c r="H65" s="34"/>
      <c r="I65" s="61"/>
      <c r="J65" s="64"/>
      <c r="K65" s="109" t="s">
        <v>124</v>
      </c>
      <c r="L65" s="115"/>
    </row>
    <row r="66" spans="2:12" ht="18" customHeight="1">
      <c r="B66" s="154" t="s">
        <v>125</v>
      </c>
      <c r="C66" s="155"/>
      <c r="D66" s="155"/>
      <c r="E66" s="8"/>
      <c r="F66" s="8"/>
      <c r="G66" s="8"/>
      <c r="H66" s="8"/>
      <c r="I66" s="8"/>
      <c r="J66" s="8"/>
      <c r="K66" s="82"/>
      <c r="L66" s="137"/>
    </row>
    <row r="67" spans="2:12" ht="13.5" customHeight="1">
      <c r="B67" s="70"/>
      <c r="C67" s="71" t="s">
        <v>126</v>
      </c>
      <c r="D67" s="72"/>
      <c r="E67" s="71"/>
      <c r="F67" s="71"/>
      <c r="G67" s="71"/>
      <c r="H67" s="71"/>
      <c r="I67" s="71"/>
      <c r="J67" s="71"/>
      <c r="K67" s="112"/>
      <c r="L67" s="118"/>
    </row>
    <row r="68" spans="2:12" ht="13.5" customHeight="1">
      <c r="B68" s="70"/>
      <c r="C68" s="71" t="s">
        <v>127</v>
      </c>
      <c r="D68" s="72"/>
      <c r="E68" s="71"/>
      <c r="F68" s="71"/>
      <c r="G68" s="71"/>
      <c r="H68" s="71"/>
      <c r="I68" s="71"/>
      <c r="J68" s="71"/>
      <c r="K68" s="112"/>
      <c r="L68" s="118"/>
    </row>
    <row r="69" spans="2:12" ht="13.5" customHeight="1">
      <c r="B69" s="70"/>
      <c r="C69" s="71" t="s">
        <v>128</v>
      </c>
      <c r="D69" s="72"/>
      <c r="E69" s="71"/>
      <c r="F69" s="71"/>
      <c r="G69" s="71"/>
      <c r="H69" s="71"/>
      <c r="I69" s="71"/>
      <c r="J69" s="71"/>
      <c r="K69" s="112"/>
      <c r="L69" s="118"/>
    </row>
    <row r="70" spans="2:12" ht="13.5" customHeight="1">
      <c r="B70" s="70"/>
      <c r="C70" s="71" t="s">
        <v>129</v>
      </c>
      <c r="D70" s="72"/>
      <c r="E70" s="71"/>
      <c r="F70" s="71"/>
      <c r="G70" s="71"/>
      <c r="H70" s="71"/>
      <c r="I70" s="71"/>
      <c r="J70" s="71"/>
      <c r="K70" s="112"/>
      <c r="L70" s="118"/>
    </row>
    <row r="71" spans="2:12" ht="13.5" customHeight="1">
      <c r="B71" s="73"/>
      <c r="C71" s="71" t="s">
        <v>130</v>
      </c>
      <c r="D71" s="71"/>
      <c r="E71" s="71"/>
      <c r="F71" s="71"/>
      <c r="G71" s="71"/>
      <c r="H71" s="71"/>
      <c r="I71" s="71"/>
      <c r="J71" s="71"/>
      <c r="K71" s="112"/>
      <c r="L71" s="118"/>
    </row>
    <row r="72" spans="2:12" ht="13.5" customHeight="1">
      <c r="B72" s="73"/>
      <c r="C72" s="71" t="s">
        <v>152</v>
      </c>
      <c r="D72" s="71"/>
      <c r="E72" s="71"/>
      <c r="F72" s="71"/>
      <c r="G72" s="71"/>
      <c r="H72" s="71"/>
      <c r="I72" s="71"/>
      <c r="J72" s="71"/>
      <c r="K72" s="112"/>
      <c r="L72" s="118"/>
    </row>
    <row r="73" spans="2:12" ht="13.5" customHeight="1">
      <c r="B73" s="73"/>
      <c r="C73" s="71" t="s">
        <v>156</v>
      </c>
      <c r="D73" s="71"/>
      <c r="E73" s="71"/>
      <c r="F73" s="71"/>
      <c r="G73" s="71"/>
      <c r="H73" s="71"/>
      <c r="I73" s="71"/>
      <c r="J73" s="71"/>
      <c r="K73" s="112"/>
      <c r="L73" s="118"/>
    </row>
    <row r="74" spans="2:12" ht="13.5" customHeight="1">
      <c r="B74" s="73"/>
      <c r="C74" s="71" t="s">
        <v>157</v>
      </c>
      <c r="D74" s="71"/>
      <c r="E74" s="71"/>
      <c r="F74" s="71"/>
      <c r="G74" s="71"/>
      <c r="H74" s="71"/>
      <c r="I74" s="71"/>
      <c r="J74" s="71"/>
      <c r="K74" s="112"/>
      <c r="L74" s="118"/>
    </row>
    <row r="75" spans="2:12" ht="13.5" customHeight="1">
      <c r="B75" s="73"/>
      <c r="C75" s="71" t="s">
        <v>158</v>
      </c>
      <c r="D75" s="71"/>
      <c r="E75" s="71"/>
      <c r="F75" s="71"/>
      <c r="G75" s="71"/>
      <c r="H75" s="71"/>
      <c r="I75" s="71"/>
      <c r="J75" s="71"/>
      <c r="K75" s="112"/>
      <c r="L75" s="118"/>
    </row>
    <row r="76" spans="2:12" ht="13.5" customHeight="1">
      <c r="B76" s="73"/>
      <c r="C76" s="71" t="s">
        <v>153</v>
      </c>
      <c r="D76" s="71"/>
      <c r="E76" s="71"/>
      <c r="F76" s="71"/>
      <c r="G76" s="71"/>
      <c r="H76" s="71"/>
      <c r="I76" s="71"/>
      <c r="J76" s="71"/>
      <c r="K76" s="112"/>
      <c r="L76" s="118"/>
    </row>
    <row r="77" spans="2:12" ht="13.5" customHeight="1">
      <c r="B77" s="73"/>
      <c r="C77" s="71" t="s">
        <v>131</v>
      </c>
      <c r="D77" s="71"/>
      <c r="E77" s="71"/>
      <c r="F77" s="71"/>
      <c r="G77" s="71"/>
      <c r="H77" s="71"/>
      <c r="I77" s="71"/>
      <c r="J77" s="71"/>
      <c r="K77" s="112"/>
      <c r="L77" s="118"/>
    </row>
    <row r="78" spans="2:12" ht="13.5" customHeight="1">
      <c r="B78" s="73"/>
      <c r="C78" s="71" t="s">
        <v>132</v>
      </c>
      <c r="D78" s="71"/>
      <c r="E78" s="71"/>
      <c r="F78" s="71"/>
      <c r="G78" s="71"/>
      <c r="H78" s="71"/>
      <c r="I78" s="71"/>
      <c r="J78" s="71"/>
      <c r="K78" s="112"/>
      <c r="L78" s="118"/>
    </row>
    <row r="79" spans="2:12" ht="13.5" customHeight="1">
      <c r="B79" s="73"/>
      <c r="C79" s="71" t="s">
        <v>154</v>
      </c>
      <c r="D79" s="71"/>
      <c r="E79" s="71"/>
      <c r="F79" s="71"/>
      <c r="G79" s="71"/>
      <c r="H79" s="71"/>
      <c r="I79" s="71"/>
      <c r="J79" s="71"/>
      <c r="K79" s="112"/>
      <c r="L79" s="118"/>
    </row>
    <row r="80" spans="2:12" ht="13.5" customHeight="1">
      <c r="B80" s="73"/>
      <c r="C80" s="71" t="s">
        <v>144</v>
      </c>
      <c r="D80" s="71"/>
      <c r="E80" s="71"/>
      <c r="F80" s="71"/>
      <c r="G80" s="71"/>
      <c r="H80" s="71"/>
      <c r="I80" s="71"/>
      <c r="J80" s="71"/>
      <c r="K80" s="112"/>
      <c r="L80" s="118"/>
    </row>
    <row r="81" spans="2:12" ht="18" customHeight="1" thickBot="1">
      <c r="B81" s="74"/>
      <c r="C81" s="75"/>
      <c r="D81" s="75"/>
      <c r="E81" s="75"/>
      <c r="F81" s="75"/>
      <c r="G81" s="75"/>
      <c r="H81" s="75"/>
      <c r="I81" s="75"/>
      <c r="J81" s="75"/>
      <c r="K81" s="113"/>
      <c r="L81" s="119"/>
    </row>
  </sheetData>
  <sheetProtection/>
  <mergeCells count="24">
    <mergeCell ref="G60:H60"/>
    <mergeCell ref="G63:H63"/>
    <mergeCell ref="B66:D66"/>
    <mergeCell ref="G54:H54"/>
    <mergeCell ref="G55:H55"/>
    <mergeCell ref="G56:H56"/>
    <mergeCell ref="G57:H57"/>
    <mergeCell ref="B58:D58"/>
    <mergeCell ref="G58:H58"/>
    <mergeCell ref="G53:H53"/>
    <mergeCell ref="G10:H10"/>
    <mergeCell ref="C45:D45"/>
    <mergeCell ref="B48:I48"/>
    <mergeCell ref="D4:G4"/>
    <mergeCell ref="D5:G5"/>
    <mergeCell ref="D6:G6"/>
    <mergeCell ref="D7:F7"/>
    <mergeCell ref="D8:F8"/>
    <mergeCell ref="D9:F9"/>
    <mergeCell ref="B49:D49"/>
    <mergeCell ref="G49:H49"/>
    <mergeCell ref="G50:H50"/>
    <mergeCell ref="G51:H51"/>
    <mergeCell ref="G52:H52"/>
  </mergeCells>
  <printOptions/>
  <pageMargins left="0.984251968503937" right="0.3937007874015748" top="0.7874015748031497" bottom="0.7874015748031497" header="0.5118110236220472" footer="0.5118110236220472"/>
  <pageSetup horizontalDpi="600" verticalDpi="600" orientation="portrait" paperSize="8" scale="85" r:id="rId1"/>
</worksheet>
</file>

<file path=xl/worksheets/sheet2.xml><?xml version="1.0" encoding="utf-8"?>
<worksheet xmlns="http://schemas.openxmlformats.org/spreadsheetml/2006/main" xmlns:r="http://schemas.openxmlformats.org/officeDocument/2006/relationships">
  <sheetPr>
    <tabColor rgb="FFC00000"/>
  </sheetPr>
  <dimension ref="B2:S107"/>
  <sheetViews>
    <sheetView view="pageBreakPreview" zoomScale="80" zoomScaleNormal="75" zoomScaleSheetLayoutView="80" zoomScalePageLayoutView="0" workbookViewId="0" topLeftCell="A1">
      <selection activeCell="B2" sqref="B2"/>
    </sheetView>
  </sheetViews>
  <sheetFormatPr defaultColWidth="8.796875" defaultRowHeight="14.25"/>
  <cols>
    <col min="1" max="1" width="2.59765625" style="0" customWidth="1"/>
    <col min="2" max="2" width="4.69921875" style="0" customWidth="1"/>
    <col min="3" max="4" width="16.69921875" style="0" customWidth="1"/>
    <col min="5" max="5" width="1.69921875" style="0" customWidth="1"/>
    <col min="6" max="9" width="10.69921875" style="0" customWidth="1"/>
    <col min="10" max="10" width="1.69921875" style="0" customWidth="1"/>
    <col min="11" max="11" width="28.3984375" style="99" customWidth="1"/>
    <col min="12" max="12" width="28.3984375" style="123" customWidth="1"/>
    <col min="14" max="17" width="9" style="0" hidden="1" customWidth="1"/>
  </cols>
  <sheetData>
    <row r="1" ht="18" customHeight="1"/>
    <row r="2" spans="2:18" ht="18" customHeight="1">
      <c r="B2" s="22"/>
      <c r="R2" s="99"/>
    </row>
    <row r="3" ht="9" customHeight="1" thickBot="1"/>
    <row r="4" spans="2:12" ht="18" customHeight="1">
      <c r="B4" s="1"/>
      <c r="C4" s="2"/>
      <c r="D4" s="143" t="s">
        <v>2</v>
      </c>
      <c r="E4" s="143"/>
      <c r="F4" s="143"/>
      <c r="G4" s="143"/>
      <c r="H4" s="2"/>
      <c r="I4" s="2"/>
      <c r="J4" s="3"/>
      <c r="K4" s="100" t="s">
        <v>133</v>
      </c>
      <c r="L4" s="124" t="s">
        <v>134</v>
      </c>
    </row>
    <row r="5" spans="2:12" ht="18" customHeight="1">
      <c r="B5" s="4"/>
      <c r="C5" s="5"/>
      <c r="D5" s="144" t="s">
        <v>3</v>
      </c>
      <c r="E5" s="144"/>
      <c r="F5" s="144"/>
      <c r="G5" s="144"/>
      <c r="H5" s="5"/>
      <c r="I5" s="5"/>
      <c r="J5" s="6"/>
      <c r="K5" s="101" t="s">
        <v>244</v>
      </c>
      <c r="L5" s="125" t="s">
        <v>244</v>
      </c>
    </row>
    <row r="6" spans="2:12" ht="18" customHeight="1">
      <c r="B6" s="4"/>
      <c r="C6" s="5"/>
      <c r="D6" s="144" t="s">
        <v>4</v>
      </c>
      <c r="E6" s="144"/>
      <c r="F6" s="144"/>
      <c r="G6" s="144"/>
      <c r="H6" s="5"/>
      <c r="I6" s="5"/>
      <c r="J6" s="6"/>
      <c r="K6" s="101" t="s">
        <v>245</v>
      </c>
      <c r="L6" s="125" t="s">
        <v>246</v>
      </c>
    </row>
    <row r="7" spans="2:18" ht="18" customHeight="1">
      <c r="B7" s="4"/>
      <c r="C7" s="5"/>
      <c r="D7" s="144" t="s">
        <v>5</v>
      </c>
      <c r="E7" s="145"/>
      <c r="F7" s="145"/>
      <c r="G7" s="23" t="s">
        <v>6</v>
      </c>
      <c r="H7" s="5"/>
      <c r="I7" s="5"/>
      <c r="J7" s="6"/>
      <c r="K7" s="102">
        <v>2.3</v>
      </c>
      <c r="L7" s="126">
        <v>1.75</v>
      </c>
      <c r="R7" s="99"/>
    </row>
    <row r="8" spans="2:12" ht="18" customHeight="1">
      <c r="B8" s="7"/>
      <c r="C8" s="8"/>
      <c r="D8" s="144" t="s">
        <v>7</v>
      </c>
      <c r="E8" s="144"/>
      <c r="F8" s="144"/>
      <c r="G8" s="23" t="s">
        <v>6</v>
      </c>
      <c r="H8" s="8"/>
      <c r="I8" s="8"/>
      <c r="J8" s="9"/>
      <c r="K8" s="103">
        <v>0.5</v>
      </c>
      <c r="L8" s="127">
        <v>0.5</v>
      </c>
    </row>
    <row r="9" spans="2:19" ht="18" customHeight="1" thickBot="1">
      <c r="B9" s="10"/>
      <c r="C9" s="11"/>
      <c r="D9" s="148" t="s">
        <v>8</v>
      </c>
      <c r="E9" s="148"/>
      <c r="F9" s="148"/>
      <c r="G9" s="24" t="s">
        <v>9</v>
      </c>
      <c r="H9" s="11"/>
      <c r="I9" s="11"/>
      <c r="J9" s="12"/>
      <c r="K9" s="104">
        <v>100</v>
      </c>
      <c r="L9" s="128">
        <v>100</v>
      </c>
      <c r="O9" s="77" t="s">
        <v>135</v>
      </c>
      <c r="P9" s="77" t="s">
        <v>136</v>
      </c>
      <c r="Q9" s="77" t="s">
        <v>137</v>
      </c>
      <c r="R9" s="77" t="s">
        <v>135</v>
      </c>
      <c r="S9" s="77" t="s">
        <v>136</v>
      </c>
    </row>
    <row r="10" spans="2:12" ht="18" customHeight="1" thickTop="1">
      <c r="B10" s="25" t="s">
        <v>10</v>
      </c>
      <c r="C10" s="26" t="s">
        <v>11</v>
      </c>
      <c r="D10" s="26" t="s">
        <v>12</v>
      </c>
      <c r="E10" s="13"/>
      <c r="F10" s="14"/>
      <c r="G10" s="149" t="s">
        <v>13</v>
      </c>
      <c r="H10" s="149"/>
      <c r="I10" s="14"/>
      <c r="J10" s="15"/>
      <c r="K10" s="105"/>
      <c r="L10" s="129"/>
    </row>
    <row r="11" spans="2:19" ht="13.5" customHeight="1">
      <c r="B11" s="29">
        <v>1</v>
      </c>
      <c r="C11" s="35" t="s">
        <v>138</v>
      </c>
      <c r="D11" s="35" t="s">
        <v>14</v>
      </c>
      <c r="E11" s="42"/>
      <c r="F11" s="42" t="s">
        <v>180</v>
      </c>
      <c r="G11" s="42"/>
      <c r="H11" s="42"/>
      <c r="I11" s="42"/>
      <c r="J11" s="42"/>
      <c r="K11" s="78"/>
      <c r="L11" s="79" t="s">
        <v>247</v>
      </c>
      <c r="N11" t="s">
        <v>15</v>
      </c>
      <c r="O11">
        <f aca="true" t="shared" si="0" ref="O11:P15">IF(K11="",0,VALUE(MID(K11,2,LEN(K11)-2)))</f>
        <v>0</v>
      </c>
      <c r="P11">
        <f t="shared" si="0"/>
        <v>160</v>
      </c>
      <c r="Q11" t="e">
        <f>IF(#REF!="",0,VALUE(MID(#REF!,2,LEN(#REF!)-2)))</f>
        <v>#REF!</v>
      </c>
      <c r="R11">
        <f aca="true" t="shared" si="1" ref="R11:R17">IF(K11="＋",0,IF(K11="(＋)",0,ABS(K11)))</f>
        <v>0</v>
      </c>
      <c r="S11">
        <f aca="true" t="shared" si="2" ref="S11:S17">IF(L11="＋",0,IF(L11="(＋)",0,ABS(L11)))</f>
        <v>160</v>
      </c>
    </row>
    <row r="12" spans="2:19" ht="13.5" customHeight="1">
      <c r="B12" s="29">
        <f>B11+1</f>
        <v>2</v>
      </c>
      <c r="C12" s="36"/>
      <c r="D12" s="45"/>
      <c r="E12" s="42"/>
      <c r="F12" s="42" t="s">
        <v>181</v>
      </c>
      <c r="G12" s="42"/>
      <c r="H12" s="42"/>
      <c r="I12" s="42"/>
      <c r="J12" s="42"/>
      <c r="K12" s="78"/>
      <c r="L12" s="79" t="s">
        <v>248</v>
      </c>
      <c r="N12" t="s">
        <v>15</v>
      </c>
      <c r="O12">
        <f t="shared" si="0"/>
        <v>0</v>
      </c>
      <c r="P12">
        <f t="shared" si="0"/>
        <v>30</v>
      </c>
      <c r="Q12" t="e">
        <f>IF(#REF!="",0,VALUE(MID(#REF!,2,LEN(#REF!)-2)))</f>
        <v>#REF!</v>
      </c>
      <c r="R12">
        <f t="shared" si="1"/>
        <v>0</v>
      </c>
      <c r="S12">
        <f t="shared" si="2"/>
        <v>30</v>
      </c>
    </row>
    <row r="13" spans="2:19" ht="13.5" customHeight="1">
      <c r="B13" s="29">
        <f aca="true" t="shared" si="3" ref="B13:B67">B12+1</f>
        <v>3</v>
      </c>
      <c r="C13" s="36"/>
      <c r="D13" s="45"/>
      <c r="E13" s="42"/>
      <c r="F13" s="42" t="s">
        <v>16</v>
      </c>
      <c r="G13" s="42"/>
      <c r="H13" s="42"/>
      <c r="I13" s="42"/>
      <c r="J13" s="42"/>
      <c r="K13" s="78" t="s">
        <v>249</v>
      </c>
      <c r="L13" s="79" t="s">
        <v>249</v>
      </c>
      <c r="N13" t="s">
        <v>15</v>
      </c>
      <c r="O13" t="e">
        <f t="shared" si="0"/>
        <v>#VALUE!</v>
      </c>
      <c r="P13" t="e">
        <f t="shared" si="0"/>
        <v>#VALUE!</v>
      </c>
      <c r="Q13" t="e">
        <f>IF(#REF!="",0,VALUE(MID(#REF!,2,LEN(#REF!)-2)))</f>
        <v>#REF!</v>
      </c>
      <c r="R13">
        <f t="shared" si="1"/>
        <v>0</v>
      </c>
      <c r="S13">
        <f t="shared" si="2"/>
        <v>0</v>
      </c>
    </row>
    <row r="14" spans="2:19" ht="13.5" customHeight="1">
      <c r="B14" s="29">
        <f t="shared" si="3"/>
        <v>4</v>
      </c>
      <c r="C14" s="36"/>
      <c r="D14" s="45"/>
      <c r="E14" s="42"/>
      <c r="F14" s="42" t="s">
        <v>17</v>
      </c>
      <c r="G14" s="42"/>
      <c r="H14" s="42"/>
      <c r="I14" s="42"/>
      <c r="J14" s="42"/>
      <c r="K14" s="78" t="s">
        <v>249</v>
      </c>
      <c r="L14" s="79" t="s">
        <v>250</v>
      </c>
      <c r="N14" t="s">
        <v>15</v>
      </c>
      <c r="O14" t="e">
        <f t="shared" si="0"/>
        <v>#VALUE!</v>
      </c>
      <c r="P14">
        <f t="shared" si="0"/>
        <v>10</v>
      </c>
      <c r="Q14" t="e">
        <f>IF(#REF!="",0,VALUE(MID(#REF!,2,LEN(#REF!)-2)))</f>
        <v>#REF!</v>
      </c>
      <c r="R14">
        <f t="shared" si="1"/>
        <v>0</v>
      </c>
      <c r="S14">
        <f t="shared" si="2"/>
        <v>10</v>
      </c>
    </row>
    <row r="15" spans="2:19" ht="13.5" customHeight="1">
      <c r="B15" s="29">
        <f t="shared" si="3"/>
        <v>5</v>
      </c>
      <c r="C15" s="36"/>
      <c r="D15" s="45"/>
      <c r="E15" s="42"/>
      <c r="F15" s="42" t="s">
        <v>18</v>
      </c>
      <c r="G15" s="42"/>
      <c r="H15" s="42"/>
      <c r="I15" s="42"/>
      <c r="J15" s="42"/>
      <c r="K15" s="78" t="s">
        <v>239</v>
      </c>
      <c r="L15" s="79" t="s">
        <v>262</v>
      </c>
      <c r="N15" t="s">
        <v>15</v>
      </c>
      <c r="O15" t="e">
        <f t="shared" si="0"/>
        <v>#VALUE!</v>
      </c>
      <c r="P15">
        <f t="shared" si="0"/>
        <v>2</v>
      </c>
      <c r="Q15" t="e">
        <f>IF(#REF!="",0,VALUE(MID(#REF!,2,LEN(#REF!)-2)))</f>
        <v>#REF!</v>
      </c>
      <c r="R15">
        <f t="shared" si="1"/>
        <v>0</v>
      </c>
      <c r="S15">
        <f t="shared" si="2"/>
        <v>120</v>
      </c>
    </row>
    <row r="16" spans="2:19" ht="13.5" customHeight="1">
      <c r="B16" s="29">
        <f t="shared" si="3"/>
        <v>6</v>
      </c>
      <c r="C16" s="36"/>
      <c r="D16" s="45"/>
      <c r="E16" s="42"/>
      <c r="F16" s="42" t="s">
        <v>251</v>
      </c>
      <c r="G16" s="42"/>
      <c r="H16" s="42"/>
      <c r="I16" s="42"/>
      <c r="J16" s="42"/>
      <c r="K16" s="78" t="s">
        <v>252</v>
      </c>
      <c r="L16" s="79" t="s">
        <v>249</v>
      </c>
      <c r="N16" s="76" t="s">
        <v>19</v>
      </c>
      <c r="O16" t="str">
        <f>K16</f>
        <v>(20)</v>
      </c>
      <c r="P16" t="str">
        <f>L16</f>
        <v>(＋)</v>
      </c>
      <c r="Q16" t="e">
        <f>#REF!</f>
        <v>#REF!</v>
      </c>
      <c r="R16">
        <f t="shared" si="1"/>
        <v>20</v>
      </c>
      <c r="S16">
        <f t="shared" si="2"/>
        <v>0</v>
      </c>
    </row>
    <row r="17" spans="2:19" ht="13.5" customHeight="1">
      <c r="B17" s="29">
        <f t="shared" si="3"/>
        <v>7</v>
      </c>
      <c r="C17" s="36"/>
      <c r="D17" s="45"/>
      <c r="E17" s="42"/>
      <c r="F17" s="42" t="s">
        <v>159</v>
      </c>
      <c r="G17" s="42"/>
      <c r="H17" s="42"/>
      <c r="I17" s="42"/>
      <c r="J17" s="42"/>
      <c r="K17" s="78" t="s">
        <v>253</v>
      </c>
      <c r="L17" s="79" t="s">
        <v>254</v>
      </c>
      <c r="N17" t="s">
        <v>15</v>
      </c>
      <c r="O17">
        <f>IF(K17="",0,VALUE(MID(K17,2,LEN(K17)-2)))</f>
        <v>40</v>
      </c>
      <c r="P17">
        <f>IF(L17="",0,VALUE(MID(L17,2,LEN(L17)-2)))</f>
        <v>140</v>
      </c>
      <c r="Q17" t="e">
        <f>IF(#REF!="",0,VALUE(MID(#REF!,2,LEN(#REF!)-2)))</f>
        <v>#REF!</v>
      </c>
      <c r="R17">
        <f t="shared" si="1"/>
        <v>40</v>
      </c>
      <c r="S17">
        <f t="shared" si="2"/>
        <v>140</v>
      </c>
    </row>
    <row r="18" spans="2:12" ht="13.5" customHeight="1">
      <c r="B18" s="29">
        <f t="shared" si="3"/>
        <v>8</v>
      </c>
      <c r="C18" s="37" t="s">
        <v>42</v>
      </c>
      <c r="D18" s="35" t="s">
        <v>43</v>
      </c>
      <c r="E18" s="42"/>
      <c r="F18" s="42" t="s">
        <v>44</v>
      </c>
      <c r="G18" s="42"/>
      <c r="H18" s="42"/>
      <c r="I18" s="42"/>
      <c r="J18" s="42"/>
      <c r="K18" s="80">
        <v>590</v>
      </c>
      <c r="L18" s="131">
        <v>1050</v>
      </c>
    </row>
    <row r="19" spans="2:12" ht="13.5" customHeight="1">
      <c r="B19" s="29">
        <f t="shared" si="3"/>
        <v>9</v>
      </c>
      <c r="C19" s="37" t="s">
        <v>139</v>
      </c>
      <c r="D19" s="35" t="s">
        <v>21</v>
      </c>
      <c r="E19" s="42"/>
      <c r="F19" s="42" t="s">
        <v>258</v>
      </c>
      <c r="G19" s="42"/>
      <c r="H19" s="42"/>
      <c r="I19" s="42"/>
      <c r="J19" s="42"/>
      <c r="K19" s="80" t="s">
        <v>255</v>
      </c>
      <c r="L19" s="81"/>
    </row>
    <row r="20" spans="2:12" ht="13.5" customHeight="1">
      <c r="B20" s="29">
        <f t="shared" si="3"/>
        <v>10</v>
      </c>
      <c r="C20" s="38"/>
      <c r="D20" s="35" t="s">
        <v>24</v>
      </c>
      <c r="E20" s="42"/>
      <c r="F20" s="42" t="s">
        <v>25</v>
      </c>
      <c r="G20" s="42"/>
      <c r="H20" s="42"/>
      <c r="I20" s="42"/>
      <c r="J20" s="42"/>
      <c r="K20" s="80">
        <v>40</v>
      </c>
      <c r="L20" s="81" t="s">
        <v>255</v>
      </c>
    </row>
    <row r="21" spans="2:12" ht="13.5" customHeight="1">
      <c r="B21" s="29">
        <f t="shared" si="3"/>
        <v>11</v>
      </c>
      <c r="C21" s="38"/>
      <c r="D21" s="45"/>
      <c r="E21" s="42"/>
      <c r="F21" s="42" t="s">
        <v>221</v>
      </c>
      <c r="G21" s="42"/>
      <c r="H21" s="42"/>
      <c r="I21" s="42"/>
      <c r="J21" s="42"/>
      <c r="K21" s="80">
        <v>290</v>
      </c>
      <c r="L21" s="81">
        <v>340</v>
      </c>
    </row>
    <row r="22" spans="2:12" ht="13.5" customHeight="1">
      <c r="B22" s="29">
        <f t="shared" si="3"/>
        <v>12</v>
      </c>
      <c r="C22" s="38"/>
      <c r="D22" s="45"/>
      <c r="E22" s="42"/>
      <c r="F22" s="42" t="s">
        <v>222</v>
      </c>
      <c r="G22" s="42"/>
      <c r="H22" s="42"/>
      <c r="I22" s="42"/>
      <c r="J22" s="42"/>
      <c r="K22" s="80">
        <v>90</v>
      </c>
      <c r="L22" s="81">
        <v>340</v>
      </c>
    </row>
    <row r="23" spans="2:12" ht="13.5" customHeight="1">
      <c r="B23" s="29">
        <f t="shared" si="3"/>
        <v>13</v>
      </c>
      <c r="C23" s="38"/>
      <c r="D23" s="45"/>
      <c r="E23" s="42"/>
      <c r="F23" s="42" t="s">
        <v>256</v>
      </c>
      <c r="G23" s="42"/>
      <c r="H23" s="42"/>
      <c r="I23" s="42"/>
      <c r="J23" s="42"/>
      <c r="K23" s="80" t="s">
        <v>255</v>
      </c>
      <c r="L23" s="81" t="s">
        <v>255</v>
      </c>
    </row>
    <row r="24" spans="2:12" ht="13.5" customHeight="1">
      <c r="B24" s="29">
        <f t="shared" si="3"/>
        <v>14</v>
      </c>
      <c r="C24" s="38"/>
      <c r="D24" s="45"/>
      <c r="E24" s="42"/>
      <c r="F24" s="42" t="s">
        <v>162</v>
      </c>
      <c r="G24" s="42"/>
      <c r="H24" s="42"/>
      <c r="I24" s="42"/>
      <c r="J24" s="42"/>
      <c r="K24" s="80"/>
      <c r="L24" s="81">
        <v>170</v>
      </c>
    </row>
    <row r="25" spans="2:12" ht="13.5" customHeight="1">
      <c r="B25" s="29">
        <f t="shared" si="3"/>
        <v>15</v>
      </c>
      <c r="C25" s="38"/>
      <c r="D25" s="45"/>
      <c r="E25" s="42"/>
      <c r="F25" s="42" t="s">
        <v>29</v>
      </c>
      <c r="G25" s="42"/>
      <c r="H25" s="42"/>
      <c r="I25" s="42"/>
      <c r="J25" s="42"/>
      <c r="K25" s="80" t="s">
        <v>255</v>
      </c>
      <c r="L25" s="81" t="s">
        <v>255</v>
      </c>
    </row>
    <row r="26" spans="2:12" ht="13.5" customHeight="1">
      <c r="B26" s="29">
        <f t="shared" si="3"/>
        <v>16</v>
      </c>
      <c r="C26" s="38"/>
      <c r="D26" s="45"/>
      <c r="E26" s="42"/>
      <c r="F26" s="42" t="s">
        <v>31</v>
      </c>
      <c r="G26" s="42"/>
      <c r="H26" s="42"/>
      <c r="I26" s="42"/>
      <c r="J26" s="42"/>
      <c r="K26" s="80" t="s">
        <v>255</v>
      </c>
      <c r="L26" s="81">
        <v>10</v>
      </c>
    </row>
    <row r="27" spans="2:12" ht="13.5" customHeight="1">
      <c r="B27" s="29">
        <f t="shared" si="3"/>
        <v>17</v>
      </c>
      <c r="C27" s="38"/>
      <c r="D27" s="45"/>
      <c r="E27" s="42"/>
      <c r="F27" s="42" t="s">
        <v>223</v>
      </c>
      <c r="G27" s="42"/>
      <c r="H27" s="42"/>
      <c r="I27" s="42"/>
      <c r="J27" s="42"/>
      <c r="K27" s="80" t="s">
        <v>255</v>
      </c>
      <c r="L27" s="81">
        <v>120</v>
      </c>
    </row>
    <row r="28" spans="2:12" ht="13.5" customHeight="1">
      <c r="B28" s="29">
        <f t="shared" si="3"/>
        <v>18</v>
      </c>
      <c r="C28" s="38"/>
      <c r="D28" s="45"/>
      <c r="E28" s="42"/>
      <c r="F28" s="42" t="s">
        <v>32</v>
      </c>
      <c r="G28" s="42"/>
      <c r="H28" s="42"/>
      <c r="I28" s="42"/>
      <c r="J28" s="42"/>
      <c r="K28" s="80">
        <v>140</v>
      </c>
      <c r="L28" s="81" t="s">
        <v>255</v>
      </c>
    </row>
    <row r="29" spans="2:12" ht="13.5" customHeight="1">
      <c r="B29" s="29">
        <f t="shared" si="3"/>
        <v>19</v>
      </c>
      <c r="C29" s="38"/>
      <c r="D29" s="45"/>
      <c r="E29" s="42"/>
      <c r="F29" s="42" t="s">
        <v>33</v>
      </c>
      <c r="G29" s="42"/>
      <c r="H29" s="42"/>
      <c r="I29" s="42"/>
      <c r="J29" s="42"/>
      <c r="K29" s="80">
        <v>10</v>
      </c>
      <c r="L29" s="131"/>
    </row>
    <row r="30" spans="2:12" ht="13.5" customHeight="1">
      <c r="B30" s="29">
        <f t="shared" si="3"/>
        <v>20</v>
      </c>
      <c r="C30" s="38"/>
      <c r="D30" s="45"/>
      <c r="E30" s="42"/>
      <c r="F30" s="42" t="s">
        <v>140</v>
      </c>
      <c r="G30" s="42"/>
      <c r="H30" s="42"/>
      <c r="I30" s="42"/>
      <c r="J30" s="42"/>
      <c r="K30" s="80">
        <v>9540</v>
      </c>
      <c r="L30" s="131">
        <v>56800</v>
      </c>
    </row>
    <row r="31" spans="2:12" ht="13.5" customHeight="1">
      <c r="B31" s="29">
        <f t="shared" si="3"/>
        <v>21</v>
      </c>
      <c r="C31" s="38"/>
      <c r="D31" s="45"/>
      <c r="E31" s="42"/>
      <c r="F31" s="42" t="s">
        <v>259</v>
      </c>
      <c r="G31" s="42"/>
      <c r="H31" s="42"/>
      <c r="I31" s="42"/>
      <c r="J31" s="42"/>
      <c r="K31" s="80" t="s">
        <v>255</v>
      </c>
      <c r="L31" s="81"/>
    </row>
    <row r="32" spans="2:12" ht="13.5" customHeight="1">
      <c r="B32" s="29">
        <f t="shared" si="3"/>
        <v>22</v>
      </c>
      <c r="C32" s="38"/>
      <c r="D32" s="45"/>
      <c r="E32" s="42"/>
      <c r="F32" s="42" t="s">
        <v>36</v>
      </c>
      <c r="G32" s="42"/>
      <c r="H32" s="42"/>
      <c r="I32" s="42"/>
      <c r="J32" s="42"/>
      <c r="K32" s="80">
        <v>110</v>
      </c>
      <c r="L32" s="81">
        <v>410</v>
      </c>
    </row>
    <row r="33" spans="2:12" ht="13.5" customHeight="1">
      <c r="B33" s="29">
        <f t="shared" si="3"/>
        <v>23</v>
      </c>
      <c r="C33" s="38"/>
      <c r="D33" s="45"/>
      <c r="E33" s="42"/>
      <c r="F33" s="42" t="s">
        <v>160</v>
      </c>
      <c r="G33" s="42"/>
      <c r="H33" s="42"/>
      <c r="I33" s="42"/>
      <c r="J33" s="42"/>
      <c r="K33" s="80" t="s">
        <v>255</v>
      </c>
      <c r="L33" s="81" t="s">
        <v>255</v>
      </c>
    </row>
    <row r="34" spans="2:12" ht="13.5" customHeight="1">
      <c r="B34" s="29">
        <f t="shared" si="3"/>
        <v>24</v>
      </c>
      <c r="C34" s="38"/>
      <c r="D34" s="45"/>
      <c r="E34" s="42"/>
      <c r="F34" s="42" t="s">
        <v>37</v>
      </c>
      <c r="G34" s="42"/>
      <c r="H34" s="42"/>
      <c r="I34" s="42"/>
      <c r="J34" s="42"/>
      <c r="K34" s="80"/>
      <c r="L34" s="131">
        <v>20</v>
      </c>
    </row>
    <row r="35" spans="2:12" ht="13.5" customHeight="1">
      <c r="B35" s="29">
        <f t="shared" si="3"/>
        <v>25</v>
      </c>
      <c r="C35" s="38"/>
      <c r="D35" s="45"/>
      <c r="E35" s="42"/>
      <c r="F35" s="42" t="s">
        <v>38</v>
      </c>
      <c r="G35" s="42"/>
      <c r="H35" s="42"/>
      <c r="I35" s="42"/>
      <c r="J35" s="42"/>
      <c r="K35" s="80">
        <v>4575</v>
      </c>
      <c r="L35" s="131">
        <v>4375</v>
      </c>
    </row>
    <row r="36" spans="2:12" ht="13.5" customHeight="1">
      <c r="B36" s="29">
        <f t="shared" si="3"/>
        <v>26</v>
      </c>
      <c r="C36" s="38"/>
      <c r="D36" s="45"/>
      <c r="E36" s="42"/>
      <c r="F36" s="42" t="s">
        <v>39</v>
      </c>
      <c r="G36" s="42"/>
      <c r="H36" s="42"/>
      <c r="I36" s="42"/>
      <c r="J36" s="42"/>
      <c r="K36" s="80">
        <v>11860</v>
      </c>
      <c r="L36" s="131">
        <v>57750</v>
      </c>
    </row>
    <row r="37" spans="2:12" ht="13.5" customHeight="1">
      <c r="B37" s="29">
        <f t="shared" si="3"/>
        <v>27</v>
      </c>
      <c r="C37" s="38"/>
      <c r="D37" s="45"/>
      <c r="E37" s="42"/>
      <c r="F37" s="42" t="s">
        <v>40</v>
      </c>
      <c r="G37" s="42"/>
      <c r="H37" s="42"/>
      <c r="I37" s="42"/>
      <c r="J37" s="42"/>
      <c r="K37" s="80">
        <v>810</v>
      </c>
      <c r="L37" s="131">
        <v>1750</v>
      </c>
    </row>
    <row r="38" spans="2:12" ht="13.5" customHeight="1">
      <c r="B38" s="29">
        <f t="shared" si="3"/>
        <v>28</v>
      </c>
      <c r="C38" s="37" t="s">
        <v>142</v>
      </c>
      <c r="D38" s="35" t="s">
        <v>48</v>
      </c>
      <c r="E38" s="42"/>
      <c r="F38" s="42" t="s">
        <v>49</v>
      </c>
      <c r="G38" s="42"/>
      <c r="H38" s="42"/>
      <c r="I38" s="42"/>
      <c r="J38" s="42"/>
      <c r="K38" s="80" t="s">
        <v>255</v>
      </c>
      <c r="L38" s="81">
        <v>130</v>
      </c>
    </row>
    <row r="39" spans="2:12" ht="13.5" customHeight="1">
      <c r="B39" s="29">
        <f t="shared" si="3"/>
        <v>29</v>
      </c>
      <c r="C39" s="38"/>
      <c r="D39" s="45"/>
      <c r="E39" s="42"/>
      <c r="F39" s="42" t="s">
        <v>51</v>
      </c>
      <c r="G39" s="42"/>
      <c r="H39" s="42"/>
      <c r="I39" s="42"/>
      <c r="J39" s="42"/>
      <c r="K39" s="80"/>
      <c r="L39" s="81" t="s">
        <v>255</v>
      </c>
    </row>
    <row r="40" spans="2:12" ht="13.5" customHeight="1">
      <c r="B40" s="29">
        <f t="shared" si="3"/>
        <v>30</v>
      </c>
      <c r="C40" s="38"/>
      <c r="D40" s="45"/>
      <c r="E40" s="42"/>
      <c r="F40" s="42" t="s">
        <v>225</v>
      </c>
      <c r="G40" s="42"/>
      <c r="H40" s="42"/>
      <c r="I40" s="42"/>
      <c r="J40" s="42"/>
      <c r="K40" s="80"/>
      <c r="L40" s="81" t="s">
        <v>255</v>
      </c>
    </row>
    <row r="41" spans="2:12" ht="13.5" customHeight="1">
      <c r="B41" s="29">
        <f t="shared" si="3"/>
        <v>31</v>
      </c>
      <c r="C41" s="38"/>
      <c r="D41" s="45"/>
      <c r="E41" s="42"/>
      <c r="F41" s="42" t="s">
        <v>52</v>
      </c>
      <c r="G41" s="42"/>
      <c r="H41" s="42"/>
      <c r="I41" s="42"/>
      <c r="J41" s="42"/>
      <c r="K41" s="80">
        <v>530</v>
      </c>
      <c r="L41" s="131">
        <v>190</v>
      </c>
    </row>
    <row r="42" spans="2:12" ht="13.5" customHeight="1">
      <c r="B42" s="29">
        <f t="shared" si="3"/>
        <v>32</v>
      </c>
      <c r="C42" s="38"/>
      <c r="D42" s="45"/>
      <c r="E42" s="42"/>
      <c r="F42" s="42" t="s">
        <v>53</v>
      </c>
      <c r="G42" s="42"/>
      <c r="H42" s="42"/>
      <c r="I42" s="42"/>
      <c r="J42" s="42"/>
      <c r="K42" s="80" t="s">
        <v>255</v>
      </c>
      <c r="L42" s="81">
        <v>10</v>
      </c>
    </row>
    <row r="43" spans="2:12" ht="13.5" customHeight="1">
      <c r="B43" s="29">
        <f t="shared" si="3"/>
        <v>33</v>
      </c>
      <c r="C43" s="38"/>
      <c r="D43" s="45"/>
      <c r="E43" s="42"/>
      <c r="F43" s="42" t="s">
        <v>56</v>
      </c>
      <c r="G43" s="42"/>
      <c r="H43" s="42"/>
      <c r="I43" s="42"/>
      <c r="J43" s="42"/>
      <c r="K43" s="80">
        <v>20</v>
      </c>
      <c r="L43" s="81"/>
    </row>
    <row r="44" spans="2:12" ht="13.5" customHeight="1">
      <c r="B44" s="29">
        <f t="shared" si="3"/>
        <v>34</v>
      </c>
      <c r="C44" s="38"/>
      <c r="D44" s="45"/>
      <c r="E44" s="42"/>
      <c r="F44" s="42" t="s">
        <v>58</v>
      </c>
      <c r="G44" s="42"/>
      <c r="H44" s="42"/>
      <c r="I44" s="42"/>
      <c r="J44" s="42"/>
      <c r="K44" s="80" t="s">
        <v>255</v>
      </c>
      <c r="L44" s="81" t="s">
        <v>255</v>
      </c>
    </row>
    <row r="45" spans="2:12" ht="13.5" customHeight="1">
      <c r="B45" s="29">
        <f t="shared" si="3"/>
        <v>35</v>
      </c>
      <c r="C45" s="38"/>
      <c r="D45" s="45"/>
      <c r="E45" s="42"/>
      <c r="F45" s="42" t="s">
        <v>63</v>
      </c>
      <c r="G45" s="42"/>
      <c r="H45" s="42"/>
      <c r="I45" s="42"/>
      <c r="J45" s="42"/>
      <c r="K45" s="80"/>
      <c r="L45" s="131">
        <v>40</v>
      </c>
    </row>
    <row r="46" spans="2:12" ht="13.5" customHeight="1">
      <c r="B46" s="29">
        <f t="shared" si="3"/>
        <v>36</v>
      </c>
      <c r="C46" s="38"/>
      <c r="D46" s="45"/>
      <c r="E46" s="42"/>
      <c r="F46" s="42" t="s">
        <v>64</v>
      </c>
      <c r="G46" s="42"/>
      <c r="H46" s="42"/>
      <c r="I46" s="42"/>
      <c r="J46" s="42"/>
      <c r="K46" s="80">
        <v>120</v>
      </c>
      <c r="L46" s="81" t="s">
        <v>255</v>
      </c>
    </row>
    <row r="47" spans="2:12" ht="13.5" customHeight="1">
      <c r="B47" s="29">
        <f t="shared" si="3"/>
        <v>37</v>
      </c>
      <c r="C47" s="38"/>
      <c r="D47" s="45"/>
      <c r="E47" s="42"/>
      <c r="F47" s="42" t="s">
        <v>260</v>
      </c>
      <c r="G47" s="42"/>
      <c r="H47" s="42"/>
      <c r="I47" s="42"/>
      <c r="J47" s="42"/>
      <c r="K47" s="80"/>
      <c r="L47" s="131">
        <v>60</v>
      </c>
    </row>
    <row r="48" spans="2:12" ht="13.5" customHeight="1">
      <c r="B48" s="29">
        <f t="shared" si="3"/>
        <v>38</v>
      </c>
      <c r="C48" s="38"/>
      <c r="D48" s="45"/>
      <c r="E48" s="42"/>
      <c r="F48" s="42" t="s">
        <v>65</v>
      </c>
      <c r="G48" s="42"/>
      <c r="H48" s="42"/>
      <c r="I48" s="42"/>
      <c r="J48" s="42"/>
      <c r="K48" s="80">
        <v>20</v>
      </c>
      <c r="L48" s="81">
        <v>180</v>
      </c>
    </row>
    <row r="49" spans="2:12" ht="13.5" customHeight="1">
      <c r="B49" s="29">
        <f t="shared" si="3"/>
        <v>39</v>
      </c>
      <c r="C49" s="38"/>
      <c r="D49" s="45"/>
      <c r="E49" s="42"/>
      <c r="F49" s="42" t="s">
        <v>67</v>
      </c>
      <c r="G49" s="42"/>
      <c r="H49" s="42"/>
      <c r="I49" s="42"/>
      <c r="J49" s="42"/>
      <c r="K49" s="80" t="s">
        <v>255</v>
      </c>
      <c r="L49" s="81" t="s">
        <v>255</v>
      </c>
    </row>
    <row r="50" spans="2:12" ht="13.5" customHeight="1">
      <c r="B50" s="29">
        <f t="shared" si="3"/>
        <v>40</v>
      </c>
      <c r="C50" s="38"/>
      <c r="D50" s="45"/>
      <c r="E50" s="42"/>
      <c r="F50" s="42" t="s">
        <v>261</v>
      </c>
      <c r="G50" s="42"/>
      <c r="H50" s="42"/>
      <c r="I50" s="42"/>
      <c r="J50" s="42"/>
      <c r="K50" s="80"/>
      <c r="L50" s="131">
        <v>10</v>
      </c>
    </row>
    <row r="51" spans="2:12" ht="13.5" customHeight="1">
      <c r="B51" s="29">
        <f t="shared" si="3"/>
        <v>41</v>
      </c>
      <c r="C51" s="38"/>
      <c r="D51" s="45"/>
      <c r="E51" s="42"/>
      <c r="F51" s="42" t="s">
        <v>69</v>
      </c>
      <c r="G51" s="42"/>
      <c r="H51" s="42"/>
      <c r="I51" s="42"/>
      <c r="J51" s="42"/>
      <c r="K51" s="80">
        <v>340</v>
      </c>
      <c r="L51" s="81">
        <v>640</v>
      </c>
    </row>
    <row r="52" spans="2:12" ht="13.5" customHeight="1">
      <c r="B52" s="29">
        <f t="shared" si="3"/>
        <v>42</v>
      </c>
      <c r="C52" s="38"/>
      <c r="D52" s="45"/>
      <c r="E52" s="42"/>
      <c r="F52" s="42" t="s">
        <v>70</v>
      </c>
      <c r="G52" s="42"/>
      <c r="H52" s="42"/>
      <c r="I52" s="42"/>
      <c r="J52" s="42"/>
      <c r="K52" s="80">
        <v>10</v>
      </c>
      <c r="L52" s="131">
        <v>470</v>
      </c>
    </row>
    <row r="53" spans="2:12" ht="13.5" customHeight="1">
      <c r="B53" s="29">
        <f t="shared" si="3"/>
        <v>43</v>
      </c>
      <c r="C53" s="38"/>
      <c r="D53" s="45"/>
      <c r="E53" s="42"/>
      <c r="F53" s="42" t="s">
        <v>73</v>
      </c>
      <c r="G53" s="42"/>
      <c r="H53" s="42"/>
      <c r="I53" s="42"/>
      <c r="J53" s="42"/>
      <c r="K53" s="80" t="s">
        <v>255</v>
      </c>
      <c r="L53" s="81"/>
    </row>
    <row r="54" spans="2:12" ht="13.5" customHeight="1">
      <c r="B54" s="29">
        <f t="shared" si="3"/>
        <v>44</v>
      </c>
      <c r="C54" s="38"/>
      <c r="D54" s="45"/>
      <c r="E54" s="42"/>
      <c r="F54" s="42" t="s">
        <v>193</v>
      </c>
      <c r="G54" s="42"/>
      <c r="H54" s="42"/>
      <c r="I54" s="42"/>
      <c r="J54" s="42"/>
      <c r="K54" s="80" t="s">
        <v>255</v>
      </c>
      <c r="L54" s="81">
        <v>160</v>
      </c>
    </row>
    <row r="55" spans="2:12" ht="13.5" customHeight="1">
      <c r="B55" s="29">
        <f t="shared" si="3"/>
        <v>45</v>
      </c>
      <c r="C55" s="38"/>
      <c r="D55" s="45"/>
      <c r="E55" s="42"/>
      <c r="F55" s="42" t="s">
        <v>194</v>
      </c>
      <c r="G55" s="42"/>
      <c r="H55" s="42"/>
      <c r="I55" s="42"/>
      <c r="J55" s="42"/>
      <c r="K55" s="80">
        <v>40</v>
      </c>
      <c r="L55" s="81">
        <v>40</v>
      </c>
    </row>
    <row r="56" spans="2:12" ht="13.5" customHeight="1">
      <c r="B56" s="29">
        <f t="shared" si="3"/>
        <v>46</v>
      </c>
      <c r="C56" s="38"/>
      <c r="D56" s="45"/>
      <c r="E56" s="42"/>
      <c r="F56" s="42" t="s">
        <v>82</v>
      </c>
      <c r="G56" s="42"/>
      <c r="H56" s="42"/>
      <c r="I56" s="42"/>
      <c r="J56" s="42"/>
      <c r="K56" s="80">
        <v>40</v>
      </c>
      <c r="L56" s="81">
        <v>190</v>
      </c>
    </row>
    <row r="57" spans="2:12" ht="13.5" customHeight="1">
      <c r="B57" s="29">
        <f t="shared" si="3"/>
        <v>47</v>
      </c>
      <c r="C57" s="38"/>
      <c r="D57" s="45"/>
      <c r="E57" s="42"/>
      <c r="F57" s="42" t="s">
        <v>83</v>
      </c>
      <c r="G57" s="42"/>
      <c r="H57" s="42"/>
      <c r="I57" s="42"/>
      <c r="J57" s="42"/>
      <c r="K57" s="80"/>
      <c r="L57" s="81">
        <v>10</v>
      </c>
    </row>
    <row r="58" spans="2:12" ht="13.5" customHeight="1">
      <c r="B58" s="29">
        <f t="shared" si="3"/>
        <v>48</v>
      </c>
      <c r="C58" s="38"/>
      <c r="D58" s="45"/>
      <c r="E58" s="42"/>
      <c r="F58" s="42" t="s">
        <v>263</v>
      </c>
      <c r="G58" s="42"/>
      <c r="H58" s="42"/>
      <c r="I58" s="42"/>
      <c r="J58" s="42"/>
      <c r="K58" s="80"/>
      <c r="L58" s="131">
        <v>80</v>
      </c>
    </row>
    <row r="59" spans="2:12" ht="13.5" customHeight="1">
      <c r="B59" s="29">
        <f t="shared" si="3"/>
        <v>49</v>
      </c>
      <c r="C59" s="38"/>
      <c r="D59" s="45"/>
      <c r="E59" s="42"/>
      <c r="F59" s="42" t="s">
        <v>87</v>
      </c>
      <c r="G59" s="42"/>
      <c r="H59" s="42"/>
      <c r="I59" s="42"/>
      <c r="J59" s="42"/>
      <c r="K59" s="80"/>
      <c r="L59" s="81" t="s">
        <v>255</v>
      </c>
    </row>
    <row r="60" spans="2:12" ht="13.5" customHeight="1">
      <c r="B60" s="29">
        <f t="shared" si="3"/>
        <v>50</v>
      </c>
      <c r="C60" s="38"/>
      <c r="D60" s="45"/>
      <c r="E60" s="42"/>
      <c r="F60" s="42" t="s">
        <v>227</v>
      </c>
      <c r="G60" s="42"/>
      <c r="H60" s="42"/>
      <c r="I60" s="42"/>
      <c r="J60" s="42"/>
      <c r="K60" s="80"/>
      <c r="L60" s="131">
        <v>60</v>
      </c>
    </row>
    <row r="61" spans="2:12" ht="13.5" customHeight="1">
      <c r="B61" s="29">
        <f t="shared" si="3"/>
        <v>51</v>
      </c>
      <c r="C61" s="38"/>
      <c r="D61" s="45"/>
      <c r="E61" s="42"/>
      <c r="F61" s="42" t="s">
        <v>91</v>
      </c>
      <c r="G61" s="42"/>
      <c r="H61" s="42"/>
      <c r="I61" s="42"/>
      <c r="J61" s="42"/>
      <c r="K61" s="80">
        <v>60</v>
      </c>
      <c r="L61" s="131"/>
    </row>
    <row r="62" spans="2:12" ht="13.5" customHeight="1">
      <c r="B62" s="29">
        <f t="shared" si="3"/>
        <v>52</v>
      </c>
      <c r="C62" s="37" t="s">
        <v>96</v>
      </c>
      <c r="D62" s="35" t="s">
        <v>101</v>
      </c>
      <c r="E62" s="42"/>
      <c r="F62" s="42" t="s">
        <v>103</v>
      </c>
      <c r="G62" s="42"/>
      <c r="H62" s="42"/>
      <c r="I62" s="42"/>
      <c r="J62" s="42"/>
      <c r="K62" s="80" t="s">
        <v>255</v>
      </c>
      <c r="L62" s="131">
        <v>40</v>
      </c>
    </row>
    <row r="63" spans="2:12" ht="13.5" customHeight="1">
      <c r="B63" s="29">
        <f t="shared" si="3"/>
        <v>53</v>
      </c>
      <c r="C63" s="39"/>
      <c r="D63" s="47" t="s">
        <v>104</v>
      </c>
      <c r="E63" s="42"/>
      <c r="F63" s="42" t="s">
        <v>105</v>
      </c>
      <c r="G63" s="42"/>
      <c r="H63" s="42"/>
      <c r="I63" s="42"/>
      <c r="J63" s="42"/>
      <c r="K63" s="80" t="s">
        <v>255</v>
      </c>
      <c r="L63" s="81" t="s">
        <v>255</v>
      </c>
    </row>
    <row r="64" spans="2:12" ht="13.5" customHeight="1">
      <c r="B64" s="29">
        <f t="shared" si="3"/>
        <v>54</v>
      </c>
      <c r="C64" s="37" t="s">
        <v>0</v>
      </c>
      <c r="D64" s="47" t="s">
        <v>107</v>
      </c>
      <c r="E64" s="42"/>
      <c r="F64" s="42" t="s">
        <v>108</v>
      </c>
      <c r="G64" s="42"/>
      <c r="H64" s="42"/>
      <c r="I64" s="42"/>
      <c r="J64" s="42"/>
      <c r="K64" s="80"/>
      <c r="L64" s="81" t="s">
        <v>255</v>
      </c>
    </row>
    <row r="65" spans="2:12" ht="13.5" customHeight="1">
      <c r="B65" s="29">
        <f t="shared" si="3"/>
        <v>55</v>
      </c>
      <c r="C65" s="150" t="s">
        <v>109</v>
      </c>
      <c r="D65" s="151"/>
      <c r="E65" s="42"/>
      <c r="F65" s="42" t="s">
        <v>110</v>
      </c>
      <c r="G65" s="42"/>
      <c r="H65" s="42"/>
      <c r="I65" s="42"/>
      <c r="J65" s="42"/>
      <c r="K65" s="80">
        <v>200</v>
      </c>
      <c r="L65" s="131">
        <v>550</v>
      </c>
    </row>
    <row r="66" spans="2:12" ht="13.5" customHeight="1">
      <c r="B66" s="29">
        <f t="shared" si="3"/>
        <v>56</v>
      </c>
      <c r="C66" s="40"/>
      <c r="D66" s="41"/>
      <c r="E66" s="42"/>
      <c r="F66" s="42" t="s">
        <v>111</v>
      </c>
      <c r="G66" s="42"/>
      <c r="H66" s="42"/>
      <c r="I66" s="42"/>
      <c r="J66" s="42"/>
      <c r="K66" s="80">
        <v>125</v>
      </c>
      <c r="L66" s="131">
        <v>875</v>
      </c>
    </row>
    <row r="67" spans="2:12" ht="13.5" customHeight="1" thickBot="1">
      <c r="B67" s="29">
        <f t="shared" si="3"/>
        <v>57</v>
      </c>
      <c r="C67" s="40"/>
      <c r="D67" s="41"/>
      <c r="E67" s="42"/>
      <c r="F67" s="42" t="s">
        <v>112</v>
      </c>
      <c r="G67" s="42"/>
      <c r="H67" s="42"/>
      <c r="I67" s="42"/>
      <c r="J67" s="42"/>
      <c r="K67" s="80">
        <v>350</v>
      </c>
      <c r="L67" s="131">
        <v>350</v>
      </c>
    </row>
    <row r="68" spans="2:12" ht="13.5" customHeight="1">
      <c r="B68" s="83"/>
      <c r="C68" s="84"/>
      <c r="D68" s="84"/>
      <c r="E68" s="85"/>
      <c r="F68" s="85"/>
      <c r="G68" s="85"/>
      <c r="H68" s="85"/>
      <c r="I68" s="85"/>
      <c r="J68" s="85"/>
      <c r="K68" s="85"/>
      <c r="L68" s="132"/>
    </row>
    <row r="69" ht="18" customHeight="1"/>
    <row r="70" ht="18" customHeight="1">
      <c r="B70" s="22"/>
    </row>
    <row r="71" ht="9" customHeight="1" thickBot="1"/>
    <row r="72" spans="2:12" ht="18" customHeight="1">
      <c r="B72" s="1"/>
      <c r="C72" s="2"/>
      <c r="D72" s="143" t="s">
        <v>2</v>
      </c>
      <c r="E72" s="143"/>
      <c r="F72" s="143"/>
      <c r="G72" s="143"/>
      <c r="H72" s="2"/>
      <c r="I72" s="2"/>
      <c r="J72" s="3"/>
      <c r="K72" s="100" t="s">
        <v>133</v>
      </c>
      <c r="L72" s="124" t="s">
        <v>134</v>
      </c>
    </row>
    <row r="73" spans="2:12" ht="18" customHeight="1" thickBot="1">
      <c r="B73" s="7"/>
      <c r="C73" s="8"/>
      <c r="D73" s="148" t="s">
        <v>3</v>
      </c>
      <c r="E73" s="148"/>
      <c r="F73" s="148"/>
      <c r="G73" s="148"/>
      <c r="H73" s="8"/>
      <c r="I73" s="8"/>
      <c r="J73" s="9"/>
      <c r="K73" s="106" t="str">
        <f>K5</f>
        <v>H 26. 4.16</v>
      </c>
      <c r="L73" s="133" t="str">
        <f>K73</f>
        <v>H 26. 4.16</v>
      </c>
    </row>
    <row r="74" spans="2:12" ht="19.5" customHeight="1" thickTop="1">
      <c r="B74" s="146" t="s">
        <v>114</v>
      </c>
      <c r="C74" s="147"/>
      <c r="D74" s="147"/>
      <c r="E74" s="147"/>
      <c r="F74" s="147"/>
      <c r="G74" s="147"/>
      <c r="H74" s="147"/>
      <c r="I74" s="147"/>
      <c r="J74" s="27"/>
      <c r="K74" s="107">
        <v>29970</v>
      </c>
      <c r="L74" s="134">
        <v>127680</v>
      </c>
    </row>
    <row r="75" spans="2:12" ht="13.5" customHeight="1">
      <c r="B75" s="154" t="s">
        <v>115</v>
      </c>
      <c r="C75" s="155"/>
      <c r="D75" s="156"/>
      <c r="E75" s="51"/>
      <c r="F75" s="52"/>
      <c r="G75" s="152" t="s">
        <v>14</v>
      </c>
      <c r="H75" s="152"/>
      <c r="I75" s="52"/>
      <c r="J75" s="54"/>
      <c r="K75" s="43">
        <v>60</v>
      </c>
      <c r="L75" s="135">
        <v>460</v>
      </c>
    </row>
    <row r="76" spans="2:12" ht="13.5" customHeight="1">
      <c r="B76" s="16"/>
      <c r="C76" s="17"/>
      <c r="D76" s="18"/>
      <c r="E76" s="55"/>
      <c r="F76" s="42"/>
      <c r="G76" s="152" t="s">
        <v>143</v>
      </c>
      <c r="H76" s="152"/>
      <c r="I76" s="53"/>
      <c r="J76" s="56"/>
      <c r="K76" s="43">
        <v>590</v>
      </c>
      <c r="L76" s="135">
        <v>1050</v>
      </c>
    </row>
    <row r="77" spans="2:12" ht="13.5" customHeight="1">
      <c r="B77" s="16"/>
      <c r="C77" s="17"/>
      <c r="D77" s="18"/>
      <c r="E77" s="55"/>
      <c r="F77" s="42"/>
      <c r="G77" s="152" t="s">
        <v>46</v>
      </c>
      <c r="H77" s="152"/>
      <c r="I77" s="52"/>
      <c r="J77" s="54"/>
      <c r="K77" s="43">
        <v>0</v>
      </c>
      <c r="L77" s="135">
        <v>0</v>
      </c>
    </row>
    <row r="78" spans="2:12" ht="13.5" customHeight="1">
      <c r="B78" s="16"/>
      <c r="C78" s="17"/>
      <c r="D78" s="18"/>
      <c r="E78" s="55"/>
      <c r="F78" s="42"/>
      <c r="G78" s="152" t="s">
        <v>21</v>
      </c>
      <c r="H78" s="152"/>
      <c r="I78" s="52"/>
      <c r="J78" s="54"/>
      <c r="K78" s="43">
        <v>0</v>
      </c>
      <c r="L78" s="135">
        <v>0</v>
      </c>
    </row>
    <row r="79" spans="2:12" ht="13.5" customHeight="1">
      <c r="B79" s="16"/>
      <c r="C79" s="17"/>
      <c r="D79" s="18"/>
      <c r="E79" s="55"/>
      <c r="F79" s="42"/>
      <c r="G79" s="152" t="s">
        <v>24</v>
      </c>
      <c r="H79" s="152"/>
      <c r="I79" s="52"/>
      <c r="J79" s="54"/>
      <c r="K79" s="43">
        <v>27465</v>
      </c>
      <c r="L79" s="135">
        <v>122085</v>
      </c>
    </row>
    <row r="80" spans="2:12" ht="13.5" customHeight="1">
      <c r="B80" s="16"/>
      <c r="C80" s="17"/>
      <c r="D80" s="18"/>
      <c r="E80" s="55"/>
      <c r="F80" s="42"/>
      <c r="G80" s="152" t="s">
        <v>141</v>
      </c>
      <c r="H80" s="152"/>
      <c r="I80" s="52"/>
      <c r="J80" s="54"/>
      <c r="K80" s="43">
        <v>0</v>
      </c>
      <c r="L80" s="135">
        <v>0</v>
      </c>
    </row>
    <row r="81" spans="2:12" ht="13.5" customHeight="1">
      <c r="B81" s="16"/>
      <c r="C81" s="17"/>
      <c r="D81" s="18"/>
      <c r="E81" s="55"/>
      <c r="F81" s="42"/>
      <c r="G81" s="152" t="s">
        <v>48</v>
      </c>
      <c r="H81" s="152"/>
      <c r="I81" s="52"/>
      <c r="J81" s="54"/>
      <c r="K81" s="43">
        <v>1180</v>
      </c>
      <c r="L81" s="135">
        <v>2270</v>
      </c>
    </row>
    <row r="82" spans="2:12" ht="13.5" customHeight="1">
      <c r="B82" s="16"/>
      <c r="C82" s="17"/>
      <c r="D82" s="18"/>
      <c r="E82" s="55"/>
      <c r="F82" s="42"/>
      <c r="G82" s="152" t="s">
        <v>257</v>
      </c>
      <c r="H82" s="152"/>
      <c r="I82" s="52"/>
      <c r="J82" s="54"/>
      <c r="K82" s="43">
        <v>325</v>
      </c>
      <c r="L82" s="135">
        <v>1425</v>
      </c>
    </row>
    <row r="83" spans="2:12" ht="13.5" customHeight="1" thickBot="1">
      <c r="B83" s="19"/>
      <c r="C83" s="20"/>
      <c r="D83" s="21"/>
      <c r="E83" s="57"/>
      <c r="F83" s="48"/>
      <c r="G83" s="157" t="s">
        <v>113</v>
      </c>
      <c r="H83" s="157"/>
      <c r="I83" s="58"/>
      <c r="J83" s="59"/>
      <c r="K83" s="49">
        <v>350</v>
      </c>
      <c r="L83" s="136">
        <v>390</v>
      </c>
    </row>
    <row r="84" spans="2:12" ht="18" customHeight="1" thickTop="1">
      <c r="B84" s="158" t="s">
        <v>117</v>
      </c>
      <c r="C84" s="159"/>
      <c r="D84" s="160"/>
      <c r="E84" s="65"/>
      <c r="F84" s="30"/>
      <c r="G84" s="161" t="s">
        <v>118</v>
      </c>
      <c r="H84" s="161"/>
      <c r="I84" s="30"/>
      <c r="J84" s="31"/>
      <c r="K84" s="108" t="s">
        <v>119</v>
      </c>
      <c r="L84" s="114"/>
    </row>
    <row r="85" spans="2:12" ht="18" customHeight="1">
      <c r="B85" s="62"/>
      <c r="C85" s="63"/>
      <c r="D85" s="63"/>
      <c r="E85" s="60"/>
      <c r="F85" s="61"/>
      <c r="G85" s="34"/>
      <c r="H85" s="34"/>
      <c r="I85" s="61"/>
      <c r="J85" s="64"/>
      <c r="K85" s="109" t="s">
        <v>120</v>
      </c>
      <c r="L85" s="115"/>
    </row>
    <row r="86" spans="2:12" ht="18" customHeight="1">
      <c r="B86" s="16"/>
      <c r="C86" s="17"/>
      <c r="D86" s="17"/>
      <c r="E86" s="66"/>
      <c r="F86" s="8"/>
      <c r="G86" s="153" t="s">
        <v>121</v>
      </c>
      <c r="H86" s="153"/>
      <c r="I86" s="32"/>
      <c r="J86" s="33"/>
      <c r="K86" s="110" t="s">
        <v>122</v>
      </c>
      <c r="L86" s="116"/>
    </row>
    <row r="87" spans="2:12" ht="18" customHeight="1">
      <c r="B87" s="16"/>
      <c r="C87" s="17"/>
      <c r="D87" s="17"/>
      <c r="E87" s="67"/>
      <c r="F87" s="17"/>
      <c r="G87" s="68"/>
      <c r="H87" s="68"/>
      <c r="I87" s="63"/>
      <c r="J87" s="69"/>
      <c r="K87" s="111" t="s">
        <v>228</v>
      </c>
      <c r="L87" s="117"/>
    </row>
    <row r="88" spans="2:12" ht="18" customHeight="1">
      <c r="B88" s="16"/>
      <c r="C88" s="17"/>
      <c r="D88" s="17"/>
      <c r="E88" s="67"/>
      <c r="F88" s="17"/>
      <c r="G88" s="68"/>
      <c r="H88" s="68"/>
      <c r="I88" s="63"/>
      <c r="J88" s="69"/>
      <c r="K88" s="111" t="s">
        <v>199</v>
      </c>
      <c r="L88" s="117"/>
    </row>
    <row r="89" spans="2:12" ht="18" customHeight="1">
      <c r="B89" s="16"/>
      <c r="C89" s="17"/>
      <c r="D89" s="17"/>
      <c r="E89" s="66"/>
      <c r="F89" s="8"/>
      <c r="G89" s="153" t="s">
        <v>123</v>
      </c>
      <c r="H89" s="153"/>
      <c r="I89" s="32"/>
      <c r="J89" s="33"/>
      <c r="K89" s="110" t="s">
        <v>234</v>
      </c>
      <c r="L89" s="116"/>
    </row>
    <row r="90" spans="2:12" ht="18" customHeight="1">
      <c r="B90" s="16"/>
      <c r="C90" s="17"/>
      <c r="D90" s="17"/>
      <c r="E90" s="67"/>
      <c r="F90" s="17"/>
      <c r="G90" s="68"/>
      <c r="H90" s="68"/>
      <c r="I90" s="63"/>
      <c r="J90" s="69"/>
      <c r="K90" s="111" t="s">
        <v>229</v>
      </c>
      <c r="L90" s="117"/>
    </row>
    <row r="91" spans="2:12" ht="18" customHeight="1">
      <c r="B91" s="16"/>
      <c r="C91" s="17"/>
      <c r="D91" s="17"/>
      <c r="E91" s="13"/>
      <c r="F91" s="14"/>
      <c r="G91" s="34"/>
      <c r="H91" s="34"/>
      <c r="I91" s="61"/>
      <c r="J91" s="64"/>
      <c r="K91" s="109" t="s">
        <v>124</v>
      </c>
      <c r="L91" s="115"/>
    </row>
    <row r="92" spans="2:12" ht="18" customHeight="1">
      <c r="B92" s="154" t="s">
        <v>125</v>
      </c>
      <c r="C92" s="155"/>
      <c r="D92" s="155"/>
      <c r="E92" s="8"/>
      <c r="F92" s="8"/>
      <c r="G92" s="8"/>
      <c r="H92" s="8"/>
      <c r="I92" s="8"/>
      <c r="J92" s="8"/>
      <c r="K92" s="82"/>
      <c r="L92" s="137"/>
    </row>
    <row r="93" spans="2:12" ht="13.5" customHeight="1">
      <c r="B93" s="70"/>
      <c r="C93" s="71" t="s">
        <v>126</v>
      </c>
      <c r="D93" s="72"/>
      <c r="E93" s="71"/>
      <c r="F93" s="71"/>
      <c r="G93" s="71"/>
      <c r="H93" s="71"/>
      <c r="I93" s="71"/>
      <c r="J93" s="71"/>
      <c r="K93" s="112"/>
      <c r="L93" s="118"/>
    </row>
    <row r="94" spans="2:12" ht="13.5" customHeight="1">
      <c r="B94" s="70"/>
      <c r="C94" s="71" t="s">
        <v>127</v>
      </c>
      <c r="D94" s="72"/>
      <c r="E94" s="71"/>
      <c r="F94" s="71"/>
      <c r="G94" s="71"/>
      <c r="H94" s="71"/>
      <c r="I94" s="71"/>
      <c r="J94" s="71"/>
      <c r="K94" s="112"/>
      <c r="L94" s="118"/>
    </row>
    <row r="95" spans="2:12" ht="13.5" customHeight="1">
      <c r="B95" s="70"/>
      <c r="C95" s="71" t="s">
        <v>128</v>
      </c>
      <c r="D95" s="72"/>
      <c r="E95" s="71"/>
      <c r="F95" s="71"/>
      <c r="G95" s="71"/>
      <c r="H95" s="71"/>
      <c r="I95" s="71"/>
      <c r="J95" s="71"/>
      <c r="K95" s="112"/>
      <c r="L95" s="118"/>
    </row>
    <row r="96" spans="2:12" ht="13.5" customHeight="1">
      <c r="B96" s="70"/>
      <c r="C96" s="71" t="s">
        <v>129</v>
      </c>
      <c r="D96" s="72"/>
      <c r="E96" s="71"/>
      <c r="F96" s="71"/>
      <c r="G96" s="71"/>
      <c r="H96" s="71"/>
      <c r="I96" s="71"/>
      <c r="J96" s="71"/>
      <c r="K96" s="112"/>
      <c r="L96" s="118"/>
    </row>
    <row r="97" spans="2:12" ht="13.5" customHeight="1">
      <c r="B97" s="73"/>
      <c r="C97" s="71" t="s">
        <v>130</v>
      </c>
      <c r="D97" s="71"/>
      <c r="E97" s="71"/>
      <c r="F97" s="71"/>
      <c r="G97" s="71"/>
      <c r="H97" s="71"/>
      <c r="I97" s="71"/>
      <c r="J97" s="71"/>
      <c r="K97" s="112"/>
      <c r="L97" s="118"/>
    </row>
    <row r="98" spans="2:12" ht="13.5" customHeight="1">
      <c r="B98" s="73"/>
      <c r="C98" s="71" t="s">
        <v>152</v>
      </c>
      <c r="D98" s="71"/>
      <c r="E98" s="71"/>
      <c r="F98" s="71"/>
      <c r="G98" s="71"/>
      <c r="H98" s="71"/>
      <c r="I98" s="71"/>
      <c r="J98" s="71"/>
      <c r="K98" s="112"/>
      <c r="L98" s="118"/>
    </row>
    <row r="99" spans="2:12" ht="13.5" customHeight="1">
      <c r="B99" s="73"/>
      <c r="C99" s="71" t="s">
        <v>156</v>
      </c>
      <c r="D99" s="71"/>
      <c r="E99" s="71"/>
      <c r="F99" s="71"/>
      <c r="G99" s="71"/>
      <c r="H99" s="71"/>
      <c r="I99" s="71"/>
      <c r="J99" s="71"/>
      <c r="K99" s="112"/>
      <c r="L99" s="118"/>
    </row>
    <row r="100" spans="2:12" ht="13.5" customHeight="1">
      <c r="B100" s="73"/>
      <c r="C100" s="71" t="s">
        <v>157</v>
      </c>
      <c r="D100" s="71"/>
      <c r="E100" s="71"/>
      <c r="F100" s="71"/>
      <c r="G100" s="71"/>
      <c r="H100" s="71"/>
      <c r="I100" s="71"/>
      <c r="J100" s="71"/>
      <c r="K100" s="112"/>
      <c r="L100" s="118"/>
    </row>
    <row r="101" spans="2:12" ht="13.5" customHeight="1">
      <c r="B101" s="73"/>
      <c r="C101" s="71" t="s">
        <v>158</v>
      </c>
      <c r="D101" s="71"/>
      <c r="E101" s="71"/>
      <c r="F101" s="71"/>
      <c r="G101" s="71"/>
      <c r="H101" s="71"/>
      <c r="I101" s="71"/>
      <c r="J101" s="71"/>
      <c r="K101" s="112"/>
      <c r="L101" s="118"/>
    </row>
    <row r="102" spans="2:12" ht="13.5" customHeight="1">
      <c r="B102" s="73"/>
      <c r="C102" s="71" t="s">
        <v>153</v>
      </c>
      <c r="D102" s="71"/>
      <c r="E102" s="71"/>
      <c r="F102" s="71"/>
      <c r="G102" s="71"/>
      <c r="H102" s="71"/>
      <c r="I102" s="71"/>
      <c r="J102" s="71"/>
      <c r="K102" s="112"/>
      <c r="L102" s="118"/>
    </row>
    <row r="103" spans="2:12" ht="13.5" customHeight="1">
      <c r="B103" s="73"/>
      <c r="C103" s="71" t="s">
        <v>131</v>
      </c>
      <c r="D103" s="71"/>
      <c r="E103" s="71"/>
      <c r="F103" s="71"/>
      <c r="G103" s="71"/>
      <c r="H103" s="71"/>
      <c r="I103" s="71"/>
      <c r="J103" s="71"/>
      <c r="K103" s="112"/>
      <c r="L103" s="118"/>
    </row>
    <row r="104" spans="2:12" ht="13.5" customHeight="1">
      <c r="B104" s="73"/>
      <c r="C104" s="71" t="s">
        <v>132</v>
      </c>
      <c r="D104" s="71"/>
      <c r="E104" s="71"/>
      <c r="F104" s="71"/>
      <c r="G104" s="71"/>
      <c r="H104" s="71"/>
      <c r="I104" s="71"/>
      <c r="J104" s="71"/>
      <c r="K104" s="112"/>
      <c r="L104" s="118"/>
    </row>
    <row r="105" spans="2:12" ht="13.5" customHeight="1">
      <c r="B105" s="73"/>
      <c r="C105" s="71" t="s">
        <v>154</v>
      </c>
      <c r="D105" s="71"/>
      <c r="E105" s="71"/>
      <c r="F105" s="71"/>
      <c r="G105" s="71"/>
      <c r="H105" s="71"/>
      <c r="I105" s="71"/>
      <c r="J105" s="71"/>
      <c r="K105" s="112"/>
      <c r="L105" s="118"/>
    </row>
    <row r="106" spans="2:12" ht="13.5" customHeight="1">
      <c r="B106" s="73"/>
      <c r="C106" s="71" t="s">
        <v>144</v>
      </c>
      <c r="D106" s="71"/>
      <c r="E106" s="71"/>
      <c r="F106" s="71"/>
      <c r="G106" s="71"/>
      <c r="H106" s="71"/>
      <c r="I106" s="71"/>
      <c r="J106" s="71"/>
      <c r="K106" s="112"/>
      <c r="L106" s="118"/>
    </row>
    <row r="107" spans="2:12" ht="18" customHeight="1" thickBot="1">
      <c r="B107" s="74"/>
      <c r="C107" s="75"/>
      <c r="D107" s="75"/>
      <c r="E107" s="75"/>
      <c r="F107" s="75"/>
      <c r="G107" s="75"/>
      <c r="H107" s="75"/>
      <c r="I107" s="75"/>
      <c r="J107" s="75"/>
      <c r="K107" s="113"/>
      <c r="L107" s="119"/>
    </row>
  </sheetData>
  <sheetProtection/>
  <mergeCells count="26">
    <mergeCell ref="G89:H89"/>
    <mergeCell ref="B92:D92"/>
    <mergeCell ref="G76:H76"/>
    <mergeCell ref="G77:H77"/>
    <mergeCell ref="G78:H78"/>
    <mergeCell ref="G79:H79"/>
    <mergeCell ref="B84:D84"/>
    <mergeCell ref="G84:H84"/>
    <mergeCell ref="G82:H82"/>
    <mergeCell ref="G83:H83"/>
    <mergeCell ref="B74:I74"/>
    <mergeCell ref="B75:D75"/>
    <mergeCell ref="G75:H75"/>
    <mergeCell ref="G86:H86"/>
    <mergeCell ref="D4:G4"/>
    <mergeCell ref="D5:G5"/>
    <mergeCell ref="D6:G6"/>
    <mergeCell ref="D7:F7"/>
    <mergeCell ref="G80:H80"/>
    <mergeCell ref="G81:H81"/>
    <mergeCell ref="D72:G72"/>
    <mergeCell ref="D73:G73"/>
    <mergeCell ref="D8:F8"/>
    <mergeCell ref="D9:F9"/>
    <mergeCell ref="G10:H10"/>
    <mergeCell ref="C65:D65"/>
  </mergeCells>
  <printOptions/>
  <pageMargins left="0.984251968503937" right="0.3937007874015748" top="0.7874015748031497" bottom="0.7874015748031497" header="0.5118110236220472" footer="0.5118110236220472"/>
  <pageSetup horizontalDpi="600" verticalDpi="600" orientation="portrait" paperSize="8" scale="85" r:id="rId1"/>
  <rowBreaks count="1" manualBreakCount="1">
    <brk id="68" max="255" man="1"/>
  </rowBreaks>
</worksheet>
</file>

<file path=xl/worksheets/sheet20.xml><?xml version="1.0" encoding="utf-8"?>
<worksheet xmlns="http://schemas.openxmlformats.org/spreadsheetml/2006/main" xmlns:r="http://schemas.openxmlformats.org/officeDocument/2006/relationships">
  <sheetPr>
    <tabColor rgb="FFC00000"/>
  </sheetPr>
  <dimension ref="B2:S79"/>
  <sheetViews>
    <sheetView view="pageBreakPreview" zoomScale="75" zoomScaleNormal="75" zoomScaleSheetLayoutView="75" zoomScalePageLayoutView="0" workbookViewId="0" topLeftCell="A52">
      <selection activeCell="B2" sqref="B2"/>
    </sheetView>
  </sheetViews>
  <sheetFormatPr defaultColWidth="8.796875" defaultRowHeight="14.25"/>
  <cols>
    <col min="1" max="1" width="2.59765625" style="0" customWidth="1"/>
    <col min="2" max="2" width="4.69921875" style="0" customWidth="1"/>
    <col min="3" max="4" width="16.69921875" style="0" customWidth="1"/>
    <col min="5" max="5" width="1.69921875" style="0" customWidth="1"/>
    <col min="6" max="9" width="10.69921875" style="0" customWidth="1"/>
    <col min="10" max="10" width="1.69921875" style="0" customWidth="1"/>
    <col min="11" max="11" width="28.3984375" style="99" customWidth="1"/>
    <col min="12" max="12" width="28.3984375" style="123" customWidth="1"/>
    <col min="14" max="17" width="9" style="0" hidden="1" customWidth="1"/>
  </cols>
  <sheetData>
    <row r="1" ht="18" customHeight="1"/>
    <row r="2" spans="2:18" ht="18" customHeight="1">
      <c r="B2" s="22"/>
      <c r="R2" s="99"/>
    </row>
    <row r="3" ht="9" customHeight="1" thickBot="1"/>
    <row r="4" spans="2:12" ht="18" customHeight="1">
      <c r="B4" s="1"/>
      <c r="C4" s="2"/>
      <c r="D4" s="143" t="s">
        <v>2</v>
      </c>
      <c r="E4" s="143"/>
      <c r="F4" s="143"/>
      <c r="G4" s="143"/>
      <c r="H4" s="2"/>
      <c r="I4" s="2"/>
      <c r="J4" s="3"/>
      <c r="K4" s="100" t="s">
        <v>133</v>
      </c>
      <c r="L4" s="124" t="s">
        <v>134</v>
      </c>
    </row>
    <row r="5" spans="2:12" ht="18" customHeight="1">
      <c r="B5" s="4"/>
      <c r="C5" s="5"/>
      <c r="D5" s="144" t="s">
        <v>3</v>
      </c>
      <c r="E5" s="144"/>
      <c r="F5" s="144"/>
      <c r="G5" s="144"/>
      <c r="H5" s="5"/>
      <c r="I5" s="5"/>
      <c r="J5" s="6"/>
      <c r="K5" s="101" t="s">
        <v>518</v>
      </c>
      <c r="L5" s="125" t="s">
        <v>518</v>
      </c>
    </row>
    <row r="6" spans="2:12" ht="18" customHeight="1">
      <c r="B6" s="4"/>
      <c r="C6" s="5"/>
      <c r="D6" s="144" t="s">
        <v>4</v>
      </c>
      <c r="E6" s="144"/>
      <c r="F6" s="144"/>
      <c r="G6" s="144"/>
      <c r="H6" s="5"/>
      <c r="I6" s="5"/>
      <c r="J6" s="6"/>
      <c r="K6" s="101" t="s">
        <v>519</v>
      </c>
      <c r="L6" s="125" t="s">
        <v>520</v>
      </c>
    </row>
    <row r="7" spans="2:18" ht="18" customHeight="1">
      <c r="B7" s="4"/>
      <c r="C7" s="5"/>
      <c r="D7" s="144" t="s">
        <v>5</v>
      </c>
      <c r="E7" s="145"/>
      <c r="F7" s="145"/>
      <c r="G7" s="23" t="s">
        <v>6</v>
      </c>
      <c r="H7" s="5"/>
      <c r="I7" s="5"/>
      <c r="J7" s="6"/>
      <c r="K7" s="102">
        <v>1.89</v>
      </c>
      <c r="L7" s="126">
        <v>1.32</v>
      </c>
      <c r="R7" s="99"/>
    </row>
    <row r="8" spans="2:12" ht="18" customHeight="1">
      <c r="B8" s="7"/>
      <c r="C8" s="8"/>
      <c r="D8" s="144" t="s">
        <v>7</v>
      </c>
      <c r="E8" s="144"/>
      <c r="F8" s="144"/>
      <c r="G8" s="23" t="s">
        <v>6</v>
      </c>
      <c r="H8" s="8"/>
      <c r="I8" s="8"/>
      <c r="J8" s="9"/>
      <c r="K8" s="103">
        <v>0.5</v>
      </c>
      <c r="L8" s="127">
        <v>0.5</v>
      </c>
    </row>
    <row r="9" spans="2:19" ht="18" customHeight="1" thickBot="1">
      <c r="B9" s="10"/>
      <c r="C9" s="11"/>
      <c r="D9" s="148" t="s">
        <v>8</v>
      </c>
      <c r="E9" s="148"/>
      <c r="F9" s="148"/>
      <c r="G9" s="24" t="s">
        <v>9</v>
      </c>
      <c r="H9" s="11"/>
      <c r="I9" s="11"/>
      <c r="J9" s="12"/>
      <c r="K9" s="104">
        <v>100</v>
      </c>
      <c r="L9" s="128">
        <v>100</v>
      </c>
      <c r="O9" s="77" t="s">
        <v>135</v>
      </c>
      <c r="P9" s="77" t="s">
        <v>136</v>
      </c>
      <c r="Q9" s="77" t="s">
        <v>137</v>
      </c>
      <c r="R9" s="77" t="s">
        <v>135</v>
      </c>
      <c r="S9" s="77" t="s">
        <v>136</v>
      </c>
    </row>
    <row r="10" spans="2:12" ht="18" customHeight="1" thickTop="1">
      <c r="B10" s="25" t="s">
        <v>10</v>
      </c>
      <c r="C10" s="26" t="s">
        <v>11</v>
      </c>
      <c r="D10" s="26" t="s">
        <v>12</v>
      </c>
      <c r="E10" s="13"/>
      <c r="F10" s="14"/>
      <c r="G10" s="149" t="s">
        <v>13</v>
      </c>
      <c r="H10" s="149"/>
      <c r="I10" s="14"/>
      <c r="J10" s="15"/>
      <c r="K10" s="105"/>
      <c r="L10" s="129"/>
    </row>
    <row r="11" spans="2:19" ht="13.5" customHeight="1">
      <c r="B11" s="29">
        <v>1</v>
      </c>
      <c r="C11" s="35" t="s">
        <v>138</v>
      </c>
      <c r="D11" s="35" t="s">
        <v>14</v>
      </c>
      <c r="E11" s="42"/>
      <c r="F11" s="42" t="s">
        <v>365</v>
      </c>
      <c r="G11" s="42"/>
      <c r="H11" s="42"/>
      <c r="I11" s="42"/>
      <c r="J11" s="42"/>
      <c r="K11" s="78" t="s">
        <v>220</v>
      </c>
      <c r="L11" s="79"/>
      <c r="N11" t="s">
        <v>15</v>
      </c>
      <c r="O11">
        <f>IF(K11="",0,VALUE(MID(K11,2,LEN(K11)-2)))</f>
        <v>10</v>
      </c>
      <c r="P11">
        <f>IF(L11="",0,VALUE(MID(L11,2,LEN(L11)-2)))</f>
        <v>0</v>
      </c>
      <c r="Q11" t="e">
        <f>IF(#REF!="",0,VALUE(MID(#REF!,2,LEN(#REF!)-2)))</f>
        <v>#REF!</v>
      </c>
      <c r="R11">
        <f>IF(K11="＋",0,IF(K11="(＋)",0,ABS(K11)))</f>
        <v>10</v>
      </c>
      <c r="S11">
        <f>IF(L11="＋",0,IF(L11="(＋)",0,ABS(L11)))</f>
        <v>0</v>
      </c>
    </row>
    <row r="12" spans="2:19" ht="13.5" customHeight="1">
      <c r="B12" s="29">
        <f>B11+1</f>
        <v>2</v>
      </c>
      <c r="C12" s="36"/>
      <c r="D12" s="45"/>
      <c r="E12" s="42"/>
      <c r="F12" s="42" t="s">
        <v>163</v>
      </c>
      <c r="G12" s="42"/>
      <c r="H12" s="42"/>
      <c r="I12" s="42"/>
      <c r="J12" s="42"/>
      <c r="K12" s="78" t="s">
        <v>220</v>
      </c>
      <c r="L12" s="79" t="s">
        <v>220</v>
      </c>
      <c r="N12" t="s">
        <v>15</v>
      </c>
      <c r="O12">
        <f>IF(K12="",0,VALUE(MID(K12,2,LEN(K12)-2)))</f>
        <v>10</v>
      </c>
      <c r="P12">
        <f>IF(L12="",0,VALUE(MID(L12,2,LEN(L12)-2)))</f>
        <v>10</v>
      </c>
      <c r="Q12" t="e">
        <f>IF(#REF!="",0,VALUE(MID(#REF!,2,LEN(#REF!)-2)))</f>
        <v>#REF!</v>
      </c>
      <c r="R12">
        <f>IF(K12="＋",0,IF(K12="(＋)",0,ABS(K12)))</f>
        <v>10</v>
      </c>
      <c r="S12">
        <f>IF(L12="＋",0,IF(L12="(＋)",0,ABS(L12)))</f>
        <v>10</v>
      </c>
    </row>
    <row r="13" spans="2:12" ht="13.5" customHeight="1">
      <c r="B13" s="29">
        <f aca="true" t="shared" si="0" ref="B13:B45">B12+1</f>
        <v>3</v>
      </c>
      <c r="C13" s="37" t="s">
        <v>42</v>
      </c>
      <c r="D13" s="35" t="s">
        <v>43</v>
      </c>
      <c r="E13" s="42"/>
      <c r="F13" s="42" t="s">
        <v>44</v>
      </c>
      <c r="G13" s="42"/>
      <c r="H13" s="42"/>
      <c r="I13" s="42"/>
      <c r="J13" s="42"/>
      <c r="K13" s="80">
        <v>80</v>
      </c>
      <c r="L13" s="131">
        <v>90</v>
      </c>
    </row>
    <row r="14" spans="2:12" ht="13.5" customHeight="1">
      <c r="B14" s="29">
        <f t="shared" si="0"/>
        <v>4</v>
      </c>
      <c r="C14" s="37" t="s">
        <v>45</v>
      </c>
      <c r="D14" s="35" t="s">
        <v>46</v>
      </c>
      <c r="E14" s="42"/>
      <c r="F14" s="42" t="s">
        <v>521</v>
      </c>
      <c r="G14" s="42"/>
      <c r="H14" s="42"/>
      <c r="I14" s="42"/>
      <c r="J14" s="42"/>
      <c r="K14" s="80" t="s">
        <v>233</v>
      </c>
      <c r="L14" s="81"/>
    </row>
    <row r="15" spans="2:12" ht="13.5" customHeight="1">
      <c r="B15" s="29">
        <f t="shared" si="0"/>
        <v>5</v>
      </c>
      <c r="C15" s="38"/>
      <c r="D15" s="45"/>
      <c r="E15" s="42"/>
      <c r="F15" s="42" t="s">
        <v>182</v>
      </c>
      <c r="G15" s="42"/>
      <c r="H15" s="42"/>
      <c r="I15" s="42"/>
      <c r="J15" s="42"/>
      <c r="K15" s="80">
        <v>10</v>
      </c>
      <c r="L15" s="81"/>
    </row>
    <row r="16" spans="2:12" ht="13.5" customHeight="1">
      <c r="B16" s="29">
        <f t="shared" si="0"/>
        <v>6</v>
      </c>
      <c r="C16" s="37" t="s">
        <v>139</v>
      </c>
      <c r="D16" s="35" t="s">
        <v>21</v>
      </c>
      <c r="E16" s="42"/>
      <c r="F16" s="42" t="s">
        <v>522</v>
      </c>
      <c r="G16" s="42"/>
      <c r="H16" s="42"/>
      <c r="I16" s="42"/>
      <c r="J16" s="42"/>
      <c r="K16" s="80" t="s">
        <v>233</v>
      </c>
      <c r="L16" s="81">
        <v>10</v>
      </c>
    </row>
    <row r="17" spans="2:12" ht="13.5" customHeight="1">
      <c r="B17" s="29">
        <f t="shared" si="0"/>
        <v>7</v>
      </c>
      <c r="C17" s="38"/>
      <c r="D17" s="35" t="s">
        <v>24</v>
      </c>
      <c r="E17" s="42"/>
      <c r="F17" s="42" t="s">
        <v>25</v>
      </c>
      <c r="G17" s="42"/>
      <c r="H17" s="42"/>
      <c r="I17" s="42"/>
      <c r="J17" s="42"/>
      <c r="K17" s="80" t="s">
        <v>233</v>
      </c>
      <c r="L17" s="81">
        <v>70</v>
      </c>
    </row>
    <row r="18" spans="2:12" ht="13.5" customHeight="1">
      <c r="B18" s="29">
        <f t="shared" si="0"/>
        <v>8</v>
      </c>
      <c r="C18" s="38"/>
      <c r="D18" s="45"/>
      <c r="E18" s="42"/>
      <c r="F18" s="42" t="s">
        <v>186</v>
      </c>
      <c r="G18" s="42"/>
      <c r="H18" s="42"/>
      <c r="I18" s="42"/>
      <c r="J18" s="42"/>
      <c r="K18" s="80">
        <v>50</v>
      </c>
      <c r="L18" s="81">
        <v>220</v>
      </c>
    </row>
    <row r="19" spans="2:12" ht="13.5" customHeight="1">
      <c r="B19" s="29">
        <f t="shared" si="0"/>
        <v>9</v>
      </c>
      <c r="C19" s="38"/>
      <c r="D19" s="45"/>
      <c r="E19" s="42"/>
      <c r="F19" s="42" t="s">
        <v>187</v>
      </c>
      <c r="G19" s="42"/>
      <c r="H19" s="42"/>
      <c r="I19" s="42"/>
      <c r="J19" s="42"/>
      <c r="K19" s="80">
        <v>1080</v>
      </c>
      <c r="L19" s="81">
        <v>370</v>
      </c>
    </row>
    <row r="20" spans="2:12" ht="13.5" customHeight="1">
      <c r="B20" s="29">
        <f t="shared" si="0"/>
        <v>10</v>
      </c>
      <c r="C20" s="38"/>
      <c r="D20" s="45"/>
      <c r="E20" s="42"/>
      <c r="F20" s="42" t="s">
        <v>446</v>
      </c>
      <c r="G20" s="42"/>
      <c r="H20" s="42"/>
      <c r="I20" s="42"/>
      <c r="J20" s="42"/>
      <c r="K20" s="80"/>
      <c r="L20" s="131">
        <v>10</v>
      </c>
    </row>
    <row r="21" spans="2:12" ht="13.5" customHeight="1">
      <c r="B21" s="29">
        <f t="shared" si="0"/>
        <v>11</v>
      </c>
      <c r="C21" s="38"/>
      <c r="D21" s="45"/>
      <c r="E21" s="42"/>
      <c r="F21" s="42" t="s">
        <v>523</v>
      </c>
      <c r="G21" s="42"/>
      <c r="H21" s="42"/>
      <c r="I21" s="42"/>
      <c r="J21" s="42"/>
      <c r="K21" s="80">
        <v>10</v>
      </c>
      <c r="L21" s="81"/>
    </row>
    <row r="22" spans="2:12" ht="13.5" customHeight="1">
      <c r="B22" s="29">
        <f t="shared" si="0"/>
        <v>12</v>
      </c>
      <c r="C22" s="38"/>
      <c r="D22" s="45"/>
      <c r="E22" s="42"/>
      <c r="F22" s="42" t="s">
        <v>31</v>
      </c>
      <c r="G22" s="42"/>
      <c r="H22" s="42"/>
      <c r="I22" s="42"/>
      <c r="J22" s="42"/>
      <c r="K22" s="80" t="s">
        <v>233</v>
      </c>
      <c r="L22" s="81" t="s">
        <v>233</v>
      </c>
    </row>
    <row r="23" spans="2:12" ht="13.5" customHeight="1">
      <c r="B23" s="29">
        <f t="shared" si="0"/>
        <v>13</v>
      </c>
      <c r="C23" s="38"/>
      <c r="D23" s="45"/>
      <c r="E23" s="42"/>
      <c r="F23" s="42" t="s">
        <v>32</v>
      </c>
      <c r="G23" s="42"/>
      <c r="H23" s="42"/>
      <c r="I23" s="42"/>
      <c r="J23" s="42"/>
      <c r="K23" s="80">
        <v>40</v>
      </c>
      <c r="L23" s="81">
        <v>110</v>
      </c>
    </row>
    <row r="24" spans="2:12" ht="13.5" customHeight="1">
      <c r="B24" s="29">
        <f t="shared" si="0"/>
        <v>14</v>
      </c>
      <c r="C24" s="38"/>
      <c r="D24" s="45"/>
      <c r="E24" s="42"/>
      <c r="F24" s="42" t="s">
        <v>140</v>
      </c>
      <c r="G24" s="42"/>
      <c r="H24" s="42"/>
      <c r="I24" s="42"/>
      <c r="J24" s="42"/>
      <c r="K24" s="80">
        <v>40</v>
      </c>
      <c r="L24" s="131">
        <v>30</v>
      </c>
    </row>
    <row r="25" spans="2:12" ht="13.5" customHeight="1">
      <c r="B25" s="29">
        <f t="shared" si="0"/>
        <v>15</v>
      </c>
      <c r="C25" s="38"/>
      <c r="D25" s="45"/>
      <c r="E25" s="42"/>
      <c r="F25" s="42" t="s">
        <v>36</v>
      </c>
      <c r="G25" s="42"/>
      <c r="H25" s="42"/>
      <c r="I25" s="42"/>
      <c r="J25" s="42"/>
      <c r="K25" s="80">
        <v>80</v>
      </c>
      <c r="L25" s="81">
        <v>40</v>
      </c>
    </row>
    <row r="26" spans="2:12" ht="13.5" customHeight="1">
      <c r="B26" s="29">
        <f t="shared" si="0"/>
        <v>16</v>
      </c>
      <c r="C26" s="38"/>
      <c r="D26" s="45"/>
      <c r="E26" s="42"/>
      <c r="F26" s="42" t="s">
        <v>160</v>
      </c>
      <c r="G26" s="42"/>
      <c r="H26" s="42"/>
      <c r="I26" s="42"/>
      <c r="J26" s="42"/>
      <c r="K26" s="80" t="s">
        <v>233</v>
      </c>
      <c r="L26" s="81" t="s">
        <v>233</v>
      </c>
    </row>
    <row r="27" spans="2:12" ht="13.5" customHeight="1">
      <c r="B27" s="29">
        <f t="shared" si="0"/>
        <v>17</v>
      </c>
      <c r="C27" s="38"/>
      <c r="D27" s="45"/>
      <c r="E27" s="42"/>
      <c r="F27" s="42" t="s">
        <v>38</v>
      </c>
      <c r="G27" s="42"/>
      <c r="H27" s="42"/>
      <c r="I27" s="42"/>
      <c r="J27" s="42"/>
      <c r="K27" s="80">
        <v>100</v>
      </c>
      <c r="L27" s="131">
        <v>150</v>
      </c>
    </row>
    <row r="28" spans="2:12" ht="13.5" customHeight="1">
      <c r="B28" s="29">
        <f t="shared" si="0"/>
        <v>18</v>
      </c>
      <c r="C28" s="38"/>
      <c r="D28" s="45"/>
      <c r="E28" s="42"/>
      <c r="F28" s="42" t="s">
        <v>39</v>
      </c>
      <c r="G28" s="42"/>
      <c r="H28" s="42"/>
      <c r="I28" s="42"/>
      <c r="J28" s="42"/>
      <c r="K28" s="80">
        <v>15250</v>
      </c>
      <c r="L28" s="131">
        <v>51550</v>
      </c>
    </row>
    <row r="29" spans="2:12" ht="13.5" customHeight="1">
      <c r="B29" s="29">
        <f t="shared" si="0"/>
        <v>19</v>
      </c>
      <c r="C29" s="38"/>
      <c r="D29" s="45"/>
      <c r="E29" s="42"/>
      <c r="F29" s="42" t="s">
        <v>40</v>
      </c>
      <c r="G29" s="42"/>
      <c r="H29" s="42"/>
      <c r="I29" s="42"/>
      <c r="J29" s="42"/>
      <c r="K29" s="80">
        <v>10</v>
      </c>
      <c r="L29" s="131">
        <v>10</v>
      </c>
    </row>
    <row r="30" spans="2:12" ht="13.5" customHeight="1">
      <c r="B30" s="29">
        <f t="shared" si="0"/>
        <v>20</v>
      </c>
      <c r="C30" s="37" t="s">
        <v>151</v>
      </c>
      <c r="D30" s="35" t="s">
        <v>141</v>
      </c>
      <c r="E30" s="42"/>
      <c r="F30" s="42" t="s">
        <v>316</v>
      </c>
      <c r="G30" s="42"/>
      <c r="H30" s="42"/>
      <c r="I30" s="42"/>
      <c r="J30" s="42"/>
      <c r="K30" s="80">
        <v>10</v>
      </c>
      <c r="L30" s="81" t="s">
        <v>233</v>
      </c>
    </row>
    <row r="31" spans="2:12" ht="13.5" customHeight="1">
      <c r="B31" s="29">
        <f t="shared" si="0"/>
        <v>21</v>
      </c>
      <c r="C31" s="38"/>
      <c r="D31" s="45"/>
      <c r="E31" s="42"/>
      <c r="F31" s="42" t="s">
        <v>524</v>
      </c>
      <c r="G31" s="42"/>
      <c r="H31" s="42"/>
      <c r="I31" s="42"/>
      <c r="J31" s="42"/>
      <c r="K31" s="80"/>
      <c r="L31" s="81" t="s">
        <v>233</v>
      </c>
    </row>
    <row r="32" spans="2:12" ht="13.5" customHeight="1">
      <c r="B32" s="29">
        <f t="shared" si="0"/>
        <v>22</v>
      </c>
      <c r="C32" s="38"/>
      <c r="D32" s="45"/>
      <c r="E32" s="42"/>
      <c r="F32" s="42" t="s">
        <v>525</v>
      </c>
      <c r="G32" s="42"/>
      <c r="H32" s="42"/>
      <c r="I32" s="42"/>
      <c r="J32" s="42"/>
      <c r="K32" s="80"/>
      <c r="L32" s="131">
        <v>10</v>
      </c>
    </row>
    <row r="33" spans="2:12" ht="13.5" customHeight="1">
      <c r="B33" s="29">
        <f t="shared" si="0"/>
        <v>23</v>
      </c>
      <c r="C33" s="37" t="s">
        <v>142</v>
      </c>
      <c r="D33" s="35" t="s">
        <v>48</v>
      </c>
      <c r="E33" s="42"/>
      <c r="F33" s="42" t="s">
        <v>49</v>
      </c>
      <c r="G33" s="42"/>
      <c r="H33" s="42"/>
      <c r="I33" s="42"/>
      <c r="J33" s="42"/>
      <c r="K33" s="80"/>
      <c r="L33" s="81">
        <v>40</v>
      </c>
    </row>
    <row r="34" spans="2:12" ht="13.5" customHeight="1">
      <c r="B34" s="29">
        <f t="shared" si="0"/>
        <v>24</v>
      </c>
      <c r="C34" s="38"/>
      <c r="D34" s="45"/>
      <c r="E34" s="42"/>
      <c r="F34" s="42" t="s">
        <v>52</v>
      </c>
      <c r="G34" s="42"/>
      <c r="H34" s="42"/>
      <c r="I34" s="42"/>
      <c r="J34" s="42"/>
      <c r="K34" s="80">
        <v>50</v>
      </c>
      <c r="L34" s="131">
        <v>70</v>
      </c>
    </row>
    <row r="35" spans="2:12" ht="13.5" customHeight="1">
      <c r="B35" s="29">
        <f t="shared" si="0"/>
        <v>25</v>
      </c>
      <c r="C35" s="38"/>
      <c r="D35" s="45"/>
      <c r="E35" s="42"/>
      <c r="F35" s="42" t="s">
        <v>429</v>
      </c>
      <c r="G35" s="42"/>
      <c r="H35" s="42"/>
      <c r="I35" s="42"/>
      <c r="J35" s="42"/>
      <c r="K35" s="80" t="s">
        <v>233</v>
      </c>
      <c r="L35" s="81"/>
    </row>
    <row r="36" spans="2:12" ht="13.5" customHeight="1">
      <c r="B36" s="29">
        <f t="shared" si="0"/>
        <v>26</v>
      </c>
      <c r="C36" s="38"/>
      <c r="D36" s="45"/>
      <c r="E36" s="42"/>
      <c r="F36" s="42" t="s">
        <v>70</v>
      </c>
      <c r="G36" s="42"/>
      <c r="H36" s="42"/>
      <c r="I36" s="42"/>
      <c r="J36" s="42"/>
      <c r="K36" s="80">
        <v>20</v>
      </c>
      <c r="L36" s="131"/>
    </row>
    <row r="37" spans="2:12" ht="13.5" customHeight="1">
      <c r="B37" s="29">
        <f t="shared" si="0"/>
        <v>27</v>
      </c>
      <c r="C37" s="38"/>
      <c r="D37" s="45"/>
      <c r="E37" s="42"/>
      <c r="F37" s="42" t="s">
        <v>193</v>
      </c>
      <c r="G37" s="42"/>
      <c r="H37" s="42"/>
      <c r="I37" s="42"/>
      <c r="J37" s="42"/>
      <c r="K37" s="80">
        <v>40</v>
      </c>
      <c r="L37" s="81"/>
    </row>
    <row r="38" spans="2:12" ht="13.5" customHeight="1">
      <c r="B38" s="29">
        <f t="shared" si="0"/>
        <v>28</v>
      </c>
      <c r="C38" s="38"/>
      <c r="D38" s="45"/>
      <c r="E38" s="42"/>
      <c r="F38" s="42" t="s">
        <v>82</v>
      </c>
      <c r="G38" s="42"/>
      <c r="H38" s="42"/>
      <c r="I38" s="42"/>
      <c r="J38" s="42"/>
      <c r="K38" s="80">
        <v>20</v>
      </c>
      <c r="L38" s="81">
        <v>60</v>
      </c>
    </row>
    <row r="39" spans="2:12" ht="13.5" customHeight="1">
      <c r="B39" s="29">
        <f t="shared" si="0"/>
        <v>29</v>
      </c>
      <c r="C39" s="38"/>
      <c r="D39" s="45"/>
      <c r="E39" s="42"/>
      <c r="F39" s="42" t="s">
        <v>88</v>
      </c>
      <c r="G39" s="42"/>
      <c r="H39" s="42"/>
      <c r="I39" s="42"/>
      <c r="J39" s="42"/>
      <c r="K39" s="80"/>
      <c r="L39" s="81">
        <v>40</v>
      </c>
    </row>
    <row r="40" spans="2:12" ht="13.5" customHeight="1">
      <c r="B40" s="29">
        <f t="shared" si="0"/>
        <v>30</v>
      </c>
      <c r="C40" s="38"/>
      <c r="D40" s="45"/>
      <c r="E40" s="42"/>
      <c r="F40" s="42" t="s">
        <v>526</v>
      </c>
      <c r="G40" s="42"/>
      <c r="H40" s="42"/>
      <c r="I40" s="42"/>
      <c r="J40" s="42"/>
      <c r="K40" s="80" t="s">
        <v>233</v>
      </c>
      <c r="L40" s="81"/>
    </row>
    <row r="41" spans="2:12" ht="13.5" customHeight="1">
      <c r="B41" s="29">
        <f t="shared" si="0"/>
        <v>31</v>
      </c>
      <c r="C41" s="37" t="s">
        <v>96</v>
      </c>
      <c r="D41" s="47" t="s">
        <v>99</v>
      </c>
      <c r="E41" s="42"/>
      <c r="F41" s="42" t="s">
        <v>100</v>
      </c>
      <c r="G41" s="42"/>
      <c r="H41" s="42"/>
      <c r="I41" s="42"/>
      <c r="J41" s="42"/>
      <c r="K41" s="80" t="s">
        <v>233</v>
      </c>
      <c r="L41" s="81"/>
    </row>
    <row r="42" spans="2:12" ht="13.5" customHeight="1">
      <c r="B42" s="29">
        <f t="shared" si="0"/>
        <v>32</v>
      </c>
      <c r="C42" s="38"/>
      <c r="D42" s="35" t="s">
        <v>101</v>
      </c>
      <c r="E42" s="42"/>
      <c r="F42" s="42" t="s">
        <v>527</v>
      </c>
      <c r="G42" s="42"/>
      <c r="H42" s="42"/>
      <c r="I42" s="42"/>
      <c r="J42" s="42"/>
      <c r="K42" s="80" t="s">
        <v>233</v>
      </c>
      <c r="L42" s="131" t="s">
        <v>233</v>
      </c>
    </row>
    <row r="43" spans="2:12" ht="13.5" customHeight="1">
      <c r="B43" s="29">
        <f t="shared" si="0"/>
        <v>33</v>
      </c>
      <c r="C43" s="38"/>
      <c r="D43" s="46"/>
      <c r="E43" s="42"/>
      <c r="F43" s="42" t="s">
        <v>103</v>
      </c>
      <c r="G43" s="42"/>
      <c r="H43" s="42"/>
      <c r="I43" s="42"/>
      <c r="J43" s="42"/>
      <c r="K43" s="80">
        <v>20</v>
      </c>
      <c r="L43" s="81" t="s">
        <v>233</v>
      </c>
    </row>
    <row r="44" spans="2:12" ht="13.5" customHeight="1">
      <c r="B44" s="29">
        <f t="shared" si="0"/>
        <v>34</v>
      </c>
      <c r="C44" s="150" t="s">
        <v>109</v>
      </c>
      <c r="D44" s="151"/>
      <c r="E44" s="42"/>
      <c r="F44" s="42" t="s">
        <v>110</v>
      </c>
      <c r="G44" s="42"/>
      <c r="H44" s="42"/>
      <c r="I44" s="42"/>
      <c r="J44" s="42"/>
      <c r="K44" s="80">
        <v>400</v>
      </c>
      <c r="L44" s="131">
        <v>50</v>
      </c>
    </row>
    <row r="45" spans="2:12" ht="13.5" customHeight="1" thickBot="1">
      <c r="B45" s="29">
        <f t="shared" si="0"/>
        <v>35</v>
      </c>
      <c r="C45" s="40"/>
      <c r="D45" s="41"/>
      <c r="E45" s="42"/>
      <c r="F45" s="42" t="s">
        <v>111</v>
      </c>
      <c r="G45" s="42"/>
      <c r="H45" s="42"/>
      <c r="I45" s="42"/>
      <c r="J45" s="42"/>
      <c r="K45" s="80">
        <v>900</v>
      </c>
      <c r="L45" s="131">
        <v>600</v>
      </c>
    </row>
    <row r="46" spans="2:12" ht="19.5" customHeight="1" thickTop="1">
      <c r="B46" s="146" t="s">
        <v>114</v>
      </c>
      <c r="C46" s="147"/>
      <c r="D46" s="147"/>
      <c r="E46" s="147"/>
      <c r="F46" s="147"/>
      <c r="G46" s="147"/>
      <c r="H46" s="147"/>
      <c r="I46" s="147"/>
      <c r="J46" s="27"/>
      <c r="K46" s="107">
        <f>SUM(K47:K55)</f>
        <v>18230</v>
      </c>
      <c r="L46" s="134">
        <f>SUM(L47:L55)</f>
        <v>53540</v>
      </c>
    </row>
    <row r="47" spans="2:12" ht="13.5" customHeight="1">
      <c r="B47" s="154" t="s">
        <v>115</v>
      </c>
      <c r="C47" s="155"/>
      <c r="D47" s="156"/>
      <c r="E47" s="51"/>
      <c r="F47" s="52"/>
      <c r="G47" s="152" t="s">
        <v>14</v>
      </c>
      <c r="H47" s="152"/>
      <c r="I47" s="52"/>
      <c r="J47" s="54"/>
      <c r="K47" s="43">
        <v>20</v>
      </c>
      <c r="L47" s="135">
        <v>10</v>
      </c>
    </row>
    <row r="48" spans="2:12" ht="13.5" customHeight="1">
      <c r="B48" s="16"/>
      <c r="C48" s="17"/>
      <c r="D48" s="18"/>
      <c r="E48" s="55"/>
      <c r="F48" s="42"/>
      <c r="G48" s="152" t="s">
        <v>143</v>
      </c>
      <c r="H48" s="152"/>
      <c r="I48" s="53"/>
      <c r="J48" s="56"/>
      <c r="K48" s="43">
        <v>80</v>
      </c>
      <c r="L48" s="135">
        <v>90</v>
      </c>
    </row>
    <row r="49" spans="2:12" ht="13.5" customHeight="1">
      <c r="B49" s="16"/>
      <c r="C49" s="17"/>
      <c r="D49" s="18"/>
      <c r="E49" s="55"/>
      <c r="F49" s="42"/>
      <c r="G49" s="152" t="s">
        <v>46</v>
      </c>
      <c r="H49" s="152"/>
      <c r="I49" s="52"/>
      <c r="J49" s="54"/>
      <c r="K49" s="43">
        <v>10</v>
      </c>
      <c r="L49" s="135">
        <v>0</v>
      </c>
    </row>
    <row r="50" spans="2:12" ht="13.5" customHeight="1">
      <c r="B50" s="16"/>
      <c r="C50" s="17"/>
      <c r="D50" s="18"/>
      <c r="E50" s="55"/>
      <c r="F50" s="42"/>
      <c r="G50" s="152" t="s">
        <v>21</v>
      </c>
      <c r="H50" s="152"/>
      <c r="I50" s="52"/>
      <c r="J50" s="54"/>
      <c r="K50" s="43">
        <v>0</v>
      </c>
      <c r="L50" s="135">
        <v>10</v>
      </c>
    </row>
    <row r="51" spans="2:12" ht="13.5" customHeight="1">
      <c r="B51" s="16"/>
      <c r="C51" s="17"/>
      <c r="D51" s="18"/>
      <c r="E51" s="55"/>
      <c r="F51" s="42"/>
      <c r="G51" s="152" t="s">
        <v>24</v>
      </c>
      <c r="H51" s="152"/>
      <c r="I51" s="52"/>
      <c r="J51" s="54"/>
      <c r="K51" s="43">
        <v>16660</v>
      </c>
      <c r="L51" s="135">
        <v>52560</v>
      </c>
    </row>
    <row r="52" spans="2:12" ht="13.5" customHeight="1">
      <c r="B52" s="16"/>
      <c r="C52" s="17"/>
      <c r="D52" s="18"/>
      <c r="E52" s="55"/>
      <c r="F52" s="42"/>
      <c r="G52" s="152" t="s">
        <v>141</v>
      </c>
      <c r="H52" s="152"/>
      <c r="I52" s="52"/>
      <c r="J52" s="54"/>
      <c r="K52" s="43">
        <v>10</v>
      </c>
      <c r="L52" s="135">
        <v>10</v>
      </c>
    </row>
    <row r="53" spans="2:12" ht="13.5" customHeight="1">
      <c r="B53" s="16"/>
      <c r="C53" s="17"/>
      <c r="D53" s="18"/>
      <c r="E53" s="55"/>
      <c r="F53" s="42"/>
      <c r="G53" s="152" t="s">
        <v>48</v>
      </c>
      <c r="H53" s="152"/>
      <c r="I53" s="52"/>
      <c r="J53" s="54"/>
      <c r="K53" s="43">
        <v>130</v>
      </c>
      <c r="L53" s="135">
        <v>210</v>
      </c>
    </row>
    <row r="54" spans="2:12" ht="13.5" customHeight="1">
      <c r="B54" s="16"/>
      <c r="C54" s="17"/>
      <c r="D54" s="18"/>
      <c r="E54" s="55"/>
      <c r="F54" s="42"/>
      <c r="G54" s="152" t="s">
        <v>257</v>
      </c>
      <c r="H54" s="152"/>
      <c r="I54" s="52"/>
      <c r="J54" s="54"/>
      <c r="K54" s="43">
        <v>1300</v>
      </c>
      <c r="L54" s="135">
        <v>650</v>
      </c>
    </row>
    <row r="55" spans="2:12" ht="13.5" customHeight="1" thickBot="1">
      <c r="B55" s="19"/>
      <c r="C55" s="20"/>
      <c r="D55" s="21"/>
      <c r="E55" s="57"/>
      <c r="F55" s="48"/>
      <c r="G55" s="157" t="s">
        <v>113</v>
      </c>
      <c r="H55" s="157"/>
      <c r="I55" s="58"/>
      <c r="J55" s="59"/>
      <c r="K55" s="49">
        <v>20</v>
      </c>
      <c r="L55" s="136">
        <v>0</v>
      </c>
    </row>
    <row r="56" spans="2:12" ht="18" customHeight="1" thickTop="1">
      <c r="B56" s="158" t="s">
        <v>117</v>
      </c>
      <c r="C56" s="159"/>
      <c r="D56" s="160"/>
      <c r="E56" s="65"/>
      <c r="F56" s="30"/>
      <c r="G56" s="161" t="s">
        <v>118</v>
      </c>
      <c r="H56" s="161"/>
      <c r="I56" s="30"/>
      <c r="J56" s="31"/>
      <c r="K56" s="108" t="s">
        <v>119</v>
      </c>
      <c r="L56" s="114"/>
    </row>
    <row r="57" spans="2:12" ht="18" customHeight="1">
      <c r="B57" s="62"/>
      <c r="C57" s="63"/>
      <c r="D57" s="63"/>
      <c r="E57" s="60"/>
      <c r="F57" s="61"/>
      <c r="G57" s="34"/>
      <c r="H57" s="34"/>
      <c r="I57" s="61"/>
      <c r="J57" s="64"/>
      <c r="K57" s="109" t="s">
        <v>120</v>
      </c>
      <c r="L57" s="115"/>
    </row>
    <row r="58" spans="2:12" ht="18" customHeight="1">
      <c r="B58" s="16"/>
      <c r="C58" s="17"/>
      <c r="D58" s="17"/>
      <c r="E58" s="66"/>
      <c r="F58" s="8"/>
      <c r="G58" s="153" t="s">
        <v>121</v>
      </c>
      <c r="H58" s="153"/>
      <c r="I58" s="32"/>
      <c r="J58" s="33"/>
      <c r="K58" s="110" t="s">
        <v>122</v>
      </c>
      <c r="L58" s="116"/>
    </row>
    <row r="59" spans="2:12" ht="18" customHeight="1">
      <c r="B59" s="16"/>
      <c r="C59" s="17"/>
      <c r="D59" s="17"/>
      <c r="E59" s="67"/>
      <c r="F59" s="17"/>
      <c r="G59" s="68"/>
      <c r="H59" s="68"/>
      <c r="I59" s="63"/>
      <c r="J59" s="69"/>
      <c r="K59" s="111" t="s">
        <v>198</v>
      </c>
      <c r="L59" s="117"/>
    </row>
    <row r="60" spans="2:12" ht="18" customHeight="1">
      <c r="B60" s="16"/>
      <c r="C60" s="17"/>
      <c r="D60" s="17"/>
      <c r="E60" s="67"/>
      <c r="F60" s="17"/>
      <c r="G60" s="68"/>
      <c r="H60" s="68"/>
      <c r="I60" s="63"/>
      <c r="J60" s="69"/>
      <c r="K60" s="111" t="s">
        <v>199</v>
      </c>
      <c r="L60" s="117"/>
    </row>
    <row r="61" spans="2:12" ht="18" customHeight="1">
      <c r="B61" s="16"/>
      <c r="C61" s="17"/>
      <c r="D61" s="17"/>
      <c r="E61" s="66"/>
      <c r="F61" s="8"/>
      <c r="G61" s="153" t="s">
        <v>123</v>
      </c>
      <c r="H61" s="153"/>
      <c r="I61" s="32"/>
      <c r="J61" s="33"/>
      <c r="K61" s="110" t="s">
        <v>234</v>
      </c>
      <c r="L61" s="116"/>
    </row>
    <row r="62" spans="2:12" ht="18" customHeight="1">
      <c r="B62" s="16"/>
      <c r="C62" s="17"/>
      <c r="D62" s="17"/>
      <c r="E62" s="67"/>
      <c r="F62" s="17"/>
      <c r="G62" s="68"/>
      <c r="H62" s="68"/>
      <c r="I62" s="63"/>
      <c r="J62" s="69"/>
      <c r="K62" s="111" t="s">
        <v>197</v>
      </c>
      <c r="L62" s="117"/>
    </row>
    <row r="63" spans="2:12" ht="18" customHeight="1">
      <c r="B63" s="16"/>
      <c r="C63" s="17"/>
      <c r="D63" s="17"/>
      <c r="E63" s="13"/>
      <c r="F63" s="14"/>
      <c r="G63" s="34"/>
      <c r="H63" s="34"/>
      <c r="I63" s="61"/>
      <c r="J63" s="64"/>
      <c r="K63" s="109" t="s">
        <v>124</v>
      </c>
      <c r="L63" s="115"/>
    </row>
    <row r="64" spans="2:12" ht="18" customHeight="1">
      <c r="B64" s="154" t="s">
        <v>125</v>
      </c>
      <c r="C64" s="155"/>
      <c r="D64" s="155"/>
      <c r="E64" s="8"/>
      <c r="F64" s="8"/>
      <c r="G64" s="8"/>
      <c r="H64" s="8"/>
      <c r="I64" s="8"/>
      <c r="J64" s="8"/>
      <c r="K64" s="82"/>
      <c r="L64" s="137"/>
    </row>
    <row r="65" spans="2:12" ht="13.5" customHeight="1">
      <c r="B65" s="70"/>
      <c r="C65" s="71" t="s">
        <v>126</v>
      </c>
      <c r="D65" s="72"/>
      <c r="E65" s="71"/>
      <c r="F65" s="71"/>
      <c r="G65" s="71"/>
      <c r="H65" s="71"/>
      <c r="I65" s="71"/>
      <c r="J65" s="71"/>
      <c r="K65" s="112"/>
      <c r="L65" s="118"/>
    </row>
    <row r="66" spans="2:12" ht="13.5" customHeight="1">
      <c r="B66" s="70"/>
      <c r="C66" s="71" t="s">
        <v>127</v>
      </c>
      <c r="D66" s="72"/>
      <c r="E66" s="71"/>
      <c r="F66" s="71"/>
      <c r="G66" s="71"/>
      <c r="H66" s="71"/>
      <c r="I66" s="71"/>
      <c r="J66" s="71"/>
      <c r="K66" s="112"/>
      <c r="L66" s="118"/>
    </row>
    <row r="67" spans="2:12" ht="13.5" customHeight="1">
      <c r="B67" s="70"/>
      <c r="C67" s="71" t="s">
        <v>128</v>
      </c>
      <c r="D67" s="72"/>
      <c r="E67" s="71"/>
      <c r="F67" s="71"/>
      <c r="G67" s="71"/>
      <c r="H67" s="71"/>
      <c r="I67" s="71"/>
      <c r="J67" s="71"/>
      <c r="K67" s="112"/>
      <c r="L67" s="118"/>
    </row>
    <row r="68" spans="2:12" ht="13.5" customHeight="1">
      <c r="B68" s="70"/>
      <c r="C68" s="71" t="s">
        <v>129</v>
      </c>
      <c r="D68" s="72"/>
      <c r="E68" s="71"/>
      <c r="F68" s="71"/>
      <c r="G68" s="71"/>
      <c r="H68" s="71"/>
      <c r="I68" s="71"/>
      <c r="J68" s="71"/>
      <c r="K68" s="112"/>
      <c r="L68" s="118"/>
    </row>
    <row r="69" spans="2:12" ht="13.5" customHeight="1">
      <c r="B69" s="73"/>
      <c r="C69" s="71" t="s">
        <v>130</v>
      </c>
      <c r="D69" s="71"/>
      <c r="E69" s="71"/>
      <c r="F69" s="71"/>
      <c r="G69" s="71"/>
      <c r="H69" s="71"/>
      <c r="I69" s="71"/>
      <c r="J69" s="71"/>
      <c r="K69" s="112"/>
      <c r="L69" s="118"/>
    </row>
    <row r="70" spans="2:12" ht="13.5" customHeight="1">
      <c r="B70" s="73"/>
      <c r="C70" s="71" t="s">
        <v>152</v>
      </c>
      <c r="D70" s="71"/>
      <c r="E70" s="71"/>
      <c r="F70" s="71"/>
      <c r="G70" s="71"/>
      <c r="H70" s="71"/>
      <c r="I70" s="71"/>
      <c r="J70" s="71"/>
      <c r="K70" s="112"/>
      <c r="L70" s="118"/>
    </row>
    <row r="71" spans="2:12" ht="13.5" customHeight="1">
      <c r="B71" s="73"/>
      <c r="C71" s="71" t="s">
        <v>156</v>
      </c>
      <c r="D71" s="71"/>
      <c r="E71" s="71"/>
      <c r="F71" s="71"/>
      <c r="G71" s="71"/>
      <c r="H71" s="71"/>
      <c r="I71" s="71"/>
      <c r="J71" s="71"/>
      <c r="K71" s="112"/>
      <c r="L71" s="118"/>
    </row>
    <row r="72" spans="2:12" ht="13.5" customHeight="1">
      <c r="B72" s="73"/>
      <c r="C72" s="71" t="s">
        <v>157</v>
      </c>
      <c r="D72" s="71"/>
      <c r="E72" s="71"/>
      <c r="F72" s="71"/>
      <c r="G72" s="71"/>
      <c r="H72" s="71"/>
      <c r="I72" s="71"/>
      <c r="J72" s="71"/>
      <c r="K72" s="112"/>
      <c r="L72" s="118"/>
    </row>
    <row r="73" spans="2:12" ht="13.5" customHeight="1">
      <c r="B73" s="73"/>
      <c r="C73" s="71" t="s">
        <v>158</v>
      </c>
      <c r="D73" s="71"/>
      <c r="E73" s="71"/>
      <c r="F73" s="71"/>
      <c r="G73" s="71"/>
      <c r="H73" s="71"/>
      <c r="I73" s="71"/>
      <c r="J73" s="71"/>
      <c r="K73" s="112"/>
      <c r="L73" s="118"/>
    </row>
    <row r="74" spans="2:12" ht="13.5" customHeight="1">
      <c r="B74" s="73"/>
      <c r="C74" s="71" t="s">
        <v>153</v>
      </c>
      <c r="D74" s="71"/>
      <c r="E74" s="71"/>
      <c r="F74" s="71"/>
      <c r="G74" s="71"/>
      <c r="H74" s="71"/>
      <c r="I74" s="71"/>
      <c r="J74" s="71"/>
      <c r="K74" s="112"/>
      <c r="L74" s="118"/>
    </row>
    <row r="75" spans="2:12" ht="13.5" customHeight="1">
      <c r="B75" s="73"/>
      <c r="C75" s="71" t="s">
        <v>131</v>
      </c>
      <c r="D75" s="71"/>
      <c r="E75" s="71"/>
      <c r="F75" s="71"/>
      <c r="G75" s="71"/>
      <c r="H75" s="71"/>
      <c r="I75" s="71"/>
      <c r="J75" s="71"/>
      <c r="K75" s="112"/>
      <c r="L75" s="118"/>
    </row>
    <row r="76" spans="2:12" ht="13.5" customHeight="1">
      <c r="B76" s="73"/>
      <c r="C76" s="71" t="s">
        <v>132</v>
      </c>
      <c r="D76" s="71"/>
      <c r="E76" s="71"/>
      <c r="F76" s="71"/>
      <c r="G76" s="71"/>
      <c r="H76" s="71"/>
      <c r="I76" s="71"/>
      <c r="J76" s="71"/>
      <c r="K76" s="112"/>
      <c r="L76" s="118"/>
    </row>
    <row r="77" spans="2:12" ht="13.5" customHeight="1">
      <c r="B77" s="73"/>
      <c r="C77" s="71" t="s">
        <v>154</v>
      </c>
      <c r="D77" s="71"/>
      <c r="E77" s="71"/>
      <c r="F77" s="71"/>
      <c r="G77" s="71"/>
      <c r="H77" s="71"/>
      <c r="I77" s="71"/>
      <c r="J77" s="71"/>
      <c r="K77" s="112"/>
      <c r="L77" s="118"/>
    </row>
    <row r="78" spans="2:12" ht="13.5" customHeight="1">
      <c r="B78" s="73"/>
      <c r="C78" s="71" t="s">
        <v>144</v>
      </c>
      <c r="D78" s="71"/>
      <c r="E78" s="71"/>
      <c r="F78" s="71"/>
      <c r="G78" s="71"/>
      <c r="H78" s="71"/>
      <c r="I78" s="71"/>
      <c r="J78" s="71"/>
      <c r="K78" s="112"/>
      <c r="L78" s="118"/>
    </row>
    <row r="79" spans="2:12" ht="18" customHeight="1" thickBot="1">
      <c r="B79" s="74"/>
      <c r="C79" s="75"/>
      <c r="D79" s="75"/>
      <c r="E79" s="75"/>
      <c r="F79" s="75"/>
      <c r="G79" s="75"/>
      <c r="H79" s="75"/>
      <c r="I79" s="75"/>
      <c r="J79" s="75"/>
      <c r="K79" s="113"/>
      <c r="L79" s="119"/>
    </row>
  </sheetData>
  <sheetProtection/>
  <mergeCells count="24">
    <mergeCell ref="G58:H58"/>
    <mergeCell ref="G61:H61"/>
    <mergeCell ref="B64:D64"/>
    <mergeCell ref="G52:H52"/>
    <mergeCell ref="G53:H53"/>
    <mergeCell ref="G54:H54"/>
    <mergeCell ref="G55:H55"/>
    <mergeCell ref="B56:D56"/>
    <mergeCell ref="G56:H56"/>
    <mergeCell ref="G51:H51"/>
    <mergeCell ref="G10:H10"/>
    <mergeCell ref="C44:D44"/>
    <mergeCell ref="B46:I46"/>
    <mergeCell ref="D4:G4"/>
    <mergeCell ref="D5:G5"/>
    <mergeCell ref="D6:G6"/>
    <mergeCell ref="D7:F7"/>
    <mergeCell ref="D8:F8"/>
    <mergeCell ref="D9:F9"/>
    <mergeCell ref="B47:D47"/>
    <mergeCell ref="G47:H47"/>
    <mergeCell ref="G48:H48"/>
    <mergeCell ref="G49:H49"/>
    <mergeCell ref="G50:H50"/>
  </mergeCells>
  <printOptions/>
  <pageMargins left="0.984251968503937" right="0.3937007874015748" top="0.7874015748031497" bottom="0.7874015748031497" header="0.5118110236220472" footer="0.5118110236220472"/>
  <pageSetup horizontalDpi="600" verticalDpi="600" orientation="portrait" paperSize="8" scale="85" r:id="rId1"/>
</worksheet>
</file>

<file path=xl/worksheets/sheet21.xml><?xml version="1.0" encoding="utf-8"?>
<worksheet xmlns="http://schemas.openxmlformats.org/spreadsheetml/2006/main" xmlns:r="http://schemas.openxmlformats.org/officeDocument/2006/relationships">
  <sheetPr>
    <tabColor rgb="FFC00000"/>
  </sheetPr>
  <dimension ref="B2:S82"/>
  <sheetViews>
    <sheetView view="pageBreakPreview" zoomScale="75" zoomScaleNormal="75" zoomScaleSheetLayoutView="75" zoomScalePageLayoutView="0" workbookViewId="0" topLeftCell="A1">
      <selection activeCell="B2" sqref="B2"/>
    </sheetView>
  </sheetViews>
  <sheetFormatPr defaultColWidth="8.796875" defaultRowHeight="14.25"/>
  <cols>
    <col min="1" max="1" width="2.59765625" style="0" customWidth="1"/>
    <col min="2" max="2" width="4.69921875" style="0" customWidth="1"/>
    <col min="3" max="4" width="16.69921875" style="0" customWidth="1"/>
    <col min="5" max="5" width="1.69921875" style="0" customWidth="1"/>
    <col min="6" max="9" width="10.69921875" style="0" customWidth="1"/>
    <col min="10" max="10" width="1.69921875" style="0" customWidth="1"/>
    <col min="11" max="11" width="28.3984375" style="99" customWidth="1"/>
    <col min="12" max="12" width="28.3984375" style="123" customWidth="1"/>
    <col min="14" max="17" width="9" style="0" hidden="1" customWidth="1"/>
  </cols>
  <sheetData>
    <row r="1" ht="18" customHeight="1"/>
    <row r="2" spans="2:18" ht="18" customHeight="1">
      <c r="B2" s="22"/>
      <c r="R2" s="99"/>
    </row>
    <row r="3" ht="9" customHeight="1" thickBot="1"/>
    <row r="4" spans="2:12" ht="18" customHeight="1">
      <c r="B4" s="1"/>
      <c r="C4" s="2"/>
      <c r="D4" s="143" t="s">
        <v>2</v>
      </c>
      <c r="E4" s="143"/>
      <c r="F4" s="143"/>
      <c r="G4" s="143"/>
      <c r="H4" s="2"/>
      <c r="I4" s="2"/>
      <c r="J4" s="3"/>
      <c r="K4" s="100" t="s">
        <v>133</v>
      </c>
      <c r="L4" s="124" t="s">
        <v>134</v>
      </c>
    </row>
    <row r="5" spans="2:12" ht="18" customHeight="1">
      <c r="B5" s="4"/>
      <c r="C5" s="5"/>
      <c r="D5" s="144" t="s">
        <v>3</v>
      </c>
      <c r="E5" s="144"/>
      <c r="F5" s="144"/>
      <c r="G5" s="144"/>
      <c r="H5" s="5"/>
      <c r="I5" s="5"/>
      <c r="J5" s="6"/>
      <c r="K5" s="101" t="s">
        <v>541</v>
      </c>
      <c r="L5" s="138" t="s">
        <v>541</v>
      </c>
    </row>
    <row r="6" spans="2:12" ht="18" customHeight="1">
      <c r="B6" s="4"/>
      <c r="C6" s="5"/>
      <c r="D6" s="144" t="s">
        <v>4</v>
      </c>
      <c r="E6" s="144"/>
      <c r="F6" s="144"/>
      <c r="G6" s="144"/>
      <c r="H6" s="5"/>
      <c r="I6" s="5"/>
      <c r="J6" s="6"/>
      <c r="K6" s="101" t="s">
        <v>553</v>
      </c>
      <c r="L6" s="125" t="s">
        <v>283</v>
      </c>
    </row>
    <row r="7" spans="2:18" ht="18" customHeight="1">
      <c r="B7" s="4"/>
      <c r="C7" s="5"/>
      <c r="D7" s="144" t="s">
        <v>5</v>
      </c>
      <c r="E7" s="145"/>
      <c r="F7" s="145"/>
      <c r="G7" s="23" t="s">
        <v>6</v>
      </c>
      <c r="H7" s="5"/>
      <c r="I7" s="5"/>
      <c r="J7" s="6"/>
      <c r="K7" s="102">
        <v>1.95</v>
      </c>
      <c r="L7" s="126">
        <v>1.38</v>
      </c>
      <c r="R7" s="99"/>
    </row>
    <row r="8" spans="2:12" ht="18" customHeight="1">
      <c r="B8" s="7"/>
      <c r="C8" s="8"/>
      <c r="D8" s="144" t="s">
        <v>7</v>
      </c>
      <c r="E8" s="144"/>
      <c r="F8" s="144"/>
      <c r="G8" s="23" t="s">
        <v>6</v>
      </c>
      <c r="H8" s="8"/>
      <c r="I8" s="8"/>
      <c r="J8" s="9"/>
      <c r="K8" s="103">
        <v>0.5</v>
      </c>
      <c r="L8" s="127">
        <v>0.5</v>
      </c>
    </row>
    <row r="9" spans="2:19" ht="18" customHeight="1" thickBot="1">
      <c r="B9" s="10"/>
      <c r="C9" s="11"/>
      <c r="D9" s="148" t="s">
        <v>8</v>
      </c>
      <c r="E9" s="148"/>
      <c r="F9" s="148"/>
      <c r="G9" s="24" t="s">
        <v>9</v>
      </c>
      <c r="H9" s="11"/>
      <c r="I9" s="11"/>
      <c r="J9" s="12"/>
      <c r="K9" s="104">
        <v>100</v>
      </c>
      <c r="L9" s="128">
        <v>100</v>
      </c>
      <c r="O9" s="77" t="s">
        <v>135</v>
      </c>
      <c r="P9" s="77" t="s">
        <v>136</v>
      </c>
      <c r="Q9" s="77" t="s">
        <v>137</v>
      </c>
      <c r="R9" s="77" t="s">
        <v>135</v>
      </c>
      <c r="S9" s="77" t="s">
        <v>136</v>
      </c>
    </row>
    <row r="10" spans="2:12" ht="18" customHeight="1" thickTop="1">
      <c r="B10" s="25" t="s">
        <v>10</v>
      </c>
      <c r="C10" s="26" t="s">
        <v>11</v>
      </c>
      <c r="D10" s="26" t="s">
        <v>12</v>
      </c>
      <c r="E10" s="13"/>
      <c r="F10" s="14"/>
      <c r="G10" s="149" t="s">
        <v>13</v>
      </c>
      <c r="H10" s="149"/>
      <c r="I10" s="14"/>
      <c r="J10" s="15"/>
      <c r="K10" s="105"/>
      <c r="L10" s="129"/>
    </row>
    <row r="11" spans="2:19" ht="13.5" customHeight="1">
      <c r="B11" s="29">
        <v>1</v>
      </c>
      <c r="C11" s="35" t="s">
        <v>138</v>
      </c>
      <c r="D11" s="35" t="s">
        <v>14</v>
      </c>
      <c r="E11" s="42"/>
      <c r="F11" s="42" t="s">
        <v>534</v>
      </c>
      <c r="G11" s="42"/>
      <c r="H11" s="42"/>
      <c r="I11" s="42"/>
      <c r="J11" s="42"/>
      <c r="K11" s="78"/>
      <c r="L11" s="79" t="s">
        <v>530</v>
      </c>
      <c r="N11" t="s">
        <v>15</v>
      </c>
      <c r="O11">
        <f aca="true" t="shared" si="0" ref="O11:P13">IF(K11="",0,VALUE(MID(K11,2,LEN(K11)-2)))</f>
        <v>0</v>
      </c>
      <c r="P11">
        <f t="shared" si="0"/>
        <v>60</v>
      </c>
      <c r="Q11" t="e">
        <f>IF(#REF!="",0,VALUE(MID(#REF!,2,LEN(#REF!)-2)))</f>
        <v>#REF!</v>
      </c>
      <c r="R11">
        <f aca="true" t="shared" si="1" ref="R11:S13">IF(K11="＋",0,IF(K11="(＋)",0,ABS(K11)))</f>
        <v>0</v>
      </c>
      <c r="S11">
        <f t="shared" si="1"/>
        <v>60</v>
      </c>
    </row>
    <row r="12" spans="2:19" ht="13.5" customHeight="1">
      <c r="B12" s="29">
        <f>B11+1</f>
        <v>2</v>
      </c>
      <c r="C12" s="36"/>
      <c r="D12" s="45"/>
      <c r="E12" s="42"/>
      <c r="F12" s="42" t="s">
        <v>473</v>
      </c>
      <c r="G12" s="42"/>
      <c r="H12" s="42"/>
      <c r="I12" s="42"/>
      <c r="J12" s="42"/>
      <c r="K12" s="78"/>
      <c r="L12" s="79" t="s">
        <v>531</v>
      </c>
      <c r="N12" t="s">
        <v>15</v>
      </c>
      <c r="O12">
        <f t="shared" si="0"/>
        <v>0</v>
      </c>
      <c r="P12">
        <f t="shared" si="0"/>
        <v>20</v>
      </c>
      <c r="Q12" t="e">
        <f>IF(#REF!="",0,VALUE(MID(#REF!,2,LEN(#REF!)-2)))</f>
        <v>#REF!</v>
      </c>
      <c r="R12">
        <f t="shared" si="1"/>
        <v>0</v>
      </c>
      <c r="S12">
        <f t="shared" si="1"/>
        <v>20</v>
      </c>
    </row>
    <row r="13" spans="2:19" ht="13.5" customHeight="1">
      <c r="B13" s="29">
        <f aca="true" t="shared" si="2" ref="B13:B48">B12+1</f>
        <v>3</v>
      </c>
      <c r="C13" s="36"/>
      <c r="D13" s="45"/>
      <c r="E13" s="42"/>
      <c r="F13" s="42" t="s">
        <v>163</v>
      </c>
      <c r="G13" s="42"/>
      <c r="H13" s="42"/>
      <c r="I13" s="42"/>
      <c r="J13" s="42"/>
      <c r="K13" s="78" t="s">
        <v>529</v>
      </c>
      <c r="L13" s="79" t="s">
        <v>532</v>
      </c>
      <c r="N13" t="s">
        <v>15</v>
      </c>
      <c r="O13">
        <f t="shared" si="0"/>
        <v>10</v>
      </c>
      <c r="P13">
        <f t="shared" si="0"/>
        <v>50</v>
      </c>
      <c r="Q13" t="e">
        <f>IF(#REF!="",0,VALUE(MID(#REF!,2,LEN(#REF!)-2)))</f>
        <v>#REF!</v>
      </c>
      <c r="R13">
        <f t="shared" si="1"/>
        <v>10</v>
      </c>
      <c r="S13">
        <f t="shared" si="1"/>
        <v>50</v>
      </c>
    </row>
    <row r="14" spans="2:12" ht="13.5" customHeight="1">
      <c r="B14" s="29">
        <f t="shared" si="2"/>
        <v>4</v>
      </c>
      <c r="C14" s="37" t="s">
        <v>42</v>
      </c>
      <c r="D14" s="35" t="s">
        <v>43</v>
      </c>
      <c r="E14" s="42"/>
      <c r="F14" s="42" t="s">
        <v>44</v>
      </c>
      <c r="G14" s="42"/>
      <c r="H14" s="42"/>
      <c r="I14" s="42"/>
      <c r="J14" s="42"/>
      <c r="K14" s="80">
        <v>30</v>
      </c>
      <c r="L14" s="131">
        <v>20</v>
      </c>
    </row>
    <row r="15" spans="2:12" ht="13.5" customHeight="1">
      <c r="B15" s="29">
        <f t="shared" si="2"/>
        <v>5</v>
      </c>
      <c r="C15" s="37" t="s">
        <v>45</v>
      </c>
      <c r="D15" s="35" t="s">
        <v>46</v>
      </c>
      <c r="E15" s="42"/>
      <c r="F15" s="42" t="s">
        <v>535</v>
      </c>
      <c r="G15" s="42"/>
      <c r="H15" s="42"/>
      <c r="I15" s="42"/>
      <c r="J15" s="42"/>
      <c r="K15" s="80" t="s">
        <v>233</v>
      </c>
      <c r="L15" s="81">
        <v>10</v>
      </c>
    </row>
    <row r="16" spans="2:12" ht="13.5" customHeight="1">
      <c r="B16" s="29">
        <f t="shared" si="2"/>
        <v>6</v>
      </c>
      <c r="C16" s="37" t="s">
        <v>139</v>
      </c>
      <c r="D16" s="35" t="s">
        <v>21</v>
      </c>
      <c r="E16" s="42"/>
      <c r="F16" s="42" t="s">
        <v>536</v>
      </c>
      <c r="G16" s="42"/>
      <c r="H16" s="42"/>
      <c r="I16" s="42"/>
      <c r="J16" s="42"/>
      <c r="K16" s="80">
        <v>10</v>
      </c>
      <c r="L16" s="131" t="s">
        <v>233</v>
      </c>
    </row>
    <row r="17" spans="2:12" ht="13.5" customHeight="1">
      <c r="B17" s="29">
        <f t="shared" si="2"/>
        <v>7</v>
      </c>
      <c r="C17" s="38"/>
      <c r="D17" s="45"/>
      <c r="E17" s="42"/>
      <c r="F17" s="42" t="s">
        <v>537</v>
      </c>
      <c r="G17" s="42"/>
      <c r="H17" s="42"/>
      <c r="I17" s="42"/>
      <c r="J17" s="42"/>
      <c r="K17" s="80" t="s">
        <v>233</v>
      </c>
      <c r="L17" s="81">
        <v>10</v>
      </c>
    </row>
    <row r="18" spans="2:12" ht="13.5" customHeight="1">
      <c r="B18" s="29">
        <f t="shared" si="2"/>
        <v>8</v>
      </c>
      <c r="C18" s="38"/>
      <c r="D18" s="45"/>
      <c r="E18" s="42"/>
      <c r="F18" s="42" t="s">
        <v>273</v>
      </c>
      <c r="G18" s="42"/>
      <c r="H18" s="42"/>
      <c r="I18" s="42"/>
      <c r="J18" s="42"/>
      <c r="K18" s="80"/>
      <c r="L18" s="81" t="s">
        <v>233</v>
      </c>
    </row>
    <row r="19" spans="2:12" ht="13.5" customHeight="1">
      <c r="B19" s="29">
        <f t="shared" si="2"/>
        <v>9</v>
      </c>
      <c r="C19" s="38"/>
      <c r="D19" s="35" t="s">
        <v>24</v>
      </c>
      <c r="E19" s="42"/>
      <c r="F19" s="42" t="s">
        <v>25</v>
      </c>
      <c r="G19" s="42"/>
      <c r="H19" s="42"/>
      <c r="I19" s="42"/>
      <c r="J19" s="42"/>
      <c r="K19" s="80">
        <v>20</v>
      </c>
      <c r="L19" s="81">
        <v>30</v>
      </c>
    </row>
    <row r="20" spans="2:12" ht="13.5" customHeight="1">
      <c r="B20" s="29">
        <f t="shared" si="2"/>
        <v>10</v>
      </c>
      <c r="C20" s="38"/>
      <c r="D20" s="45"/>
      <c r="E20" s="42"/>
      <c r="F20" s="42" t="s">
        <v>186</v>
      </c>
      <c r="G20" s="42"/>
      <c r="H20" s="42"/>
      <c r="I20" s="42"/>
      <c r="J20" s="42"/>
      <c r="K20" s="80">
        <v>190</v>
      </c>
      <c r="L20" s="81">
        <v>520</v>
      </c>
    </row>
    <row r="21" spans="2:12" ht="13.5" customHeight="1">
      <c r="B21" s="29">
        <f t="shared" si="2"/>
        <v>11</v>
      </c>
      <c r="C21" s="38"/>
      <c r="D21" s="45"/>
      <c r="E21" s="42"/>
      <c r="F21" s="42" t="s">
        <v>187</v>
      </c>
      <c r="G21" s="42"/>
      <c r="H21" s="42"/>
      <c r="I21" s="42"/>
      <c r="J21" s="42"/>
      <c r="K21" s="80">
        <v>90</v>
      </c>
      <c r="L21" s="81">
        <v>540</v>
      </c>
    </row>
    <row r="22" spans="2:12" ht="13.5" customHeight="1">
      <c r="B22" s="29">
        <f t="shared" si="2"/>
        <v>12</v>
      </c>
      <c r="C22" s="38"/>
      <c r="D22" s="45"/>
      <c r="E22" s="42"/>
      <c r="F22" s="42" t="s">
        <v>29</v>
      </c>
      <c r="G22" s="42"/>
      <c r="H22" s="42"/>
      <c r="I22" s="42"/>
      <c r="J22" s="42"/>
      <c r="K22" s="80" t="s">
        <v>233</v>
      </c>
      <c r="L22" s="81">
        <v>25</v>
      </c>
    </row>
    <row r="23" spans="2:12" ht="13.5" customHeight="1">
      <c r="B23" s="29">
        <f t="shared" si="2"/>
        <v>13</v>
      </c>
      <c r="C23" s="38"/>
      <c r="D23" s="45"/>
      <c r="E23" s="42"/>
      <c r="F23" s="42" t="s">
        <v>31</v>
      </c>
      <c r="G23" s="42"/>
      <c r="H23" s="42"/>
      <c r="I23" s="42"/>
      <c r="J23" s="42"/>
      <c r="K23" s="80" t="s">
        <v>233</v>
      </c>
      <c r="L23" s="81"/>
    </row>
    <row r="24" spans="2:12" ht="13.5" customHeight="1">
      <c r="B24" s="29">
        <f t="shared" si="2"/>
        <v>14</v>
      </c>
      <c r="C24" s="38"/>
      <c r="D24" s="45"/>
      <c r="E24" s="42"/>
      <c r="F24" s="42" t="s">
        <v>533</v>
      </c>
      <c r="G24" s="42"/>
      <c r="H24" s="42"/>
      <c r="I24" s="42"/>
      <c r="J24" s="42"/>
      <c r="K24" s="80"/>
      <c r="L24" s="81">
        <v>40</v>
      </c>
    </row>
    <row r="25" spans="2:12" ht="13.5" customHeight="1">
      <c r="B25" s="29">
        <f t="shared" si="2"/>
        <v>15</v>
      </c>
      <c r="C25" s="38"/>
      <c r="D25" s="45"/>
      <c r="E25" s="42"/>
      <c r="F25" s="42" t="s">
        <v>32</v>
      </c>
      <c r="G25" s="42"/>
      <c r="H25" s="42"/>
      <c r="I25" s="42"/>
      <c r="J25" s="42"/>
      <c r="K25" s="80">
        <v>110</v>
      </c>
      <c r="L25" s="81">
        <v>120</v>
      </c>
    </row>
    <row r="26" spans="2:12" ht="13.5" customHeight="1">
      <c r="B26" s="29">
        <f t="shared" si="2"/>
        <v>16</v>
      </c>
      <c r="C26" s="38"/>
      <c r="D26" s="45"/>
      <c r="E26" s="42"/>
      <c r="F26" s="42" t="s">
        <v>140</v>
      </c>
      <c r="G26" s="42"/>
      <c r="H26" s="42"/>
      <c r="I26" s="42"/>
      <c r="J26" s="42"/>
      <c r="K26" s="80"/>
      <c r="L26" s="131">
        <v>20</v>
      </c>
    </row>
    <row r="27" spans="2:12" ht="13.5" customHeight="1">
      <c r="B27" s="29">
        <f t="shared" si="2"/>
        <v>17</v>
      </c>
      <c r="C27" s="38"/>
      <c r="D27" s="45"/>
      <c r="E27" s="42"/>
      <c r="F27" s="42" t="s">
        <v>36</v>
      </c>
      <c r="G27" s="42"/>
      <c r="H27" s="42"/>
      <c r="I27" s="42"/>
      <c r="J27" s="42"/>
      <c r="K27" s="80">
        <v>100</v>
      </c>
      <c r="L27" s="81">
        <v>200</v>
      </c>
    </row>
    <row r="28" spans="2:12" ht="13.5" customHeight="1">
      <c r="B28" s="29">
        <f t="shared" si="2"/>
        <v>18</v>
      </c>
      <c r="C28" s="38"/>
      <c r="D28" s="45"/>
      <c r="E28" s="42"/>
      <c r="F28" s="42" t="s">
        <v>160</v>
      </c>
      <c r="G28" s="42"/>
      <c r="H28" s="42"/>
      <c r="I28" s="42"/>
      <c r="J28" s="42"/>
      <c r="K28" s="80"/>
      <c r="L28" s="81">
        <v>20</v>
      </c>
    </row>
    <row r="29" spans="2:12" ht="13.5" customHeight="1">
      <c r="B29" s="29">
        <f t="shared" si="2"/>
        <v>19</v>
      </c>
      <c r="C29" s="38"/>
      <c r="D29" s="45"/>
      <c r="E29" s="42"/>
      <c r="F29" s="42" t="s">
        <v>38</v>
      </c>
      <c r="G29" s="42"/>
      <c r="H29" s="42"/>
      <c r="I29" s="42"/>
      <c r="J29" s="42"/>
      <c r="K29" s="80">
        <v>25</v>
      </c>
      <c r="L29" s="131">
        <v>200</v>
      </c>
    </row>
    <row r="30" spans="2:12" ht="13.5" customHeight="1">
      <c r="B30" s="29">
        <f t="shared" si="2"/>
        <v>20</v>
      </c>
      <c r="C30" s="38"/>
      <c r="D30" s="45"/>
      <c r="E30" s="42"/>
      <c r="F30" s="42" t="s">
        <v>39</v>
      </c>
      <c r="G30" s="42"/>
      <c r="H30" s="42"/>
      <c r="I30" s="42"/>
      <c r="J30" s="42"/>
      <c r="K30" s="80">
        <v>5925</v>
      </c>
      <c r="L30" s="131">
        <v>12850</v>
      </c>
    </row>
    <row r="31" spans="2:12" ht="13.5" customHeight="1">
      <c r="B31" s="29">
        <f t="shared" si="2"/>
        <v>21</v>
      </c>
      <c r="C31" s="38"/>
      <c r="D31" s="45"/>
      <c r="E31" s="42"/>
      <c r="F31" s="42" t="s">
        <v>40</v>
      </c>
      <c r="G31" s="42"/>
      <c r="H31" s="42"/>
      <c r="I31" s="42"/>
      <c r="J31" s="42"/>
      <c r="K31" s="80">
        <v>150</v>
      </c>
      <c r="L31" s="131">
        <v>200</v>
      </c>
    </row>
    <row r="32" spans="2:19" ht="13.5" customHeight="1">
      <c r="B32" s="29">
        <f t="shared" si="2"/>
        <v>22</v>
      </c>
      <c r="C32" s="38"/>
      <c r="D32" s="45"/>
      <c r="E32" s="42"/>
      <c r="F32" s="42" t="s">
        <v>41</v>
      </c>
      <c r="G32" s="42"/>
      <c r="H32" s="42"/>
      <c r="I32" s="42"/>
      <c r="J32" s="42"/>
      <c r="K32" s="80" t="s">
        <v>233</v>
      </c>
      <c r="L32" s="131"/>
      <c r="R32">
        <f>COUNTA(K19:K32)</f>
        <v>11</v>
      </c>
      <c r="S32">
        <f>COUNTA(L19:L32)</f>
        <v>12</v>
      </c>
    </row>
    <row r="33" spans="2:12" ht="13.5" customHeight="1">
      <c r="B33" s="29">
        <f t="shared" si="2"/>
        <v>23</v>
      </c>
      <c r="C33" s="37" t="s">
        <v>151</v>
      </c>
      <c r="D33" s="35" t="s">
        <v>141</v>
      </c>
      <c r="E33" s="42"/>
      <c r="F33" s="42" t="s">
        <v>538</v>
      </c>
      <c r="G33" s="42"/>
      <c r="H33" s="42"/>
      <c r="I33" s="42"/>
      <c r="J33" s="42"/>
      <c r="K33" s="80"/>
      <c r="L33" s="81" t="s">
        <v>233</v>
      </c>
    </row>
    <row r="34" spans="2:12" ht="13.5" customHeight="1">
      <c r="B34" s="29">
        <f t="shared" si="2"/>
        <v>24</v>
      </c>
      <c r="C34" s="37" t="s">
        <v>142</v>
      </c>
      <c r="D34" s="35" t="s">
        <v>48</v>
      </c>
      <c r="E34" s="42"/>
      <c r="F34" s="42" t="s">
        <v>49</v>
      </c>
      <c r="G34" s="42"/>
      <c r="H34" s="42"/>
      <c r="I34" s="42"/>
      <c r="J34" s="42"/>
      <c r="K34" s="80"/>
      <c r="L34" s="81">
        <v>80</v>
      </c>
    </row>
    <row r="35" spans="2:12" ht="13.5" customHeight="1">
      <c r="B35" s="29">
        <f t="shared" si="2"/>
        <v>25</v>
      </c>
      <c r="C35" s="38"/>
      <c r="D35" s="45"/>
      <c r="E35" s="42"/>
      <c r="F35" s="42" t="s">
        <v>52</v>
      </c>
      <c r="G35" s="42"/>
      <c r="H35" s="42"/>
      <c r="I35" s="42"/>
      <c r="J35" s="42"/>
      <c r="K35" s="80">
        <v>90</v>
      </c>
      <c r="L35" s="131">
        <v>60</v>
      </c>
    </row>
    <row r="36" spans="2:12" ht="13.5" customHeight="1">
      <c r="B36" s="29">
        <f t="shared" si="2"/>
        <v>26</v>
      </c>
      <c r="C36" s="38"/>
      <c r="D36" s="45"/>
      <c r="E36" s="42"/>
      <c r="F36" s="42" t="s">
        <v>54</v>
      </c>
      <c r="G36" s="42"/>
      <c r="H36" s="42"/>
      <c r="I36" s="42"/>
      <c r="J36" s="42"/>
      <c r="K36" s="80"/>
      <c r="L36" s="131" t="s">
        <v>233</v>
      </c>
    </row>
    <row r="37" spans="2:12" ht="13.5" customHeight="1">
      <c r="B37" s="29">
        <f t="shared" si="2"/>
        <v>27</v>
      </c>
      <c r="C37" s="38"/>
      <c r="D37" s="45"/>
      <c r="E37" s="42"/>
      <c r="F37" s="42" t="s">
        <v>539</v>
      </c>
      <c r="G37" s="42"/>
      <c r="H37" s="42"/>
      <c r="I37" s="42"/>
      <c r="J37" s="42"/>
      <c r="K37" s="80" t="s">
        <v>233</v>
      </c>
      <c r="L37" s="81"/>
    </row>
    <row r="38" spans="2:12" ht="13.5" customHeight="1">
      <c r="B38" s="29">
        <f t="shared" si="2"/>
        <v>28</v>
      </c>
      <c r="C38" s="38"/>
      <c r="D38" s="45"/>
      <c r="E38" s="42"/>
      <c r="F38" s="42" t="s">
        <v>354</v>
      </c>
      <c r="G38" s="42"/>
      <c r="H38" s="42"/>
      <c r="I38" s="42"/>
      <c r="J38" s="42"/>
      <c r="K38" s="80"/>
      <c r="L38" s="81" t="s">
        <v>233</v>
      </c>
    </row>
    <row r="39" spans="2:12" ht="13.5" customHeight="1">
      <c r="B39" s="29">
        <f t="shared" si="2"/>
        <v>29</v>
      </c>
      <c r="C39" s="38"/>
      <c r="D39" s="45"/>
      <c r="E39" s="42"/>
      <c r="F39" s="42" t="s">
        <v>478</v>
      </c>
      <c r="G39" s="42"/>
      <c r="H39" s="42"/>
      <c r="I39" s="42"/>
      <c r="J39" s="42"/>
      <c r="K39" s="80" t="s">
        <v>233</v>
      </c>
      <c r="L39" s="81"/>
    </row>
    <row r="40" spans="2:12" ht="13.5" customHeight="1">
      <c r="B40" s="29">
        <f t="shared" si="2"/>
        <v>30</v>
      </c>
      <c r="C40" s="38"/>
      <c r="D40" s="45"/>
      <c r="E40" s="42"/>
      <c r="F40" s="42" t="s">
        <v>500</v>
      </c>
      <c r="G40" s="42"/>
      <c r="H40" s="42"/>
      <c r="I40" s="42"/>
      <c r="J40" s="42"/>
      <c r="K40" s="80" t="s">
        <v>233</v>
      </c>
      <c r="L40" s="81"/>
    </row>
    <row r="41" spans="2:12" ht="13.5" customHeight="1">
      <c r="B41" s="29">
        <f t="shared" si="2"/>
        <v>31</v>
      </c>
      <c r="C41" s="38"/>
      <c r="D41" s="45"/>
      <c r="E41" s="42"/>
      <c r="F41" s="42" t="s">
        <v>70</v>
      </c>
      <c r="G41" s="42"/>
      <c r="H41" s="42"/>
      <c r="I41" s="42"/>
      <c r="J41" s="42"/>
      <c r="K41" s="80">
        <v>10</v>
      </c>
      <c r="L41" s="131">
        <v>20</v>
      </c>
    </row>
    <row r="42" spans="2:12" ht="13.5" customHeight="1">
      <c r="B42" s="29">
        <f t="shared" si="2"/>
        <v>32</v>
      </c>
      <c r="C42" s="38"/>
      <c r="D42" s="45"/>
      <c r="E42" s="42"/>
      <c r="F42" s="42" t="s">
        <v>82</v>
      </c>
      <c r="G42" s="42"/>
      <c r="H42" s="42"/>
      <c r="I42" s="42"/>
      <c r="J42" s="42"/>
      <c r="K42" s="80" t="s">
        <v>233</v>
      </c>
      <c r="L42" s="81">
        <v>40</v>
      </c>
    </row>
    <row r="43" spans="2:12" ht="13.5" customHeight="1">
      <c r="B43" s="29">
        <f t="shared" si="2"/>
        <v>33</v>
      </c>
      <c r="C43" s="37" t="s">
        <v>92</v>
      </c>
      <c r="D43" s="35" t="s">
        <v>93</v>
      </c>
      <c r="E43" s="42"/>
      <c r="F43" s="42" t="s">
        <v>540</v>
      </c>
      <c r="G43" s="42"/>
      <c r="H43" s="42"/>
      <c r="I43" s="42"/>
      <c r="J43" s="42"/>
      <c r="K43" s="80"/>
      <c r="L43" s="131" t="s">
        <v>233</v>
      </c>
    </row>
    <row r="44" spans="2:12" ht="13.5" customHeight="1">
      <c r="B44" s="29">
        <f t="shared" si="2"/>
        <v>34</v>
      </c>
      <c r="C44" s="38"/>
      <c r="D44" s="45"/>
      <c r="E44" s="42"/>
      <c r="F44" s="42" t="s">
        <v>95</v>
      </c>
      <c r="G44" s="42"/>
      <c r="H44" s="42"/>
      <c r="I44" s="42"/>
      <c r="J44" s="42"/>
      <c r="K44" s="80"/>
      <c r="L44" s="81" t="s">
        <v>233</v>
      </c>
    </row>
    <row r="45" spans="2:12" ht="13.5" customHeight="1">
      <c r="B45" s="29">
        <f t="shared" si="2"/>
        <v>35</v>
      </c>
      <c r="C45" s="37" t="s">
        <v>96</v>
      </c>
      <c r="D45" s="35" t="s">
        <v>101</v>
      </c>
      <c r="E45" s="42"/>
      <c r="F45" s="42" t="s">
        <v>103</v>
      </c>
      <c r="G45" s="42"/>
      <c r="H45" s="42"/>
      <c r="I45" s="42"/>
      <c r="J45" s="42"/>
      <c r="K45" s="80" t="s">
        <v>233</v>
      </c>
      <c r="L45" s="81" t="s">
        <v>233</v>
      </c>
    </row>
    <row r="46" spans="2:12" ht="13.5" customHeight="1">
      <c r="B46" s="29">
        <f t="shared" si="2"/>
        <v>36</v>
      </c>
      <c r="C46" s="150" t="s">
        <v>109</v>
      </c>
      <c r="D46" s="151"/>
      <c r="E46" s="42"/>
      <c r="F46" s="42" t="s">
        <v>110</v>
      </c>
      <c r="G46" s="42"/>
      <c r="H46" s="42"/>
      <c r="I46" s="42"/>
      <c r="J46" s="42"/>
      <c r="K46" s="80">
        <v>100</v>
      </c>
      <c r="L46" s="131">
        <v>400</v>
      </c>
    </row>
    <row r="47" spans="2:12" ht="13.5" customHeight="1">
      <c r="B47" s="29">
        <f t="shared" si="2"/>
        <v>37</v>
      </c>
      <c r="C47" s="40"/>
      <c r="D47" s="41"/>
      <c r="E47" s="42"/>
      <c r="F47" s="42" t="s">
        <v>111</v>
      </c>
      <c r="G47" s="42"/>
      <c r="H47" s="42"/>
      <c r="I47" s="42"/>
      <c r="J47" s="42"/>
      <c r="K47" s="80">
        <v>425</v>
      </c>
      <c r="L47" s="131">
        <v>550</v>
      </c>
    </row>
    <row r="48" spans="2:12" ht="13.5" customHeight="1" thickBot="1">
      <c r="B48" s="29">
        <f t="shared" si="2"/>
        <v>38</v>
      </c>
      <c r="C48" s="40"/>
      <c r="D48" s="41"/>
      <c r="E48" s="42"/>
      <c r="F48" s="42" t="s">
        <v>112</v>
      </c>
      <c r="G48" s="42"/>
      <c r="H48" s="42"/>
      <c r="I48" s="42"/>
      <c r="J48" s="42"/>
      <c r="K48" s="80">
        <v>50</v>
      </c>
      <c r="L48" s="131">
        <v>200</v>
      </c>
    </row>
    <row r="49" spans="2:12" ht="19.5" customHeight="1" thickTop="1">
      <c r="B49" s="146" t="s">
        <v>114</v>
      </c>
      <c r="C49" s="147"/>
      <c r="D49" s="147"/>
      <c r="E49" s="147"/>
      <c r="F49" s="147"/>
      <c r="G49" s="147"/>
      <c r="H49" s="147"/>
      <c r="I49" s="147"/>
      <c r="J49" s="27"/>
      <c r="K49" s="107">
        <f>SUM(K50:K58)</f>
        <v>7335</v>
      </c>
      <c r="L49" s="134">
        <f>SUM(L50:L58)</f>
        <v>16285</v>
      </c>
    </row>
    <row r="50" spans="2:12" ht="13.5" customHeight="1">
      <c r="B50" s="154" t="s">
        <v>115</v>
      </c>
      <c r="C50" s="155"/>
      <c r="D50" s="156"/>
      <c r="E50" s="51"/>
      <c r="F50" s="52"/>
      <c r="G50" s="152" t="s">
        <v>14</v>
      </c>
      <c r="H50" s="152"/>
      <c r="I50" s="52"/>
      <c r="J50" s="54"/>
      <c r="K50" s="43">
        <v>10</v>
      </c>
      <c r="L50" s="135">
        <v>130</v>
      </c>
    </row>
    <row r="51" spans="2:12" ht="13.5" customHeight="1">
      <c r="B51" s="16"/>
      <c r="C51" s="17"/>
      <c r="D51" s="18"/>
      <c r="E51" s="55"/>
      <c r="F51" s="42"/>
      <c r="G51" s="152" t="s">
        <v>143</v>
      </c>
      <c r="H51" s="152"/>
      <c r="I51" s="53"/>
      <c r="J51" s="56"/>
      <c r="K51" s="43">
        <v>30</v>
      </c>
      <c r="L51" s="135">
        <v>20</v>
      </c>
    </row>
    <row r="52" spans="2:12" ht="13.5" customHeight="1">
      <c r="B52" s="16"/>
      <c r="C52" s="17"/>
      <c r="D52" s="18"/>
      <c r="E52" s="55"/>
      <c r="F52" s="42"/>
      <c r="G52" s="152" t="s">
        <v>46</v>
      </c>
      <c r="H52" s="152"/>
      <c r="I52" s="52"/>
      <c r="J52" s="54"/>
      <c r="K52" s="43">
        <v>0</v>
      </c>
      <c r="L52" s="135">
        <v>10</v>
      </c>
    </row>
    <row r="53" spans="2:12" ht="13.5" customHeight="1">
      <c r="B53" s="16"/>
      <c r="C53" s="17"/>
      <c r="D53" s="18"/>
      <c r="E53" s="55"/>
      <c r="F53" s="42"/>
      <c r="G53" s="152" t="s">
        <v>21</v>
      </c>
      <c r="H53" s="152"/>
      <c r="I53" s="52"/>
      <c r="J53" s="54"/>
      <c r="K53" s="43">
        <v>10</v>
      </c>
      <c r="L53" s="135">
        <v>10</v>
      </c>
    </row>
    <row r="54" spans="2:12" ht="13.5" customHeight="1">
      <c r="B54" s="16"/>
      <c r="C54" s="17"/>
      <c r="D54" s="18"/>
      <c r="E54" s="55"/>
      <c r="F54" s="42"/>
      <c r="G54" s="152" t="s">
        <v>24</v>
      </c>
      <c r="H54" s="152"/>
      <c r="I54" s="52"/>
      <c r="J54" s="54"/>
      <c r="K54" s="43">
        <v>6610</v>
      </c>
      <c r="L54" s="135">
        <v>14765</v>
      </c>
    </row>
    <row r="55" spans="2:12" ht="13.5" customHeight="1">
      <c r="B55" s="16"/>
      <c r="C55" s="17"/>
      <c r="D55" s="18"/>
      <c r="E55" s="55"/>
      <c r="F55" s="42"/>
      <c r="G55" s="152" t="s">
        <v>141</v>
      </c>
      <c r="H55" s="152"/>
      <c r="I55" s="52"/>
      <c r="J55" s="54"/>
      <c r="K55" s="43">
        <v>0</v>
      </c>
      <c r="L55" s="135">
        <v>0</v>
      </c>
    </row>
    <row r="56" spans="2:12" ht="13.5" customHeight="1">
      <c r="B56" s="16"/>
      <c r="C56" s="17"/>
      <c r="D56" s="18"/>
      <c r="E56" s="55"/>
      <c r="F56" s="42"/>
      <c r="G56" s="152" t="s">
        <v>48</v>
      </c>
      <c r="H56" s="152"/>
      <c r="I56" s="52"/>
      <c r="J56" s="54"/>
      <c r="K56" s="43">
        <v>100</v>
      </c>
      <c r="L56" s="135">
        <v>200</v>
      </c>
    </row>
    <row r="57" spans="2:12" ht="13.5" customHeight="1">
      <c r="B57" s="16"/>
      <c r="C57" s="17"/>
      <c r="D57" s="18"/>
      <c r="E57" s="55"/>
      <c r="F57" s="42"/>
      <c r="G57" s="152" t="s">
        <v>257</v>
      </c>
      <c r="H57" s="152"/>
      <c r="I57" s="52"/>
      <c r="J57" s="54"/>
      <c r="K57" s="43">
        <v>525</v>
      </c>
      <c r="L57" s="135">
        <v>950</v>
      </c>
    </row>
    <row r="58" spans="2:12" ht="13.5" customHeight="1" thickBot="1">
      <c r="B58" s="19"/>
      <c r="C58" s="20"/>
      <c r="D58" s="21"/>
      <c r="E58" s="57"/>
      <c r="F58" s="48"/>
      <c r="G58" s="157" t="s">
        <v>113</v>
      </c>
      <c r="H58" s="157"/>
      <c r="I58" s="58"/>
      <c r="J58" s="59"/>
      <c r="K58" s="49">
        <v>50</v>
      </c>
      <c r="L58" s="136">
        <v>200</v>
      </c>
    </row>
    <row r="59" spans="2:12" ht="18" customHeight="1" thickTop="1">
      <c r="B59" s="158" t="s">
        <v>117</v>
      </c>
      <c r="C59" s="159"/>
      <c r="D59" s="160"/>
      <c r="E59" s="65"/>
      <c r="F59" s="30"/>
      <c r="G59" s="161" t="s">
        <v>118</v>
      </c>
      <c r="H59" s="161"/>
      <c r="I59" s="30"/>
      <c r="J59" s="31"/>
      <c r="K59" s="108" t="s">
        <v>119</v>
      </c>
      <c r="L59" s="114"/>
    </row>
    <row r="60" spans="2:12" ht="18" customHeight="1">
      <c r="B60" s="62"/>
      <c r="C60" s="63"/>
      <c r="D60" s="63"/>
      <c r="E60" s="60"/>
      <c r="F60" s="61"/>
      <c r="G60" s="34"/>
      <c r="H60" s="34"/>
      <c r="I60" s="61"/>
      <c r="J60" s="64"/>
      <c r="K60" s="109" t="s">
        <v>120</v>
      </c>
      <c r="L60" s="115"/>
    </row>
    <row r="61" spans="2:12" ht="18" customHeight="1">
      <c r="B61" s="16"/>
      <c r="C61" s="17"/>
      <c r="D61" s="17"/>
      <c r="E61" s="66"/>
      <c r="F61" s="8"/>
      <c r="G61" s="153" t="s">
        <v>121</v>
      </c>
      <c r="H61" s="153"/>
      <c r="I61" s="32"/>
      <c r="J61" s="33"/>
      <c r="K61" s="110" t="s">
        <v>122</v>
      </c>
      <c r="L61" s="116"/>
    </row>
    <row r="62" spans="2:12" ht="18" customHeight="1">
      <c r="B62" s="16"/>
      <c r="C62" s="17"/>
      <c r="D62" s="17"/>
      <c r="E62" s="67"/>
      <c r="F62" s="17"/>
      <c r="G62" s="68"/>
      <c r="H62" s="68"/>
      <c r="I62" s="63"/>
      <c r="J62" s="69"/>
      <c r="K62" s="111" t="s">
        <v>198</v>
      </c>
      <c r="L62" s="117"/>
    </row>
    <row r="63" spans="2:12" ht="18" customHeight="1">
      <c r="B63" s="16"/>
      <c r="C63" s="17"/>
      <c r="D63" s="17"/>
      <c r="E63" s="67"/>
      <c r="F63" s="17"/>
      <c r="G63" s="68"/>
      <c r="H63" s="68"/>
      <c r="I63" s="63"/>
      <c r="J63" s="69"/>
      <c r="K63" s="111" t="s">
        <v>199</v>
      </c>
      <c r="L63" s="117"/>
    </row>
    <row r="64" spans="2:12" ht="18" customHeight="1">
      <c r="B64" s="16"/>
      <c r="C64" s="17"/>
      <c r="D64" s="17"/>
      <c r="E64" s="66"/>
      <c r="F64" s="8"/>
      <c r="G64" s="153" t="s">
        <v>123</v>
      </c>
      <c r="H64" s="153"/>
      <c r="I64" s="32"/>
      <c r="J64" s="33"/>
      <c r="K64" s="110" t="s">
        <v>234</v>
      </c>
      <c r="L64" s="116"/>
    </row>
    <row r="65" spans="2:12" ht="18" customHeight="1">
      <c r="B65" s="16"/>
      <c r="C65" s="17"/>
      <c r="D65" s="17"/>
      <c r="E65" s="67"/>
      <c r="F65" s="17"/>
      <c r="G65" s="68"/>
      <c r="H65" s="68"/>
      <c r="I65" s="63"/>
      <c r="J65" s="69"/>
      <c r="K65" s="111" t="s">
        <v>197</v>
      </c>
      <c r="L65" s="117"/>
    </row>
    <row r="66" spans="2:12" ht="18" customHeight="1">
      <c r="B66" s="16"/>
      <c r="C66" s="17"/>
      <c r="D66" s="17"/>
      <c r="E66" s="13"/>
      <c r="F66" s="14"/>
      <c r="G66" s="34"/>
      <c r="H66" s="34"/>
      <c r="I66" s="61"/>
      <c r="J66" s="64"/>
      <c r="K66" s="109" t="s">
        <v>124</v>
      </c>
      <c r="L66" s="115"/>
    </row>
    <row r="67" spans="2:12" ht="18" customHeight="1">
      <c r="B67" s="154" t="s">
        <v>125</v>
      </c>
      <c r="C67" s="155"/>
      <c r="D67" s="155"/>
      <c r="E67" s="8"/>
      <c r="F67" s="8"/>
      <c r="G67" s="8"/>
      <c r="H67" s="8"/>
      <c r="I67" s="8"/>
      <c r="J67" s="8"/>
      <c r="K67" s="82"/>
      <c r="L67" s="137"/>
    </row>
    <row r="68" spans="2:12" ht="13.5" customHeight="1">
      <c r="B68" s="70"/>
      <c r="C68" s="71" t="s">
        <v>126</v>
      </c>
      <c r="D68" s="72"/>
      <c r="E68" s="71"/>
      <c r="F68" s="71"/>
      <c r="G68" s="71"/>
      <c r="H68" s="71"/>
      <c r="I68" s="71"/>
      <c r="J68" s="71"/>
      <c r="K68" s="112"/>
      <c r="L68" s="118"/>
    </row>
    <row r="69" spans="2:12" ht="13.5" customHeight="1">
      <c r="B69" s="70"/>
      <c r="C69" s="71" t="s">
        <v>127</v>
      </c>
      <c r="D69" s="72"/>
      <c r="E69" s="71"/>
      <c r="F69" s="71"/>
      <c r="G69" s="71"/>
      <c r="H69" s="71"/>
      <c r="I69" s="71"/>
      <c r="J69" s="71"/>
      <c r="K69" s="112"/>
      <c r="L69" s="118"/>
    </row>
    <row r="70" spans="2:12" ht="13.5" customHeight="1">
      <c r="B70" s="70"/>
      <c r="C70" s="71" t="s">
        <v>128</v>
      </c>
      <c r="D70" s="72"/>
      <c r="E70" s="71"/>
      <c r="F70" s="71"/>
      <c r="G70" s="71"/>
      <c r="H70" s="71"/>
      <c r="I70" s="71"/>
      <c r="J70" s="71"/>
      <c r="K70" s="112"/>
      <c r="L70" s="118"/>
    </row>
    <row r="71" spans="2:12" ht="13.5" customHeight="1">
      <c r="B71" s="70"/>
      <c r="C71" s="71" t="s">
        <v>129</v>
      </c>
      <c r="D71" s="72"/>
      <c r="E71" s="71"/>
      <c r="F71" s="71"/>
      <c r="G71" s="71"/>
      <c r="H71" s="71"/>
      <c r="I71" s="71"/>
      <c r="J71" s="71"/>
      <c r="K71" s="112"/>
      <c r="L71" s="118"/>
    </row>
    <row r="72" spans="2:12" ht="13.5" customHeight="1">
      <c r="B72" s="73"/>
      <c r="C72" s="71" t="s">
        <v>130</v>
      </c>
      <c r="D72" s="71"/>
      <c r="E72" s="71"/>
      <c r="F72" s="71"/>
      <c r="G72" s="71"/>
      <c r="H72" s="71"/>
      <c r="I72" s="71"/>
      <c r="J72" s="71"/>
      <c r="K72" s="112"/>
      <c r="L72" s="118"/>
    </row>
    <row r="73" spans="2:12" ht="13.5" customHeight="1">
      <c r="B73" s="73"/>
      <c r="C73" s="71" t="s">
        <v>152</v>
      </c>
      <c r="D73" s="71"/>
      <c r="E73" s="71"/>
      <c r="F73" s="71"/>
      <c r="G73" s="71"/>
      <c r="H73" s="71"/>
      <c r="I73" s="71"/>
      <c r="J73" s="71"/>
      <c r="K73" s="112"/>
      <c r="L73" s="118"/>
    </row>
    <row r="74" spans="2:12" ht="13.5" customHeight="1">
      <c r="B74" s="73"/>
      <c r="C74" s="71" t="s">
        <v>156</v>
      </c>
      <c r="D74" s="71"/>
      <c r="E74" s="71"/>
      <c r="F74" s="71"/>
      <c r="G74" s="71"/>
      <c r="H74" s="71"/>
      <c r="I74" s="71"/>
      <c r="J74" s="71"/>
      <c r="K74" s="112"/>
      <c r="L74" s="118"/>
    </row>
    <row r="75" spans="2:12" ht="13.5" customHeight="1">
      <c r="B75" s="73"/>
      <c r="C75" s="71" t="s">
        <v>157</v>
      </c>
      <c r="D75" s="71"/>
      <c r="E75" s="71"/>
      <c r="F75" s="71"/>
      <c r="G75" s="71"/>
      <c r="H75" s="71"/>
      <c r="I75" s="71"/>
      <c r="J75" s="71"/>
      <c r="K75" s="112"/>
      <c r="L75" s="118"/>
    </row>
    <row r="76" spans="2:12" ht="13.5" customHeight="1">
      <c r="B76" s="73"/>
      <c r="C76" s="71" t="s">
        <v>158</v>
      </c>
      <c r="D76" s="71"/>
      <c r="E76" s="71"/>
      <c r="F76" s="71"/>
      <c r="G76" s="71"/>
      <c r="H76" s="71"/>
      <c r="I76" s="71"/>
      <c r="J76" s="71"/>
      <c r="K76" s="112"/>
      <c r="L76" s="118"/>
    </row>
    <row r="77" spans="2:12" ht="13.5" customHeight="1">
      <c r="B77" s="73"/>
      <c r="C77" s="71" t="s">
        <v>153</v>
      </c>
      <c r="D77" s="71"/>
      <c r="E77" s="71"/>
      <c r="F77" s="71"/>
      <c r="G77" s="71"/>
      <c r="H77" s="71"/>
      <c r="I77" s="71"/>
      <c r="J77" s="71"/>
      <c r="K77" s="112"/>
      <c r="L77" s="118"/>
    </row>
    <row r="78" spans="2:12" ht="13.5" customHeight="1">
      <c r="B78" s="73"/>
      <c r="C78" s="71" t="s">
        <v>131</v>
      </c>
      <c r="D78" s="71"/>
      <c r="E78" s="71"/>
      <c r="F78" s="71"/>
      <c r="G78" s="71"/>
      <c r="H78" s="71"/>
      <c r="I78" s="71"/>
      <c r="J78" s="71"/>
      <c r="K78" s="112"/>
      <c r="L78" s="118"/>
    </row>
    <row r="79" spans="2:12" ht="13.5" customHeight="1">
      <c r="B79" s="73"/>
      <c r="C79" s="71" t="s">
        <v>132</v>
      </c>
      <c r="D79" s="71"/>
      <c r="E79" s="71"/>
      <c r="F79" s="71"/>
      <c r="G79" s="71"/>
      <c r="H79" s="71"/>
      <c r="I79" s="71"/>
      <c r="J79" s="71"/>
      <c r="K79" s="112"/>
      <c r="L79" s="118"/>
    </row>
    <row r="80" spans="2:12" ht="13.5" customHeight="1">
      <c r="B80" s="73"/>
      <c r="C80" s="71" t="s">
        <v>154</v>
      </c>
      <c r="D80" s="71"/>
      <c r="E80" s="71"/>
      <c r="F80" s="71"/>
      <c r="G80" s="71"/>
      <c r="H80" s="71"/>
      <c r="I80" s="71"/>
      <c r="J80" s="71"/>
      <c r="K80" s="112"/>
      <c r="L80" s="118"/>
    </row>
    <row r="81" spans="2:12" ht="13.5" customHeight="1">
      <c r="B81" s="73"/>
      <c r="C81" s="71" t="s">
        <v>144</v>
      </c>
      <c r="D81" s="71"/>
      <c r="E81" s="71"/>
      <c r="F81" s="71"/>
      <c r="G81" s="71"/>
      <c r="H81" s="71"/>
      <c r="I81" s="71"/>
      <c r="J81" s="71"/>
      <c r="K81" s="112"/>
      <c r="L81" s="118"/>
    </row>
    <row r="82" spans="2:12" ht="18" customHeight="1" thickBot="1">
      <c r="B82" s="74"/>
      <c r="C82" s="75"/>
      <c r="D82" s="75"/>
      <c r="E82" s="75"/>
      <c r="F82" s="75"/>
      <c r="G82" s="75"/>
      <c r="H82" s="75"/>
      <c r="I82" s="75"/>
      <c r="J82" s="75"/>
      <c r="K82" s="113"/>
      <c r="L82" s="119"/>
    </row>
  </sheetData>
  <sheetProtection/>
  <mergeCells count="24">
    <mergeCell ref="G10:H10"/>
    <mergeCell ref="C46:D46"/>
    <mergeCell ref="B49:I49"/>
    <mergeCell ref="D4:G4"/>
    <mergeCell ref="D5:G5"/>
    <mergeCell ref="D6:G6"/>
    <mergeCell ref="D7:F7"/>
    <mergeCell ref="D8:F8"/>
    <mergeCell ref="D9:F9"/>
    <mergeCell ref="B50:D50"/>
    <mergeCell ref="G50:H50"/>
    <mergeCell ref="G51:H51"/>
    <mergeCell ref="G52:H52"/>
    <mergeCell ref="G53:H53"/>
    <mergeCell ref="G54:H54"/>
    <mergeCell ref="G61:H61"/>
    <mergeCell ref="G64:H64"/>
    <mergeCell ref="B67:D67"/>
    <mergeCell ref="G55:H55"/>
    <mergeCell ref="G56:H56"/>
    <mergeCell ref="G57:H57"/>
    <mergeCell ref="G58:H58"/>
    <mergeCell ref="B59:D59"/>
    <mergeCell ref="G59:H59"/>
  </mergeCells>
  <printOptions/>
  <pageMargins left="0.984251968503937" right="0.3937007874015748" top="0.7874015748031497" bottom="0.7874015748031497" header="0.5118110236220472" footer="0.5118110236220472"/>
  <pageSetup horizontalDpi="600" verticalDpi="600" orientation="portrait" paperSize="8" scale="85" r:id="rId1"/>
</worksheet>
</file>

<file path=xl/worksheets/sheet22.xml><?xml version="1.0" encoding="utf-8"?>
<worksheet xmlns="http://schemas.openxmlformats.org/spreadsheetml/2006/main" xmlns:r="http://schemas.openxmlformats.org/officeDocument/2006/relationships">
  <sheetPr>
    <tabColor rgb="FFC00000"/>
  </sheetPr>
  <dimension ref="B2:S84"/>
  <sheetViews>
    <sheetView view="pageBreakPreview" zoomScale="75" zoomScaleNormal="75" zoomScaleSheetLayoutView="75" zoomScalePageLayoutView="0" workbookViewId="0" topLeftCell="A1">
      <selection activeCell="B2" sqref="B2"/>
    </sheetView>
  </sheetViews>
  <sheetFormatPr defaultColWidth="8.796875" defaultRowHeight="14.25"/>
  <cols>
    <col min="1" max="1" width="2.59765625" style="0" customWidth="1"/>
    <col min="2" max="2" width="4.69921875" style="0" customWidth="1"/>
    <col min="3" max="4" width="16.69921875" style="0" customWidth="1"/>
    <col min="5" max="5" width="1.69921875" style="0" customWidth="1"/>
    <col min="6" max="9" width="10.69921875" style="0" customWidth="1"/>
    <col min="10" max="10" width="1.69921875" style="0" customWidth="1"/>
    <col min="11" max="11" width="28.3984375" style="99" customWidth="1"/>
    <col min="12" max="12" width="28.3984375" style="123" customWidth="1"/>
    <col min="14" max="17" width="9" style="0" hidden="1" customWidth="1"/>
  </cols>
  <sheetData>
    <row r="1" ht="18" customHeight="1"/>
    <row r="2" spans="2:18" ht="18" customHeight="1">
      <c r="B2" s="22"/>
      <c r="R2" s="99"/>
    </row>
    <row r="3" ht="9" customHeight="1" thickBot="1"/>
    <row r="4" spans="2:12" ht="18" customHeight="1">
      <c r="B4" s="1"/>
      <c r="C4" s="2"/>
      <c r="D4" s="143" t="s">
        <v>2</v>
      </c>
      <c r="E4" s="143"/>
      <c r="F4" s="143"/>
      <c r="G4" s="143"/>
      <c r="H4" s="2"/>
      <c r="I4" s="2"/>
      <c r="J4" s="3"/>
      <c r="K4" s="100" t="s">
        <v>133</v>
      </c>
      <c r="L4" s="124" t="s">
        <v>134</v>
      </c>
    </row>
    <row r="5" spans="2:12" ht="18" customHeight="1">
      <c r="B5" s="4"/>
      <c r="C5" s="5"/>
      <c r="D5" s="144" t="s">
        <v>3</v>
      </c>
      <c r="E5" s="144"/>
      <c r="F5" s="144"/>
      <c r="G5" s="144"/>
      <c r="H5" s="5"/>
      <c r="I5" s="5"/>
      <c r="J5" s="6"/>
      <c r="K5" s="101" t="s">
        <v>543</v>
      </c>
      <c r="L5" s="125" t="s">
        <v>542</v>
      </c>
    </row>
    <row r="6" spans="2:12" ht="18" customHeight="1">
      <c r="B6" s="4"/>
      <c r="C6" s="5"/>
      <c r="D6" s="144" t="s">
        <v>4</v>
      </c>
      <c r="E6" s="144"/>
      <c r="F6" s="144"/>
      <c r="G6" s="144"/>
      <c r="H6" s="5"/>
      <c r="I6" s="5"/>
      <c r="J6" s="6"/>
      <c r="K6" s="101" t="s">
        <v>554</v>
      </c>
      <c r="L6" s="125" t="s">
        <v>555</v>
      </c>
    </row>
    <row r="7" spans="2:18" ht="18" customHeight="1">
      <c r="B7" s="4"/>
      <c r="C7" s="5"/>
      <c r="D7" s="144" t="s">
        <v>5</v>
      </c>
      <c r="E7" s="145"/>
      <c r="F7" s="145"/>
      <c r="G7" s="23" t="s">
        <v>6</v>
      </c>
      <c r="H7" s="5"/>
      <c r="I7" s="5"/>
      <c r="J7" s="6"/>
      <c r="K7" s="102">
        <v>1.95</v>
      </c>
      <c r="L7" s="126">
        <v>1.4</v>
      </c>
      <c r="R7" s="99"/>
    </row>
    <row r="8" spans="2:12" ht="18" customHeight="1">
      <c r="B8" s="7"/>
      <c r="C8" s="8"/>
      <c r="D8" s="144" t="s">
        <v>7</v>
      </c>
      <c r="E8" s="144"/>
      <c r="F8" s="144"/>
      <c r="G8" s="23" t="s">
        <v>6</v>
      </c>
      <c r="H8" s="8"/>
      <c r="I8" s="8"/>
      <c r="J8" s="9"/>
      <c r="K8" s="103">
        <v>0.5</v>
      </c>
      <c r="L8" s="127">
        <v>0.5</v>
      </c>
    </row>
    <row r="9" spans="2:19" ht="18" customHeight="1" thickBot="1">
      <c r="B9" s="10"/>
      <c r="C9" s="11"/>
      <c r="D9" s="148" t="s">
        <v>8</v>
      </c>
      <c r="E9" s="148"/>
      <c r="F9" s="148"/>
      <c r="G9" s="24" t="s">
        <v>9</v>
      </c>
      <c r="H9" s="11"/>
      <c r="I9" s="11"/>
      <c r="J9" s="12"/>
      <c r="K9" s="104">
        <v>100</v>
      </c>
      <c r="L9" s="128">
        <v>100</v>
      </c>
      <c r="O9" s="77" t="s">
        <v>135</v>
      </c>
      <c r="P9" s="77" t="s">
        <v>136</v>
      </c>
      <c r="Q9" s="77" t="s">
        <v>137</v>
      </c>
      <c r="R9" s="77" t="s">
        <v>135</v>
      </c>
      <c r="S9" s="77" t="s">
        <v>136</v>
      </c>
    </row>
    <row r="10" spans="2:12" ht="18" customHeight="1" thickTop="1">
      <c r="B10" s="25" t="s">
        <v>10</v>
      </c>
      <c r="C10" s="26" t="s">
        <v>11</v>
      </c>
      <c r="D10" s="26" t="s">
        <v>12</v>
      </c>
      <c r="E10" s="13"/>
      <c r="F10" s="14"/>
      <c r="G10" s="149" t="s">
        <v>13</v>
      </c>
      <c r="H10" s="149"/>
      <c r="I10" s="14"/>
      <c r="J10" s="15"/>
      <c r="K10" s="105"/>
      <c r="L10" s="129"/>
    </row>
    <row r="11" spans="2:19" ht="13.5" customHeight="1">
      <c r="B11" s="29">
        <v>1</v>
      </c>
      <c r="C11" s="35" t="s">
        <v>138</v>
      </c>
      <c r="D11" s="35" t="s">
        <v>14</v>
      </c>
      <c r="E11" s="42"/>
      <c r="F11" s="42" t="s">
        <v>548</v>
      </c>
      <c r="G11" s="42"/>
      <c r="H11" s="42"/>
      <c r="I11" s="42"/>
      <c r="J11" s="42"/>
      <c r="K11" s="78" t="s">
        <v>544</v>
      </c>
      <c r="L11" s="79" t="s">
        <v>545</v>
      </c>
      <c r="N11" t="s">
        <v>15</v>
      </c>
      <c r="O11">
        <f aca="true" t="shared" si="0" ref="O11:P13">IF(K11="",0,VALUE(MID(K11,2,LEN(K11)-2)))</f>
        <v>120</v>
      </c>
      <c r="P11">
        <f t="shared" si="0"/>
        <v>260</v>
      </c>
      <c r="Q11" t="e">
        <f>IF(#REF!="",0,VALUE(MID(#REF!,2,LEN(#REF!)-2)))</f>
        <v>#REF!</v>
      </c>
      <c r="R11">
        <f aca="true" t="shared" si="1" ref="R11:S13">IF(K11="＋",0,IF(K11="(＋)",0,ABS(K11)))</f>
        <v>120</v>
      </c>
      <c r="S11">
        <f t="shared" si="1"/>
        <v>260</v>
      </c>
    </row>
    <row r="12" spans="2:19" ht="13.5" customHeight="1">
      <c r="B12" s="29">
        <f>B11+1</f>
        <v>2</v>
      </c>
      <c r="C12" s="36"/>
      <c r="D12" s="45"/>
      <c r="E12" s="42"/>
      <c r="F12" s="42" t="s">
        <v>473</v>
      </c>
      <c r="G12" s="42"/>
      <c r="H12" s="42"/>
      <c r="I12" s="42"/>
      <c r="J12" s="42"/>
      <c r="K12" s="78" t="s">
        <v>546</v>
      </c>
      <c r="L12" s="79" t="s">
        <v>231</v>
      </c>
      <c r="N12" t="s">
        <v>15</v>
      </c>
      <c r="O12" t="e">
        <f t="shared" si="0"/>
        <v>#VALUE!</v>
      </c>
      <c r="P12">
        <f t="shared" si="0"/>
        <v>20</v>
      </c>
      <c r="Q12" t="e">
        <f>IF(#REF!="",0,VALUE(MID(#REF!,2,LEN(#REF!)-2)))</f>
        <v>#REF!</v>
      </c>
      <c r="R12">
        <f t="shared" si="1"/>
        <v>0</v>
      </c>
      <c r="S12">
        <f t="shared" si="1"/>
        <v>20</v>
      </c>
    </row>
    <row r="13" spans="2:19" ht="13.5" customHeight="1">
      <c r="B13" s="29">
        <f aca="true" t="shared" si="2" ref="B13:B50">B12+1</f>
        <v>3</v>
      </c>
      <c r="C13" s="36"/>
      <c r="D13" s="45"/>
      <c r="E13" s="42"/>
      <c r="F13" s="42" t="s">
        <v>163</v>
      </c>
      <c r="G13" s="42"/>
      <c r="H13" s="42"/>
      <c r="I13" s="42"/>
      <c r="J13" s="42"/>
      <c r="K13" s="78" t="s">
        <v>220</v>
      </c>
      <c r="L13" s="79" t="s">
        <v>348</v>
      </c>
      <c r="N13" t="s">
        <v>15</v>
      </c>
      <c r="O13">
        <f t="shared" si="0"/>
        <v>10</v>
      </c>
      <c r="P13">
        <f t="shared" si="0"/>
        <v>190</v>
      </c>
      <c r="Q13" t="e">
        <f>IF(#REF!="",0,VALUE(MID(#REF!,2,LEN(#REF!)-2)))</f>
        <v>#REF!</v>
      </c>
      <c r="R13">
        <f t="shared" si="1"/>
        <v>10</v>
      </c>
      <c r="S13">
        <f t="shared" si="1"/>
        <v>190</v>
      </c>
    </row>
    <row r="14" spans="2:12" ht="13.5" customHeight="1">
      <c r="B14" s="29">
        <f t="shared" si="2"/>
        <v>4</v>
      </c>
      <c r="C14" s="37" t="s">
        <v>42</v>
      </c>
      <c r="D14" s="35" t="s">
        <v>43</v>
      </c>
      <c r="E14" s="42"/>
      <c r="F14" s="42" t="s">
        <v>44</v>
      </c>
      <c r="G14" s="42"/>
      <c r="H14" s="42"/>
      <c r="I14" s="42"/>
      <c r="J14" s="42"/>
      <c r="K14" s="80">
        <v>100</v>
      </c>
      <c r="L14" s="131">
        <v>140</v>
      </c>
    </row>
    <row r="15" spans="2:12" ht="13.5" customHeight="1">
      <c r="B15" s="29">
        <f t="shared" si="2"/>
        <v>5</v>
      </c>
      <c r="C15" s="37" t="s">
        <v>45</v>
      </c>
      <c r="D15" s="35" t="s">
        <v>46</v>
      </c>
      <c r="E15" s="42"/>
      <c r="F15" s="42" t="s">
        <v>547</v>
      </c>
      <c r="G15" s="42"/>
      <c r="H15" s="42"/>
      <c r="I15" s="42"/>
      <c r="J15" s="42"/>
      <c r="K15" s="80">
        <v>10</v>
      </c>
      <c r="L15" s="81"/>
    </row>
    <row r="16" spans="2:12" ht="13.5" customHeight="1">
      <c r="B16" s="29">
        <f t="shared" si="2"/>
        <v>6</v>
      </c>
      <c r="C16" s="38"/>
      <c r="D16" s="45"/>
      <c r="E16" s="42"/>
      <c r="F16" s="42" t="s">
        <v>182</v>
      </c>
      <c r="G16" s="42"/>
      <c r="H16" s="42"/>
      <c r="I16" s="42"/>
      <c r="J16" s="42"/>
      <c r="K16" s="80"/>
      <c r="L16" s="81" t="s">
        <v>233</v>
      </c>
    </row>
    <row r="17" spans="2:12" ht="13.5" customHeight="1">
      <c r="B17" s="29">
        <f t="shared" si="2"/>
        <v>7</v>
      </c>
      <c r="C17" s="37" t="s">
        <v>139</v>
      </c>
      <c r="D17" s="35" t="s">
        <v>21</v>
      </c>
      <c r="E17" s="42"/>
      <c r="F17" s="42" t="s">
        <v>258</v>
      </c>
      <c r="G17" s="42"/>
      <c r="H17" s="42"/>
      <c r="I17" s="42"/>
      <c r="J17" s="42"/>
      <c r="K17" s="80"/>
      <c r="L17" s="81" t="s">
        <v>233</v>
      </c>
    </row>
    <row r="18" spans="2:12" ht="13.5" customHeight="1">
      <c r="B18" s="29">
        <f t="shared" si="2"/>
        <v>8</v>
      </c>
      <c r="C18" s="38"/>
      <c r="D18" s="35" t="s">
        <v>24</v>
      </c>
      <c r="E18" s="42"/>
      <c r="F18" s="42" t="s">
        <v>25</v>
      </c>
      <c r="G18" s="42"/>
      <c r="H18" s="42"/>
      <c r="I18" s="42"/>
      <c r="J18" s="42"/>
      <c r="K18" s="80" t="s">
        <v>233</v>
      </c>
      <c r="L18" s="81">
        <v>60</v>
      </c>
    </row>
    <row r="19" spans="2:12" ht="13.5" customHeight="1">
      <c r="B19" s="29">
        <f t="shared" si="2"/>
        <v>9</v>
      </c>
      <c r="C19" s="38"/>
      <c r="D19" s="45"/>
      <c r="E19" s="42"/>
      <c r="F19" s="42" t="s">
        <v>186</v>
      </c>
      <c r="G19" s="42"/>
      <c r="H19" s="42"/>
      <c r="I19" s="42"/>
      <c r="J19" s="42"/>
      <c r="K19" s="80">
        <v>330</v>
      </c>
      <c r="L19" s="81">
        <v>510</v>
      </c>
    </row>
    <row r="20" spans="2:12" ht="13.5" customHeight="1">
      <c r="B20" s="29">
        <f t="shared" si="2"/>
        <v>10</v>
      </c>
      <c r="C20" s="38"/>
      <c r="D20" s="45"/>
      <c r="E20" s="42"/>
      <c r="F20" s="42" t="s">
        <v>187</v>
      </c>
      <c r="G20" s="42"/>
      <c r="H20" s="42"/>
      <c r="I20" s="42"/>
      <c r="J20" s="42"/>
      <c r="K20" s="80">
        <v>100</v>
      </c>
      <c r="L20" s="81">
        <v>200</v>
      </c>
    </row>
    <row r="21" spans="2:12" ht="13.5" customHeight="1">
      <c r="B21" s="29">
        <f t="shared" si="2"/>
        <v>11</v>
      </c>
      <c r="C21" s="38"/>
      <c r="D21" s="45"/>
      <c r="E21" s="42"/>
      <c r="F21" s="42" t="s">
        <v>29</v>
      </c>
      <c r="G21" s="42"/>
      <c r="H21" s="42"/>
      <c r="I21" s="42"/>
      <c r="J21" s="42"/>
      <c r="K21" s="80" t="s">
        <v>233</v>
      </c>
      <c r="L21" s="81"/>
    </row>
    <row r="22" spans="2:12" ht="13.5" customHeight="1">
      <c r="B22" s="29">
        <f t="shared" si="2"/>
        <v>12</v>
      </c>
      <c r="C22" s="38"/>
      <c r="D22" s="45"/>
      <c r="E22" s="42"/>
      <c r="F22" s="42" t="s">
        <v>30</v>
      </c>
      <c r="G22" s="42"/>
      <c r="H22" s="42"/>
      <c r="I22" s="42"/>
      <c r="J22" s="42"/>
      <c r="K22" s="80" t="s">
        <v>233</v>
      </c>
      <c r="L22" s="81" t="s">
        <v>233</v>
      </c>
    </row>
    <row r="23" spans="2:12" ht="13.5" customHeight="1">
      <c r="B23" s="29">
        <f t="shared" si="2"/>
        <v>13</v>
      </c>
      <c r="C23" s="38"/>
      <c r="D23" s="45"/>
      <c r="E23" s="42"/>
      <c r="F23" s="42" t="s">
        <v>31</v>
      </c>
      <c r="G23" s="42"/>
      <c r="H23" s="42"/>
      <c r="I23" s="42"/>
      <c r="J23" s="42"/>
      <c r="K23" s="80" t="s">
        <v>233</v>
      </c>
      <c r="L23" s="81" t="s">
        <v>233</v>
      </c>
    </row>
    <row r="24" spans="2:12" ht="13.5" customHeight="1">
      <c r="B24" s="29">
        <f t="shared" si="2"/>
        <v>14</v>
      </c>
      <c r="C24" s="38"/>
      <c r="D24" s="45"/>
      <c r="E24" s="42"/>
      <c r="F24" s="42" t="s">
        <v>190</v>
      </c>
      <c r="G24" s="42"/>
      <c r="H24" s="42"/>
      <c r="I24" s="42"/>
      <c r="J24" s="42"/>
      <c r="K24" s="80"/>
      <c r="L24" s="81" t="s">
        <v>233</v>
      </c>
    </row>
    <row r="25" spans="2:12" ht="13.5" customHeight="1">
      <c r="B25" s="29">
        <f t="shared" si="2"/>
        <v>15</v>
      </c>
      <c r="C25" s="38"/>
      <c r="D25" s="45"/>
      <c r="E25" s="42"/>
      <c r="F25" s="42" t="s">
        <v>32</v>
      </c>
      <c r="G25" s="42"/>
      <c r="H25" s="42"/>
      <c r="I25" s="42"/>
      <c r="J25" s="42"/>
      <c r="K25" s="80">
        <v>80</v>
      </c>
      <c r="L25" s="81">
        <v>150</v>
      </c>
    </row>
    <row r="26" spans="2:12" ht="13.5" customHeight="1">
      <c r="B26" s="29">
        <f t="shared" si="2"/>
        <v>16</v>
      </c>
      <c r="C26" s="38"/>
      <c r="D26" s="45"/>
      <c r="E26" s="42"/>
      <c r="F26" s="42" t="s">
        <v>35</v>
      </c>
      <c r="G26" s="42"/>
      <c r="H26" s="42"/>
      <c r="I26" s="42"/>
      <c r="J26" s="42"/>
      <c r="K26" s="80">
        <v>10</v>
      </c>
      <c r="L26" s="131"/>
    </row>
    <row r="27" spans="2:12" ht="13.5" customHeight="1">
      <c r="B27" s="29">
        <f t="shared" si="2"/>
        <v>17</v>
      </c>
      <c r="C27" s="38"/>
      <c r="D27" s="45"/>
      <c r="E27" s="42"/>
      <c r="F27" s="42" t="s">
        <v>140</v>
      </c>
      <c r="G27" s="42"/>
      <c r="H27" s="42"/>
      <c r="I27" s="42"/>
      <c r="J27" s="42"/>
      <c r="K27" s="80">
        <v>40</v>
      </c>
      <c r="L27" s="131">
        <v>40</v>
      </c>
    </row>
    <row r="28" spans="2:12" ht="13.5" customHeight="1">
      <c r="B28" s="29">
        <f t="shared" si="2"/>
        <v>18</v>
      </c>
      <c r="C28" s="38"/>
      <c r="D28" s="45"/>
      <c r="E28" s="42"/>
      <c r="F28" s="42" t="s">
        <v>36</v>
      </c>
      <c r="G28" s="42"/>
      <c r="H28" s="42"/>
      <c r="I28" s="42"/>
      <c r="J28" s="42"/>
      <c r="K28" s="80">
        <v>130</v>
      </c>
      <c r="L28" s="81">
        <v>220</v>
      </c>
    </row>
    <row r="29" spans="2:12" ht="13.5" customHeight="1">
      <c r="B29" s="29">
        <f t="shared" si="2"/>
        <v>19</v>
      </c>
      <c r="C29" s="38"/>
      <c r="D29" s="45"/>
      <c r="E29" s="42"/>
      <c r="F29" s="42" t="s">
        <v>191</v>
      </c>
      <c r="G29" s="42"/>
      <c r="H29" s="42"/>
      <c r="I29" s="42"/>
      <c r="J29" s="42"/>
      <c r="K29" s="80"/>
      <c r="L29" s="81" t="s">
        <v>233</v>
      </c>
    </row>
    <row r="30" spans="2:12" ht="13.5" customHeight="1">
      <c r="B30" s="29">
        <f t="shared" si="2"/>
        <v>20</v>
      </c>
      <c r="C30" s="38"/>
      <c r="D30" s="45"/>
      <c r="E30" s="42"/>
      <c r="F30" s="42" t="s">
        <v>160</v>
      </c>
      <c r="G30" s="42"/>
      <c r="H30" s="42"/>
      <c r="I30" s="42"/>
      <c r="J30" s="42"/>
      <c r="K30" s="80" t="s">
        <v>233</v>
      </c>
      <c r="L30" s="81" t="s">
        <v>233</v>
      </c>
    </row>
    <row r="31" spans="2:12" ht="13.5" customHeight="1">
      <c r="B31" s="29">
        <f t="shared" si="2"/>
        <v>21</v>
      </c>
      <c r="C31" s="38"/>
      <c r="D31" s="45"/>
      <c r="E31" s="42"/>
      <c r="F31" s="42" t="s">
        <v>38</v>
      </c>
      <c r="G31" s="42"/>
      <c r="H31" s="42"/>
      <c r="I31" s="42"/>
      <c r="J31" s="42"/>
      <c r="K31" s="80">
        <v>150</v>
      </c>
      <c r="L31" s="131">
        <v>150</v>
      </c>
    </row>
    <row r="32" spans="2:12" ht="13.5" customHeight="1">
      <c r="B32" s="29">
        <f t="shared" si="2"/>
        <v>22</v>
      </c>
      <c r="C32" s="38"/>
      <c r="D32" s="45"/>
      <c r="E32" s="42"/>
      <c r="F32" s="42" t="s">
        <v>39</v>
      </c>
      <c r="G32" s="42"/>
      <c r="H32" s="42"/>
      <c r="I32" s="42"/>
      <c r="J32" s="42"/>
      <c r="K32" s="80">
        <v>4375</v>
      </c>
      <c r="L32" s="131">
        <v>12100</v>
      </c>
    </row>
    <row r="33" spans="2:12" ht="13.5" customHeight="1">
      <c r="B33" s="29">
        <f t="shared" si="2"/>
        <v>23</v>
      </c>
      <c r="C33" s="38"/>
      <c r="D33" s="45"/>
      <c r="E33" s="42"/>
      <c r="F33" s="42" t="s">
        <v>40</v>
      </c>
      <c r="G33" s="42"/>
      <c r="H33" s="42"/>
      <c r="I33" s="42"/>
      <c r="J33" s="42"/>
      <c r="K33" s="80">
        <v>125</v>
      </c>
      <c r="L33" s="131">
        <v>200</v>
      </c>
    </row>
    <row r="34" spans="2:12" ht="13.5" customHeight="1">
      <c r="B34" s="29">
        <f t="shared" si="2"/>
        <v>24</v>
      </c>
      <c r="C34" s="37" t="s">
        <v>151</v>
      </c>
      <c r="D34" s="35" t="s">
        <v>141</v>
      </c>
      <c r="E34" s="42"/>
      <c r="F34" s="42" t="s">
        <v>549</v>
      </c>
      <c r="G34" s="42"/>
      <c r="H34" s="42"/>
      <c r="I34" s="42"/>
      <c r="J34" s="42"/>
      <c r="K34" s="80"/>
      <c r="L34" s="81" t="s">
        <v>233</v>
      </c>
    </row>
    <row r="35" spans="2:12" ht="13.5" customHeight="1">
      <c r="B35" s="29">
        <f t="shared" si="2"/>
        <v>25</v>
      </c>
      <c r="C35" s="38"/>
      <c r="D35" s="45"/>
      <c r="E35" s="42"/>
      <c r="F35" s="42" t="s">
        <v>550</v>
      </c>
      <c r="G35" s="42"/>
      <c r="H35" s="42"/>
      <c r="I35" s="42"/>
      <c r="J35" s="42"/>
      <c r="K35" s="80" t="s">
        <v>233</v>
      </c>
      <c r="L35" s="81"/>
    </row>
    <row r="36" spans="2:12" ht="13.5" customHeight="1">
      <c r="B36" s="29">
        <f t="shared" si="2"/>
        <v>26</v>
      </c>
      <c r="C36" s="37" t="s">
        <v>142</v>
      </c>
      <c r="D36" s="35" t="s">
        <v>48</v>
      </c>
      <c r="E36" s="42"/>
      <c r="F36" s="42" t="s">
        <v>52</v>
      </c>
      <c r="G36" s="42"/>
      <c r="H36" s="42"/>
      <c r="I36" s="42"/>
      <c r="J36" s="42"/>
      <c r="K36" s="80">
        <v>40</v>
      </c>
      <c r="L36" s="131">
        <v>180</v>
      </c>
    </row>
    <row r="37" spans="2:12" ht="13.5" customHeight="1">
      <c r="B37" s="29">
        <f t="shared" si="2"/>
        <v>27</v>
      </c>
      <c r="C37" s="38"/>
      <c r="D37" s="45"/>
      <c r="E37" s="42"/>
      <c r="F37" s="42" t="s">
        <v>55</v>
      </c>
      <c r="G37" s="42"/>
      <c r="H37" s="42"/>
      <c r="I37" s="42"/>
      <c r="J37" s="42"/>
      <c r="K37" s="80">
        <v>10</v>
      </c>
      <c r="L37" s="131">
        <v>10</v>
      </c>
    </row>
    <row r="38" spans="2:12" ht="13.5" customHeight="1">
      <c r="B38" s="29">
        <f t="shared" si="2"/>
        <v>28</v>
      </c>
      <c r="C38" s="38"/>
      <c r="D38" s="45"/>
      <c r="E38" s="42"/>
      <c r="F38" s="42" t="s">
        <v>63</v>
      </c>
      <c r="G38" s="42"/>
      <c r="H38" s="42"/>
      <c r="I38" s="42"/>
      <c r="J38" s="42"/>
      <c r="K38" s="80">
        <v>40</v>
      </c>
      <c r="L38" s="131">
        <v>40</v>
      </c>
    </row>
    <row r="39" spans="2:12" ht="13.5" customHeight="1">
      <c r="B39" s="29">
        <f t="shared" si="2"/>
        <v>29</v>
      </c>
      <c r="C39" s="38"/>
      <c r="D39" s="45"/>
      <c r="E39" s="42"/>
      <c r="F39" s="42" t="s">
        <v>551</v>
      </c>
      <c r="G39" s="42"/>
      <c r="H39" s="42"/>
      <c r="I39" s="42"/>
      <c r="J39" s="42"/>
      <c r="K39" s="80">
        <v>40</v>
      </c>
      <c r="L39" s="81">
        <v>40</v>
      </c>
    </row>
    <row r="40" spans="2:12" ht="13.5" customHeight="1">
      <c r="B40" s="29">
        <f t="shared" si="2"/>
        <v>30</v>
      </c>
      <c r="C40" s="38"/>
      <c r="D40" s="45"/>
      <c r="E40" s="42"/>
      <c r="F40" s="42" t="s">
        <v>70</v>
      </c>
      <c r="G40" s="42"/>
      <c r="H40" s="42"/>
      <c r="I40" s="42"/>
      <c r="J40" s="42"/>
      <c r="K40" s="80"/>
      <c r="L40" s="131">
        <v>20</v>
      </c>
    </row>
    <row r="41" spans="2:12" ht="13.5" customHeight="1">
      <c r="B41" s="29">
        <f t="shared" si="2"/>
        <v>31</v>
      </c>
      <c r="C41" s="38"/>
      <c r="D41" s="45"/>
      <c r="E41" s="42"/>
      <c r="F41" s="42" t="s">
        <v>82</v>
      </c>
      <c r="G41" s="42"/>
      <c r="H41" s="42"/>
      <c r="I41" s="42"/>
      <c r="J41" s="42"/>
      <c r="K41" s="80" t="s">
        <v>233</v>
      </c>
      <c r="L41" s="81">
        <v>150</v>
      </c>
    </row>
    <row r="42" spans="2:12" ht="13.5" customHeight="1">
      <c r="B42" s="29">
        <f t="shared" si="2"/>
        <v>32</v>
      </c>
      <c r="C42" s="38"/>
      <c r="D42" s="45"/>
      <c r="E42" s="42"/>
      <c r="F42" s="42" t="s">
        <v>552</v>
      </c>
      <c r="G42" s="42"/>
      <c r="H42" s="42"/>
      <c r="I42" s="42"/>
      <c r="J42" s="42"/>
      <c r="K42" s="80"/>
      <c r="L42" s="131">
        <v>10</v>
      </c>
    </row>
    <row r="43" spans="2:12" ht="13.5" customHeight="1">
      <c r="B43" s="29">
        <f t="shared" si="2"/>
        <v>33</v>
      </c>
      <c r="C43" s="38"/>
      <c r="D43" s="45"/>
      <c r="E43" s="42"/>
      <c r="F43" s="42" t="s">
        <v>449</v>
      </c>
      <c r="G43" s="42"/>
      <c r="H43" s="42"/>
      <c r="I43" s="42"/>
      <c r="J43" s="42"/>
      <c r="K43" s="80">
        <v>10</v>
      </c>
      <c r="L43" s="81"/>
    </row>
    <row r="44" spans="2:19" ht="13.5" customHeight="1">
      <c r="B44" s="29">
        <f t="shared" si="2"/>
        <v>34</v>
      </c>
      <c r="C44" s="38"/>
      <c r="D44" s="45"/>
      <c r="E44" s="42"/>
      <c r="F44" s="42" t="s">
        <v>91</v>
      </c>
      <c r="G44" s="42"/>
      <c r="H44" s="42"/>
      <c r="I44" s="42"/>
      <c r="J44" s="42"/>
      <c r="K44" s="80" t="s">
        <v>233</v>
      </c>
      <c r="L44" s="81" t="s">
        <v>233</v>
      </c>
      <c r="R44">
        <f>COUNTA(K36:K44)</f>
        <v>7</v>
      </c>
      <c r="S44">
        <f>COUNTA(L36:L44)</f>
        <v>8</v>
      </c>
    </row>
    <row r="45" spans="2:12" ht="13.5" customHeight="1">
      <c r="B45" s="29">
        <f t="shared" si="2"/>
        <v>35</v>
      </c>
      <c r="C45" s="37" t="s">
        <v>96</v>
      </c>
      <c r="D45" s="47" t="s">
        <v>99</v>
      </c>
      <c r="E45" s="42"/>
      <c r="F45" s="42" t="s">
        <v>100</v>
      </c>
      <c r="G45" s="42"/>
      <c r="H45" s="42"/>
      <c r="I45" s="42"/>
      <c r="J45" s="42"/>
      <c r="K45" s="80"/>
      <c r="L45" s="81" t="s">
        <v>233</v>
      </c>
    </row>
    <row r="46" spans="2:12" ht="13.5" customHeight="1">
      <c r="B46" s="29">
        <f t="shared" si="2"/>
        <v>36</v>
      </c>
      <c r="C46" s="38"/>
      <c r="D46" s="35" t="s">
        <v>101</v>
      </c>
      <c r="E46" s="42"/>
      <c r="F46" s="42" t="s">
        <v>103</v>
      </c>
      <c r="G46" s="42"/>
      <c r="H46" s="42"/>
      <c r="I46" s="42"/>
      <c r="J46" s="42"/>
      <c r="K46" s="80">
        <v>10</v>
      </c>
      <c r="L46" s="81" t="s">
        <v>233</v>
      </c>
    </row>
    <row r="47" spans="2:12" ht="13.5" customHeight="1">
      <c r="B47" s="29">
        <f t="shared" si="2"/>
        <v>37</v>
      </c>
      <c r="C47" s="37" t="s">
        <v>0</v>
      </c>
      <c r="D47" s="35" t="s">
        <v>106</v>
      </c>
      <c r="E47" s="42"/>
      <c r="F47" s="42" t="s">
        <v>1</v>
      </c>
      <c r="G47" s="42"/>
      <c r="H47" s="42"/>
      <c r="I47" s="42"/>
      <c r="J47" s="42"/>
      <c r="K47" s="80">
        <v>10</v>
      </c>
      <c r="L47" s="81"/>
    </row>
    <row r="48" spans="2:12" ht="13.5" customHeight="1">
      <c r="B48" s="29">
        <f t="shared" si="2"/>
        <v>38</v>
      </c>
      <c r="C48" s="150" t="s">
        <v>109</v>
      </c>
      <c r="D48" s="151"/>
      <c r="E48" s="42"/>
      <c r="F48" s="42" t="s">
        <v>110</v>
      </c>
      <c r="G48" s="42"/>
      <c r="H48" s="42"/>
      <c r="I48" s="42"/>
      <c r="J48" s="42"/>
      <c r="K48" s="80">
        <v>1000</v>
      </c>
      <c r="L48" s="131">
        <v>300</v>
      </c>
    </row>
    <row r="49" spans="2:12" ht="13.5" customHeight="1">
      <c r="B49" s="29">
        <f t="shared" si="2"/>
        <v>39</v>
      </c>
      <c r="C49" s="40"/>
      <c r="D49" s="41"/>
      <c r="E49" s="42"/>
      <c r="F49" s="42" t="s">
        <v>111</v>
      </c>
      <c r="G49" s="42"/>
      <c r="H49" s="42"/>
      <c r="I49" s="42"/>
      <c r="J49" s="42"/>
      <c r="K49" s="80">
        <v>400</v>
      </c>
      <c r="L49" s="131">
        <v>550</v>
      </c>
    </row>
    <row r="50" spans="2:12" ht="13.5" customHeight="1" thickBot="1">
      <c r="B50" s="29">
        <f t="shared" si="2"/>
        <v>40</v>
      </c>
      <c r="C50" s="40"/>
      <c r="D50" s="41"/>
      <c r="E50" s="42"/>
      <c r="F50" s="42" t="s">
        <v>112</v>
      </c>
      <c r="G50" s="42"/>
      <c r="H50" s="42"/>
      <c r="I50" s="42"/>
      <c r="J50" s="42"/>
      <c r="K50" s="80"/>
      <c r="L50" s="131">
        <v>50</v>
      </c>
    </row>
    <row r="51" spans="2:12" ht="19.5" customHeight="1" thickTop="1">
      <c r="B51" s="146" t="s">
        <v>114</v>
      </c>
      <c r="C51" s="147"/>
      <c r="D51" s="147"/>
      <c r="E51" s="147"/>
      <c r="F51" s="147"/>
      <c r="G51" s="147"/>
      <c r="H51" s="147"/>
      <c r="I51" s="147"/>
      <c r="J51" s="27"/>
      <c r="K51" s="107">
        <f>SUM(K52:K60)</f>
        <v>7140</v>
      </c>
      <c r="L51" s="134">
        <f>SUM(L52:L60)</f>
        <v>15590</v>
      </c>
    </row>
    <row r="52" spans="2:12" ht="13.5" customHeight="1">
      <c r="B52" s="154" t="s">
        <v>115</v>
      </c>
      <c r="C52" s="155"/>
      <c r="D52" s="156"/>
      <c r="E52" s="51"/>
      <c r="F52" s="52"/>
      <c r="G52" s="152" t="s">
        <v>14</v>
      </c>
      <c r="H52" s="152"/>
      <c r="I52" s="52"/>
      <c r="J52" s="54"/>
      <c r="K52" s="43">
        <v>130</v>
      </c>
      <c r="L52" s="135">
        <v>470</v>
      </c>
    </row>
    <row r="53" spans="2:12" ht="13.5" customHeight="1">
      <c r="B53" s="16"/>
      <c r="C53" s="17"/>
      <c r="D53" s="18"/>
      <c r="E53" s="55"/>
      <c r="F53" s="42"/>
      <c r="G53" s="152" t="s">
        <v>143</v>
      </c>
      <c r="H53" s="152"/>
      <c r="I53" s="53"/>
      <c r="J53" s="56"/>
      <c r="K53" s="43">
        <v>100</v>
      </c>
      <c r="L53" s="135">
        <v>140</v>
      </c>
    </row>
    <row r="54" spans="2:12" ht="13.5" customHeight="1">
      <c r="B54" s="16"/>
      <c r="C54" s="17"/>
      <c r="D54" s="18"/>
      <c r="E54" s="55"/>
      <c r="F54" s="42"/>
      <c r="G54" s="152" t="s">
        <v>46</v>
      </c>
      <c r="H54" s="152"/>
      <c r="I54" s="52"/>
      <c r="J54" s="54"/>
      <c r="K54" s="43">
        <v>10</v>
      </c>
      <c r="L54" s="135">
        <v>0</v>
      </c>
    </row>
    <row r="55" spans="2:12" ht="13.5" customHeight="1">
      <c r="B55" s="16"/>
      <c r="C55" s="17"/>
      <c r="D55" s="18"/>
      <c r="E55" s="55"/>
      <c r="F55" s="42"/>
      <c r="G55" s="152" t="s">
        <v>21</v>
      </c>
      <c r="H55" s="152"/>
      <c r="I55" s="52"/>
      <c r="J55" s="54"/>
      <c r="K55" s="43">
        <v>0</v>
      </c>
      <c r="L55" s="135">
        <v>0</v>
      </c>
    </row>
    <row r="56" spans="2:12" ht="13.5" customHeight="1">
      <c r="B56" s="16"/>
      <c r="C56" s="17"/>
      <c r="D56" s="18"/>
      <c r="E56" s="55"/>
      <c r="F56" s="42"/>
      <c r="G56" s="152" t="s">
        <v>24</v>
      </c>
      <c r="H56" s="152"/>
      <c r="I56" s="52"/>
      <c r="J56" s="54"/>
      <c r="K56" s="43">
        <v>5340</v>
      </c>
      <c r="L56" s="135">
        <v>13630</v>
      </c>
    </row>
    <row r="57" spans="2:12" ht="13.5" customHeight="1">
      <c r="B57" s="16"/>
      <c r="C57" s="17"/>
      <c r="D57" s="18"/>
      <c r="E57" s="55"/>
      <c r="F57" s="42"/>
      <c r="G57" s="152" t="s">
        <v>141</v>
      </c>
      <c r="H57" s="152"/>
      <c r="I57" s="52"/>
      <c r="J57" s="54"/>
      <c r="K57" s="43">
        <v>0</v>
      </c>
      <c r="L57" s="135">
        <v>0</v>
      </c>
    </row>
    <row r="58" spans="2:12" ht="13.5" customHeight="1">
      <c r="B58" s="16"/>
      <c r="C58" s="17"/>
      <c r="D58" s="18"/>
      <c r="E58" s="55"/>
      <c r="F58" s="42"/>
      <c r="G58" s="152" t="s">
        <v>48</v>
      </c>
      <c r="H58" s="152"/>
      <c r="I58" s="52"/>
      <c r="J58" s="54"/>
      <c r="K58" s="43">
        <v>140</v>
      </c>
      <c r="L58" s="135">
        <v>450</v>
      </c>
    </row>
    <row r="59" spans="2:12" ht="13.5" customHeight="1">
      <c r="B59" s="16"/>
      <c r="C59" s="17"/>
      <c r="D59" s="18"/>
      <c r="E59" s="55"/>
      <c r="F59" s="42"/>
      <c r="G59" s="152" t="s">
        <v>257</v>
      </c>
      <c r="H59" s="152"/>
      <c r="I59" s="52"/>
      <c r="J59" s="54"/>
      <c r="K59" s="43">
        <v>1400</v>
      </c>
      <c r="L59" s="135">
        <v>850</v>
      </c>
    </row>
    <row r="60" spans="2:12" ht="13.5" customHeight="1" thickBot="1">
      <c r="B60" s="19"/>
      <c r="C60" s="20"/>
      <c r="D60" s="21"/>
      <c r="E60" s="57"/>
      <c r="F60" s="48"/>
      <c r="G60" s="157" t="s">
        <v>113</v>
      </c>
      <c r="H60" s="157"/>
      <c r="I60" s="58"/>
      <c r="J60" s="59"/>
      <c r="K60" s="49">
        <v>20</v>
      </c>
      <c r="L60" s="136">
        <v>50</v>
      </c>
    </row>
    <row r="61" spans="2:12" ht="18" customHeight="1" thickTop="1">
      <c r="B61" s="158" t="s">
        <v>117</v>
      </c>
      <c r="C61" s="159"/>
      <c r="D61" s="160"/>
      <c r="E61" s="65"/>
      <c r="F61" s="30"/>
      <c r="G61" s="161" t="s">
        <v>118</v>
      </c>
      <c r="H61" s="161"/>
      <c r="I61" s="30"/>
      <c r="J61" s="31"/>
      <c r="K61" s="108" t="s">
        <v>119</v>
      </c>
      <c r="L61" s="114"/>
    </row>
    <row r="62" spans="2:12" ht="18" customHeight="1">
      <c r="B62" s="62"/>
      <c r="C62" s="63"/>
      <c r="D62" s="63"/>
      <c r="E62" s="60"/>
      <c r="F62" s="61"/>
      <c r="G62" s="34"/>
      <c r="H62" s="34"/>
      <c r="I62" s="61"/>
      <c r="J62" s="64"/>
      <c r="K62" s="109" t="s">
        <v>120</v>
      </c>
      <c r="L62" s="115"/>
    </row>
    <row r="63" spans="2:12" ht="18" customHeight="1">
      <c r="B63" s="16"/>
      <c r="C63" s="17"/>
      <c r="D63" s="17"/>
      <c r="E63" s="66"/>
      <c r="F63" s="8"/>
      <c r="G63" s="153" t="s">
        <v>121</v>
      </c>
      <c r="H63" s="153"/>
      <c r="I63" s="32"/>
      <c r="J63" s="33"/>
      <c r="K63" s="110" t="s">
        <v>122</v>
      </c>
      <c r="L63" s="116"/>
    </row>
    <row r="64" spans="2:12" ht="18" customHeight="1">
      <c r="B64" s="16"/>
      <c r="C64" s="17"/>
      <c r="D64" s="17"/>
      <c r="E64" s="67"/>
      <c r="F64" s="17"/>
      <c r="G64" s="68"/>
      <c r="H64" s="68"/>
      <c r="I64" s="63"/>
      <c r="J64" s="69"/>
      <c r="K64" s="111" t="s">
        <v>198</v>
      </c>
      <c r="L64" s="117"/>
    </row>
    <row r="65" spans="2:12" ht="18" customHeight="1">
      <c r="B65" s="16"/>
      <c r="C65" s="17"/>
      <c r="D65" s="17"/>
      <c r="E65" s="67"/>
      <c r="F65" s="17"/>
      <c r="G65" s="68"/>
      <c r="H65" s="68"/>
      <c r="I65" s="63"/>
      <c r="J65" s="69"/>
      <c r="K65" s="111" t="s">
        <v>199</v>
      </c>
      <c r="L65" s="117"/>
    </row>
    <row r="66" spans="2:12" ht="18" customHeight="1">
      <c r="B66" s="16"/>
      <c r="C66" s="17"/>
      <c r="D66" s="17"/>
      <c r="E66" s="66"/>
      <c r="F66" s="8"/>
      <c r="G66" s="153" t="s">
        <v>123</v>
      </c>
      <c r="H66" s="153"/>
      <c r="I66" s="32"/>
      <c r="J66" s="33"/>
      <c r="K66" s="110" t="s">
        <v>234</v>
      </c>
      <c r="L66" s="116"/>
    </row>
    <row r="67" spans="2:12" ht="18" customHeight="1">
      <c r="B67" s="16"/>
      <c r="C67" s="17"/>
      <c r="D67" s="17"/>
      <c r="E67" s="67"/>
      <c r="F67" s="17"/>
      <c r="G67" s="68"/>
      <c r="H67" s="68"/>
      <c r="I67" s="63"/>
      <c r="J67" s="69"/>
      <c r="K67" s="111" t="s">
        <v>197</v>
      </c>
      <c r="L67" s="117"/>
    </row>
    <row r="68" spans="2:12" ht="18" customHeight="1">
      <c r="B68" s="16"/>
      <c r="C68" s="17"/>
      <c r="D68" s="17"/>
      <c r="E68" s="13"/>
      <c r="F68" s="14"/>
      <c r="G68" s="34"/>
      <c r="H68" s="34"/>
      <c r="I68" s="61"/>
      <c r="J68" s="64"/>
      <c r="K68" s="109" t="s">
        <v>124</v>
      </c>
      <c r="L68" s="115"/>
    </row>
    <row r="69" spans="2:12" ht="18" customHeight="1">
      <c r="B69" s="154" t="s">
        <v>125</v>
      </c>
      <c r="C69" s="155"/>
      <c r="D69" s="155"/>
      <c r="E69" s="8"/>
      <c r="F69" s="8"/>
      <c r="G69" s="8"/>
      <c r="H69" s="8"/>
      <c r="I69" s="8"/>
      <c r="J69" s="8"/>
      <c r="K69" s="82"/>
      <c r="L69" s="137"/>
    </row>
    <row r="70" spans="2:12" ht="13.5" customHeight="1">
      <c r="B70" s="70"/>
      <c r="C70" s="71" t="s">
        <v>126</v>
      </c>
      <c r="D70" s="72"/>
      <c r="E70" s="71"/>
      <c r="F70" s="71"/>
      <c r="G70" s="71"/>
      <c r="H70" s="71"/>
      <c r="I70" s="71"/>
      <c r="J70" s="71"/>
      <c r="K70" s="112"/>
      <c r="L70" s="118"/>
    </row>
    <row r="71" spans="2:12" ht="13.5" customHeight="1">
      <c r="B71" s="70"/>
      <c r="C71" s="71" t="s">
        <v>127</v>
      </c>
      <c r="D71" s="72"/>
      <c r="E71" s="71"/>
      <c r="F71" s="71"/>
      <c r="G71" s="71"/>
      <c r="H71" s="71"/>
      <c r="I71" s="71"/>
      <c r="J71" s="71"/>
      <c r="K71" s="112"/>
      <c r="L71" s="118"/>
    </row>
    <row r="72" spans="2:12" ht="13.5" customHeight="1">
      <c r="B72" s="70"/>
      <c r="C72" s="71" t="s">
        <v>128</v>
      </c>
      <c r="D72" s="72"/>
      <c r="E72" s="71"/>
      <c r="F72" s="71"/>
      <c r="G72" s="71"/>
      <c r="H72" s="71"/>
      <c r="I72" s="71"/>
      <c r="J72" s="71"/>
      <c r="K72" s="112"/>
      <c r="L72" s="118"/>
    </row>
    <row r="73" spans="2:12" ht="13.5" customHeight="1">
      <c r="B73" s="70"/>
      <c r="C73" s="71" t="s">
        <v>129</v>
      </c>
      <c r="D73" s="72"/>
      <c r="E73" s="71"/>
      <c r="F73" s="71"/>
      <c r="G73" s="71"/>
      <c r="H73" s="71"/>
      <c r="I73" s="71"/>
      <c r="J73" s="71"/>
      <c r="K73" s="112"/>
      <c r="L73" s="118"/>
    </row>
    <row r="74" spans="2:12" ht="13.5" customHeight="1">
      <c r="B74" s="73"/>
      <c r="C74" s="71" t="s">
        <v>130</v>
      </c>
      <c r="D74" s="71"/>
      <c r="E74" s="71"/>
      <c r="F74" s="71"/>
      <c r="G74" s="71"/>
      <c r="H74" s="71"/>
      <c r="I74" s="71"/>
      <c r="J74" s="71"/>
      <c r="K74" s="112"/>
      <c r="L74" s="118"/>
    </row>
    <row r="75" spans="2:12" ht="13.5" customHeight="1">
      <c r="B75" s="73"/>
      <c r="C75" s="71" t="s">
        <v>152</v>
      </c>
      <c r="D75" s="71"/>
      <c r="E75" s="71"/>
      <c r="F75" s="71"/>
      <c r="G75" s="71"/>
      <c r="H75" s="71"/>
      <c r="I75" s="71"/>
      <c r="J75" s="71"/>
      <c r="K75" s="112"/>
      <c r="L75" s="118"/>
    </row>
    <row r="76" spans="2:12" ht="13.5" customHeight="1">
      <c r="B76" s="73"/>
      <c r="C76" s="71" t="s">
        <v>156</v>
      </c>
      <c r="D76" s="71"/>
      <c r="E76" s="71"/>
      <c r="F76" s="71"/>
      <c r="G76" s="71"/>
      <c r="H76" s="71"/>
      <c r="I76" s="71"/>
      <c r="J76" s="71"/>
      <c r="K76" s="112"/>
      <c r="L76" s="118"/>
    </row>
    <row r="77" spans="2:12" ht="13.5" customHeight="1">
      <c r="B77" s="73"/>
      <c r="C77" s="71" t="s">
        <v>157</v>
      </c>
      <c r="D77" s="71"/>
      <c r="E77" s="71"/>
      <c r="F77" s="71"/>
      <c r="G77" s="71"/>
      <c r="H77" s="71"/>
      <c r="I77" s="71"/>
      <c r="J77" s="71"/>
      <c r="K77" s="112"/>
      <c r="L77" s="118"/>
    </row>
    <row r="78" spans="2:12" ht="13.5" customHeight="1">
      <c r="B78" s="73"/>
      <c r="C78" s="71" t="s">
        <v>158</v>
      </c>
      <c r="D78" s="71"/>
      <c r="E78" s="71"/>
      <c r="F78" s="71"/>
      <c r="G78" s="71"/>
      <c r="H78" s="71"/>
      <c r="I78" s="71"/>
      <c r="J78" s="71"/>
      <c r="K78" s="112"/>
      <c r="L78" s="118"/>
    </row>
    <row r="79" spans="2:12" ht="13.5" customHeight="1">
      <c r="B79" s="73"/>
      <c r="C79" s="71" t="s">
        <v>153</v>
      </c>
      <c r="D79" s="71"/>
      <c r="E79" s="71"/>
      <c r="F79" s="71"/>
      <c r="G79" s="71"/>
      <c r="H79" s="71"/>
      <c r="I79" s="71"/>
      <c r="J79" s="71"/>
      <c r="K79" s="112"/>
      <c r="L79" s="118"/>
    </row>
    <row r="80" spans="2:12" ht="13.5" customHeight="1">
      <c r="B80" s="73"/>
      <c r="C80" s="71" t="s">
        <v>131</v>
      </c>
      <c r="D80" s="71"/>
      <c r="E80" s="71"/>
      <c r="F80" s="71"/>
      <c r="G80" s="71"/>
      <c r="H80" s="71"/>
      <c r="I80" s="71"/>
      <c r="J80" s="71"/>
      <c r="K80" s="112"/>
      <c r="L80" s="118"/>
    </row>
    <row r="81" spans="2:12" ht="13.5" customHeight="1">
      <c r="B81" s="73"/>
      <c r="C81" s="71" t="s">
        <v>132</v>
      </c>
      <c r="D81" s="71"/>
      <c r="E81" s="71"/>
      <c r="F81" s="71"/>
      <c r="G81" s="71"/>
      <c r="H81" s="71"/>
      <c r="I81" s="71"/>
      <c r="J81" s="71"/>
      <c r="K81" s="112"/>
      <c r="L81" s="118"/>
    </row>
    <row r="82" spans="2:12" ht="13.5" customHeight="1">
      <c r="B82" s="73"/>
      <c r="C82" s="71" t="s">
        <v>154</v>
      </c>
      <c r="D82" s="71"/>
      <c r="E82" s="71"/>
      <c r="F82" s="71"/>
      <c r="G82" s="71"/>
      <c r="H82" s="71"/>
      <c r="I82" s="71"/>
      <c r="J82" s="71"/>
      <c r="K82" s="112"/>
      <c r="L82" s="118"/>
    </row>
    <row r="83" spans="2:12" ht="13.5" customHeight="1">
      <c r="B83" s="73"/>
      <c r="C83" s="71" t="s">
        <v>144</v>
      </c>
      <c r="D83" s="71"/>
      <c r="E83" s="71"/>
      <c r="F83" s="71"/>
      <c r="G83" s="71"/>
      <c r="H83" s="71"/>
      <c r="I83" s="71"/>
      <c r="J83" s="71"/>
      <c r="K83" s="112"/>
      <c r="L83" s="118"/>
    </row>
    <row r="84" spans="2:12" ht="18" customHeight="1" thickBot="1">
      <c r="B84" s="74"/>
      <c r="C84" s="75"/>
      <c r="D84" s="75"/>
      <c r="E84" s="75"/>
      <c r="F84" s="75"/>
      <c r="G84" s="75"/>
      <c r="H84" s="75"/>
      <c r="I84" s="75"/>
      <c r="J84" s="75"/>
      <c r="K84" s="113"/>
      <c r="L84" s="119"/>
    </row>
  </sheetData>
  <sheetProtection/>
  <mergeCells count="24">
    <mergeCell ref="G10:H10"/>
    <mergeCell ref="C48:D48"/>
    <mergeCell ref="B51:I51"/>
    <mergeCell ref="D4:G4"/>
    <mergeCell ref="D5:G5"/>
    <mergeCell ref="D6:G6"/>
    <mergeCell ref="D7:F7"/>
    <mergeCell ref="D8:F8"/>
    <mergeCell ref="D9:F9"/>
    <mergeCell ref="B52:D52"/>
    <mergeCell ref="G52:H52"/>
    <mergeCell ref="G53:H53"/>
    <mergeCell ref="G54:H54"/>
    <mergeCell ref="G55:H55"/>
    <mergeCell ref="G56:H56"/>
    <mergeCell ref="G63:H63"/>
    <mergeCell ref="G66:H66"/>
    <mergeCell ref="B69:D69"/>
    <mergeCell ref="G57:H57"/>
    <mergeCell ref="G58:H58"/>
    <mergeCell ref="G59:H59"/>
    <mergeCell ref="G60:H60"/>
    <mergeCell ref="B61:D61"/>
    <mergeCell ref="G61:H61"/>
  </mergeCells>
  <printOptions/>
  <pageMargins left="0.984251968503937" right="0.3937007874015748" top="0.7874015748031497" bottom="0.7874015748031497" header="0.5118110236220472" footer="0.5118110236220472"/>
  <pageSetup horizontalDpi="600" verticalDpi="600" orientation="portrait" paperSize="8" scale="85" r:id="rId1"/>
</worksheet>
</file>

<file path=xl/worksheets/sheet23.xml><?xml version="1.0" encoding="utf-8"?>
<worksheet xmlns="http://schemas.openxmlformats.org/spreadsheetml/2006/main" xmlns:r="http://schemas.openxmlformats.org/officeDocument/2006/relationships">
  <sheetPr>
    <tabColor rgb="FFC00000"/>
  </sheetPr>
  <dimension ref="B2:S91"/>
  <sheetViews>
    <sheetView view="pageBreakPreview" zoomScale="75" zoomScaleNormal="75" zoomScaleSheetLayoutView="75" zoomScalePageLayoutView="0" workbookViewId="0" topLeftCell="A1">
      <selection activeCell="B2" sqref="B2"/>
    </sheetView>
  </sheetViews>
  <sheetFormatPr defaultColWidth="8.796875" defaultRowHeight="14.25"/>
  <cols>
    <col min="1" max="1" width="2.59765625" style="0" customWidth="1"/>
    <col min="2" max="2" width="4.69921875" style="0" customWidth="1"/>
    <col min="3" max="4" width="16.69921875" style="0" customWidth="1"/>
    <col min="5" max="5" width="1.69921875" style="0" customWidth="1"/>
    <col min="6" max="9" width="10.69921875" style="0" customWidth="1"/>
    <col min="10" max="10" width="1.69921875" style="0" customWidth="1"/>
    <col min="11" max="11" width="28.3984375" style="99" customWidth="1"/>
    <col min="12" max="12" width="28.3984375" style="123" customWidth="1"/>
    <col min="14" max="17" width="9" style="0" hidden="1" customWidth="1"/>
  </cols>
  <sheetData>
    <row r="1" ht="18" customHeight="1"/>
    <row r="2" spans="2:18" ht="18" customHeight="1">
      <c r="B2" s="22"/>
      <c r="R2" s="99"/>
    </row>
    <row r="3" ht="9" customHeight="1" thickBot="1"/>
    <row r="4" spans="2:12" ht="18" customHeight="1">
      <c r="B4" s="1"/>
      <c r="C4" s="2"/>
      <c r="D4" s="143" t="s">
        <v>2</v>
      </c>
      <c r="E4" s="143"/>
      <c r="F4" s="143"/>
      <c r="G4" s="143"/>
      <c r="H4" s="2"/>
      <c r="I4" s="2"/>
      <c r="J4" s="3"/>
      <c r="K4" s="100" t="s">
        <v>133</v>
      </c>
      <c r="L4" s="124" t="s">
        <v>134</v>
      </c>
    </row>
    <row r="5" spans="2:12" ht="18" customHeight="1">
      <c r="B5" s="4"/>
      <c r="C5" s="5"/>
      <c r="D5" s="144" t="s">
        <v>3</v>
      </c>
      <c r="E5" s="144"/>
      <c r="F5" s="144"/>
      <c r="G5" s="144"/>
      <c r="H5" s="5"/>
      <c r="I5" s="5"/>
      <c r="J5" s="6"/>
      <c r="K5" s="101" t="s">
        <v>556</v>
      </c>
      <c r="L5" s="125" t="s">
        <v>556</v>
      </c>
    </row>
    <row r="6" spans="2:12" ht="18" customHeight="1">
      <c r="B6" s="4"/>
      <c r="C6" s="5"/>
      <c r="D6" s="144" t="s">
        <v>4</v>
      </c>
      <c r="E6" s="144"/>
      <c r="F6" s="144"/>
      <c r="G6" s="144"/>
      <c r="H6" s="5"/>
      <c r="I6" s="5"/>
      <c r="J6" s="6"/>
      <c r="K6" s="101" t="s">
        <v>505</v>
      </c>
      <c r="L6" s="125" t="s">
        <v>570</v>
      </c>
    </row>
    <row r="7" spans="2:18" ht="18" customHeight="1">
      <c r="B7" s="4"/>
      <c r="C7" s="5"/>
      <c r="D7" s="144" t="s">
        <v>5</v>
      </c>
      <c r="E7" s="145"/>
      <c r="F7" s="145"/>
      <c r="G7" s="23" t="s">
        <v>6</v>
      </c>
      <c r="H7" s="5"/>
      <c r="I7" s="5"/>
      <c r="J7" s="6"/>
      <c r="K7" s="102">
        <v>1.6</v>
      </c>
      <c r="L7" s="126">
        <v>1.1</v>
      </c>
      <c r="R7" s="99"/>
    </row>
    <row r="8" spans="2:12" ht="18" customHeight="1">
      <c r="B8" s="7"/>
      <c r="C8" s="8"/>
      <c r="D8" s="144" t="s">
        <v>7</v>
      </c>
      <c r="E8" s="144"/>
      <c r="F8" s="144"/>
      <c r="G8" s="23" t="s">
        <v>6</v>
      </c>
      <c r="H8" s="8"/>
      <c r="I8" s="8"/>
      <c r="J8" s="9"/>
      <c r="K8" s="103">
        <v>0.5</v>
      </c>
      <c r="L8" s="127">
        <v>0.5</v>
      </c>
    </row>
    <row r="9" spans="2:19" ht="18" customHeight="1" thickBot="1">
      <c r="B9" s="10"/>
      <c r="C9" s="11"/>
      <c r="D9" s="148" t="s">
        <v>8</v>
      </c>
      <c r="E9" s="148"/>
      <c r="F9" s="148"/>
      <c r="G9" s="24" t="s">
        <v>9</v>
      </c>
      <c r="H9" s="11"/>
      <c r="I9" s="11"/>
      <c r="J9" s="12"/>
      <c r="K9" s="104">
        <v>100</v>
      </c>
      <c r="L9" s="128">
        <v>100</v>
      </c>
      <c r="O9" s="77" t="s">
        <v>135</v>
      </c>
      <c r="P9" s="77" t="s">
        <v>136</v>
      </c>
      <c r="Q9" s="77" t="s">
        <v>137</v>
      </c>
      <c r="R9" s="77" t="s">
        <v>135</v>
      </c>
      <c r="S9" s="77" t="s">
        <v>136</v>
      </c>
    </row>
    <row r="10" spans="2:12" ht="18" customHeight="1" thickTop="1">
      <c r="B10" s="25" t="s">
        <v>10</v>
      </c>
      <c r="C10" s="26" t="s">
        <v>11</v>
      </c>
      <c r="D10" s="26" t="s">
        <v>12</v>
      </c>
      <c r="E10" s="13"/>
      <c r="F10" s="14"/>
      <c r="G10" s="149" t="s">
        <v>13</v>
      </c>
      <c r="H10" s="149"/>
      <c r="I10" s="14"/>
      <c r="J10" s="15"/>
      <c r="K10" s="105"/>
      <c r="L10" s="129"/>
    </row>
    <row r="11" spans="2:19" ht="13.5" customHeight="1">
      <c r="B11" s="29">
        <v>1</v>
      </c>
      <c r="C11" s="35" t="s">
        <v>138</v>
      </c>
      <c r="D11" s="35" t="s">
        <v>14</v>
      </c>
      <c r="E11" s="42"/>
      <c r="F11" s="42" t="s">
        <v>561</v>
      </c>
      <c r="G11" s="42"/>
      <c r="H11" s="42"/>
      <c r="I11" s="42"/>
      <c r="J11" s="42"/>
      <c r="K11" s="78" t="s">
        <v>557</v>
      </c>
      <c r="L11" s="79" t="s">
        <v>559</v>
      </c>
      <c r="N11" t="s">
        <v>15</v>
      </c>
      <c r="O11">
        <f aca="true" t="shared" si="0" ref="O11:P13">IF(K11="",0,VALUE(MID(K11,2,LEN(K11)-2)))</f>
        <v>40</v>
      </c>
      <c r="P11">
        <f t="shared" si="0"/>
        <v>180</v>
      </c>
      <c r="Q11" t="e">
        <f>IF(#REF!="",0,VALUE(MID(#REF!,2,LEN(#REF!)-2)))</f>
        <v>#REF!</v>
      </c>
      <c r="R11">
        <f aca="true" t="shared" si="1" ref="R11:S13">IF(K11="＋",0,IF(K11="(＋)",0,ABS(K11)))</f>
        <v>40</v>
      </c>
      <c r="S11">
        <f t="shared" si="1"/>
        <v>180</v>
      </c>
    </row>
    <row r="12" spans="2:19" ht="13.5" customHeight="1">
      <c r="B12" s="29">
        <f>B11+1</f>
        <v>2</v>
      </c>
      <c r="C12" s="36"/>
      <c r="D12" s="45"/>
      <c r="E12" s="42"/>
      <c r="F12" s="42" t="s">
        <v>473</v>
      </c>
      <c r="G12" s="42"/>
      <c r="H12" s="42"/>
      <c r="I12" s="42"/>
      <c r="J12" s="42"/>
      <c r="K12" s="78" t="s">
        <v>557</v>
      </c>
      <c r="L12" s="79" t="s">
        <v>557</v>
      </c>
      <c r="N12" t="s">
        <v>15</v>
      </c>
      <c r="O12">
        <f t="shared" si="0"/>
        <v>40</v>
      </c>
      <c r="P12">
        <f t="shared" si="0"/>
        <v>40</v>
      </c>
      <c r="Q12" t="e">
        <f>IF(#REF!="",0,VALUE(MID(#REF!,2,LEN(#REF!)-2)))</f>
        <v>#REF!</v>
      </c>
      <c r="R12">
        <f t="shared" si="1"/>
        <v>40</v>
      </c>
      <c r="S12">
        <f t="shared" si="1"/>
        <v>40</v>
      </c>
    </row>
    <row r="13" spans="2:19" ht="13.5" customHeight="1">
      <c r="B13" s="29">
        <f aca="true" t="shared" si="2" ref="B13:B57">B12+1</f>
        <v>3</v>
      </c>
      <c r="C13" s="36"/>
      <c r="D13" s="45"/>
      <c r="E13" s="42"/>
      <c r="F13" s="42" t="s">
        <v>163</v>
      </c>
      <c r="G13" s="42"/>
      <c r="H13" s="42"/>
      <c r="I13" s="42"/>
      <c r="J13" s="42"/>
      <c r="K13" s="78"/>
      <c r="L13" s="79" t="s">
        <v>560</v>
      </c>
      <c r="N13" t="s">
        <v>15</v>
      </c>
      <c r="O13">
        <f t="shared" si="0"/>
        <v>0</v>
      </c>
      <c r="P13">
        <f t="shared" si="0"/>
        <v>40</v>
      </c>
      <c r="Q13" t="e">
        <f>IF(#REF!="",0,VALUE(MID(#REF!,2,LEN(#REF!)-2)))</f>
        <v>#REF!</v>
      </c>
      <c r="R13">
        <f t="shared" si="1"/>
        <v>0</v>
      </c>
      <c r="S13">
        <f t="shared" si="1"/>
        <v>40</v>
      </c>
    </row>
    <row r="14" spans="2:12" ht="13.5" customHeight="1">
      <c r="B14" s="29">
        <f t="shared" si="2"/>
        <v>4</v>
      </c>
      <c r="C14" s="37" t="s">
        <v>42</v>
      </c>
      <c r="D14" s="35" t="s">
        <v>43</v>
      </c>
      <c r="E14" s="42"/>
      <c r="F14" s="42" t="s">
        <v>44</v>
      </c>
      <c r="G14" s="42"/>
      <c r="H14" s="42"/>
      <c r="I14" s="42"/>
      <c r="J14" s="42"/>
      <c r="K14" s="80">
        <v>90</v>
      </c>
      <c r="L14" s="131">
        <v>50</v>
      </c>
    </row>
    <row r="15" spans="2:12" ht="13.5" customHeight="1">
      <c r="B15" s="29">
        <f t="shared" si="2"/>
        <v>5</v>
      </c>
      <c r="C15" s="37" t="s">
        <v>45</v>
      </c>
      <c r="D15" s="35" t="s">
        <v>46</v>
      </c>
      <c r="E15" s="42"/>
      <c r="F15" s="42" t="s">
        <v>182</v>
      </c>
      <c r="G15" s="42"/>
      <c r="H15" s="42"/>
      <c r="I15" s="42"/>
      <c r="J15" s="42"/>
      <c r="K15" s="80" t="s">
        <v>233</v>
      </c>
      <c r="L15" s="81"/>
    </row>
    <row r="16" spans="2:12" ht="13.5" customHeight="1">
      <c r="B16" s="29">
        <f t="shared" si="2"/>
        <v>6</v>
      </c>
      <c r="C16" s="37" t="s">
        <v>139</v>
      </c>
      <c r="D16" s="35" t="s">
        <v>21</v>
      </c>
      <c r="E16" s="42"/>
      <c r="F16" s="42" t="s">
        <v>183</v>
      </c>
      <c r="G16" s="42"/>
      <c r="H16" s="42"/>
      <c r="I16" s="42"/>
      <c r="J16" s="42"/>
      <c r="K16" s="80" t="s">
        <v>233</v>
      </c>
      <c r="L16" s="131"/>
    </row>
    <row r="17" spans="2:12" ht="13.5" customHeight="1">
      <c r="B17" s="29">
        <f t="shared" si="2"/>
        <v>7</v>
      </c>
      <c r="C17" s="38"/>
      <c r="D17" s="45"/>
      <c r="E17" s="42"/>
      <c r="F17" s="42" t="s">
        <v>258</v>
      </c>
      <c r="G17" s="42"/>
      <c r="H17" s="42"/>
      <c r="I17" s="42"/>
      <c r="J17" s="42"/>
      <c r="K17" s="80"/>
      <c r="L17" s="81" t="s">
        <v>233</v>
      </c>
    </row>
    <row r="18" spans="2:12" ht="13.5" customHeight="1">
      <c r="B18" s="29">
        <f t="shared" si="2"/>
        <v>8</v>
      </c>
      <c r="C18" s="38"/>
      <c r="D18" s="45"/>
      <c r="E18" s="42"/>
      <c r="F18" s="42" t="s">
        <v>273</v>
      </c>
      <c r="G18" s="42"/>
      <c r="H18" s="42"/>
      <c r="I18" s="42"/>
      <c r="J18" s="42"/>
      <c r="K18" s="80" t="s">
        <v>233</v>
      </c>
      <c r="L18" s="81"/>
    </row>
    <row r="19" spans="2:12" ht="13.5" customHeight="1">
      <c r="B19" s="29">
        <f t="shared" si="2"/>
        <v>9</v>
      </c>
      <c r="C19" s="38"/>
      <c r="D19" s="35" t="s">
        <v>161</v>
      </c>
      <c r="E19" s="42"/>
      <c r="F19" s="42" t="s">
        <v>185</v>
      </c>
      <c r="G19" s="42"/>
      <c r="H19" s="42"/>
      <c r="I19" s="42"/>
      <c r="J19" s="42"/>
      <c r="K19" s="80" t="s">
        <v>233</v>
      </c>
      <c r="L19" s="131"/>
    </row>
    <row r="20" spans="2:12" ht="13.5" customHeight="1">
      <c r="B20" s="29">
        <f t="shared" si="2"/>
        <v>10</v>
      </c>
      <c r="C20" s="38"/>
      <c r="D20" s="35" t="s">
        <v>24</v>
      </c>
      <c r="E20" s="42"/>
      <c r="F20" s="42" t="s">
        <v>25</v>
      </c>
      <c r="G20" s="42"/>
      <c r="H20" s="42"/>
      <c r="I20" s="42"/>
      <c r="J20" s="42"/>
      <c r="K20" s="80">
        <v>40</v>
      </c>
      <c r="L20" s="81">
        <v>60</v>
      </c>
    </row>
    <row r="21" spans="2:12" ht="13.5" customHeight="1">
      <c r="B21" s="29">
        <f t="shared" si="2"/>
        <v>11</v>
      </c>
      <c r="C21" s="38"/>
      <c r="D21" s="45"/>
      <c r="E21" s="42"/>
      <c r="F21" s="42" t="s">
        <v>186</v>
      </c>
      <c r="G21" s="42"/>
      <c r="H21" s="42"/>
      <c r="I21" s="42"/>
      <c r="J21" s="42"/>
      <c r="K21" s="80">
        <v>390</v>
      </c>
      <c r="L21" s="81">
        <v>520</v>
      </c>
    </row>
    <row r="22" spans="2:12" ht="13.5" customHeight="1">
      <c r="B22" s="29">
        <f t="shared" si="2"/>
        <v>12</v>
      </c>
      <c r="C22" s="38"/>
      <c r="D22" s="45"/>
      <c r="E22" s="42"/>
      <c r="F22" s="42" t="s">
        <v>187</v>
      </c>
      <c r="G22" s="42"/>
      <c r="H22" s="42"/>
      <c r="I22" s="42"/>
      <c r="J22" s="42"/>
      <c r="K22" s="80">
        <v>120</v>
      </c>
      <c r="L22" s="81">
        <v>490</v>
      </c>
    </row>
    <row r="23" spans="2:12" ht="13.5" customHeight="1">
      <c r="B23" s="29">
        <f t="shared" si="2"/>
        <v>13</v>
      </c>
      <c r="C23" s="38"/>
      <c r="D23" s="45"/>
      <c r="E23" s="42"/>
      <c r="F23" s="42" t="s">
        <v>27</v>
      </c>
      <c r="G23" s="42"/>
      <c r="H23" s="42"/>
      <c r="I23" s="42"/>
      <c r="J23" s="42"/>
      <c r="K23" s="80" t="s">
        <v>233</v>
      </c>
      <c r="L23" s="81"/>
    </row>
    <row r="24" spans="2:12" ht="13.5" customHeight="1">
      <c r="B24" s="29">
        <f t="shared" si="2"/>
        <v>14</v>
      </c>
      <c r="C24" s="38"/>
      <c r="D24" s="45"/>
      <c r="E24" s="42"/>
      <c r="F24" s="42" t="s">
        <v>562</v>
      </c>
      <c r="G24" s="42"/>
      <c r="H24" s="42"/>
      <c r="I24" s="42"/>
      <c r="J24" s="42"/>
      <c r="K24" s="80"/>
      <c r="L24" s="131">
        <v>120</v>
      </c>
    </row>
    <row r="25" spans="2:12" ht="13.5" customHeight="1">
      <c r="B25" s="29">
        <f t="shared" si="2"/>
        <v>15</v>
      </c>
      <c r="C25" s="38"/>
      <c r="D25" s="45"/>
      <c r="E25" s="42"/>
      <c r="F25" s="42" t="s">
        <v>29</v>
      </c>
      <c r="G25" s="42"/>
      <c r="H25" s="42"/>
      <c r="I25" s="42"/>
      <c r="J25" s="42"/>
      <c r="K25" s="80" t="s">
        <v>233</v>
      </c>
      <c r="L25" s="81" t="s">
        <v>233</v>
      </c>
    </row>
    <row r="26" spans="2:12" ht="13.5" customHeight="1">
      <c r="B26" s="29">
        <f t="shared" si="2"/>
        <v>16</v>
      </c>
      <c r="C26" s="38"/>
      <c r="D26" s="45"/>
      <c r="E26" s="42"/>
      <c r="F26" s="42" t="s">
        <v>563</v>
      </c>
      <c r="G26" s="42"/>
      <c r="H26" s="42"/>
      <c r="I26" s="42"/>
      <c r="J26" s="42"/>
      <c r="K26" s="80"/>
      <c r="L26" s="81">
        <v>10</v>
      </c>
    </row>
    <row r="27" spans="2:12" ht="13.5" customHeight="1">
      <c r="B27" s="29">
        <f t="shared" si="2"/>
        <v>17</v>
      </c>
      <c r="C27" s="38"/>
      <c r="D27" s="45"/>
      <c r="E27" s="42"/>
      <c r="F27" s="42" t="s">
        <v>190</v>
      </c>
      <c r="G27" s="42"/>
      <c r="H27" s="42"/>
      <c r="I27" s="42"/>
      <c r="J27" s="42"/>
      <c r="K27" s="80"/>
      <c r="L27" s="81" t="s">
        <v>233</v>
      </c>
    </row>
    <row r="28" spans="2:12" ht="13.5" customHeight="1">
      <c r="B28" s="29">
        <f t="shared" si="2"/>
        <v>18</v>
      </c>
      <c r="C28" s="38"/>
      <c r="D28" s="45"/>
      <c r="E28" s="42"/>
      <c r="F28" s="42" t="s">
        <v>32</v>
      </c>
      <c r="G28" s="42"/>
      <c r="H28" s="42"/>
      <c r="I28" s="42"/>
      <c r="J28" s="42"/>
      <c r="K28" s="80">
        <v>220</v>
      </c>
      <c r="L28" s="81">
        <v>230</v>
      </c>
    </row>
    <row r="29" spans="2:12" ht="13.5" customHeight="1">
      <c r="B29" s="29">
        <f t="shared" si="2"/>
        <v>19</v>
      </c>
      <c r="C29" s="38"/>
      <c r="D29" s="45"/>
      <c r="E29" s="42"/>
      <c r="F29" s="42" t="s">
        <v>140</v>
      </c>
      <c r="G29" s="42"/>
      <c r="H29" s="42"/>
      <c r="I29" s="42"/>
      <c r="J29" s="42"/>
      <c r="K29" s="80">
        <v>80</v>
      </c>
      <c r="L29" s="131">
        <v>320</v>
      </c>
    </row>
    <row r="30" spans="2:12" ht="13.5" customHeight="1">
      <c r="B30" s="29">
        <f t="shared" si="2"/>
        <v>20</v>
      </c>
      <c r="C30" s="38"/>
      <c r="D30" s="45"/>
      <c r="E30" s="42"/>
      <c r="F30" s="42" t="s">
        <v>36</v>
      </c>
      <c r="G30" s="42"/>
      <c r="H30" s="42"/>
      <c r="I30" s="42"/>
      <c r="J30" s="42"/>
      <c r="K30" s="80">
        <v>60</v>
      </c>
      <c r="L30" s="81">
        <v>120</v>
      </c>
    </row>
    <row r="31" spans="2:12" ht="13.5" customHeight="1">
      <c r="B31" s="29">
        <f t="shared" si="2"/>
        <v>21</v>
      </c>
      <c r="C31" s="38"/>
      <c r="D31" s="45"/>
      <c r="E31" s="42"/>
      <c r="F31" s="42" t="s">
        <v>191</v>
      </c>
      <c r="G31" s="42"/>
      <c r="H31" s="42"/>
      <c r="I31" s="42"/>
      <c r="J31" s="42"/>
      <c r="K31" s="80"/>
      <c r="L31" s="81" t="s">
        <v>233</v>
      </c>
    </row>
    <row r="32" spans="2:12" ht="13.5" customHeight="1">
      <c r="B32" s="29">
        <f t="shared" si="2"/>
        <v>22</v>
      </c>
      <c r="C32" s="38"/>
      <c r="D32" s="45"/>
      <c r="E32" s="42"/>
      <c r="F32" s="42" t="s">
        <v>160</v>
      </c>
      <c r="G32" s="42"/>
      <c r="H32" s="42"/>
      <c r="I32" s="42"/>
      <c r="J32" s="42"/>
      <c r="K32" s="80">
        <v>10</v>
      </c>
      <c r="L32" s="81">
        <v>30</v>
      </c>
    </row>
    <row r="33" spans="2:12" ht="13.5" customHeight="1">
      <c r="B33" s="29">
        <f t="shared" si="2"/>
        <v>23</v>
      </c>
      <c r="C33" s="38"/>
      <c r="D33" s="45"/>
      <c r="E33" s="42"/>
      <c r="F33" s="42" t="s">
        <v>38</v>
      </c>
      <c r="G33" s="42"/>
      <c r="H33" s="42"/>
      <c r="I33" s="42"/>
      <c r="J33" s="42"/>
      <c r="K33" s="80">
        <v>50</v>
      </c>
      <c r="L33" s="131">
        <v>100</v>
      </c>
    </row>
    <row r="34" spans="2:12" ht="13.5" customHeight="1">
      <c r="B34" s="29">
        <f t="shared" si="2"/>
        <v>24</v>
      </c>
      <c r="C34" s="38"/>
      <c r="D34" s="45"/>
      <c r="E34" s="42"/>
      <c r="F34" s="42" t="s">
        <v>39</v>
      </c>
      <c r="G34" s="42"/>
      <c r="H34" s="42"/>
      <c r="I34" s="42"/>
      <c r="J34" s="42"/>
      <c r="K34" s="80">
        <v>2580</v>
      </c>
      <c r="L34" s="131">
        <v>30450</v>
      </c>
    </row>
    <row r="35" spans="2:12" ht="13.5" customHeight="1">
      <c r="B35" s="29">
        <f t="shared" si="2"/>
        <v>25</v>
      </c>
      <c r="C35" s="38"/>
      <c r="D35" s="45"/>
      <c r="E35" s="42"/>
      <c r="F35" s="42" t="s">
        <v>40</v>
      </c>
      <c r="G35" s="42"/>
      <c r="H35" s="42"/>
      <c r="I35" s="42"/>
      <c r="J35" s="42"/>
      <c r="K35" s="80">
        <v>30</v>
      </c>
      <c r="L35" s="131">
        <v>100</v>
      </c>
    </row>
    <row r="36" spans="2:12" ht="13.5" customHeight="1">
      <c r="B36" s="29">
        <f t="shared" si="2"/>
        <v>26</v>
      </c>
      <c r="C36" s="37" t="s">
        <v>151</v>
      </c>
      <c r="D36" s="35" t="s">
        <v>141</v>
      </c>
      <c r="E36" s="42"/>
      <c r="F36" s="42" t="s">
        <v>564</v>
      </c>
      <c r="G36" s="42"/>
      <c r="H36" s="42"/>
      <c r="I36" s="42"/>
      <c r="J36" s="42"/>
      <c r="K36" s="80" t="s">
        <v>233</v>
      </c>
      <c r="L36" s="81"/>
    </row>
    <row r="37" spans="2:12" ht="13.5" customHeight="1">
      <c r="B37" s="29">
        <f t="shared" si="2"/>
        <v>27</v>
      </c>
      <c r="C37" s="37" t="s">
        <v>142</v>
      </c>
      <c r="D37" s="35" t="s">
        <v>48</v>
      </c>
      <c r="E37" s="42"/>
      <c r="F37" s="42" t="s">
        <v>49</v>
      </c>
      <c r="G37" s="42"/>
      <c r="H37" s="42"/>
      <c r="I37" s="42"/>
      <c r="J37" s="42"/>
      <c r="K37" s="80"/>
      <c r="L37" s="81">
        <v>40</v>
      </c>
    </row>
    <row r="38" spans="2:12" ht="13.5" customHeight="1">
      <c r="B38" s="29">
        <f t="shared" si="2"/>
        <v>28</v>
      </c>
      <c r="C38" s="38"/>
      <c r="D38" s="45"/>
      <c r="E38" s="42"/>
      <c r="F38" s="42" t="s">
        <v>52</v>
      </c>
      <c r="G38" s="42"/>
      <c r="H38" s="42"/>
      <c r="I38" s="42"/>
      <c r="J38" s="42"/>
      <c r="K38" s="80">
        <v>90</v>
      </c>
      <c r="L38" s="131">
        <v>50</v>
      </c>
    </row>
    <row r="39" spans="2:12" ht="13.5" customHeight="1">
      <c r="B39" s="29">
        <f t="shared" si="2"/>
        <v>29</v>
      </c>
      <c r="C39" s="38"/>
      <c r="D39" s="45"/>
      <c r="E39" s="42"/>
      <c r="F39" s="42" t="s">
        <v>57</v>
      </c>
      <c r="G39" s="42"/>
      <c r="H39" s="42"/>
      <c r="I39" s="42"/>
      <c r="J39" s="42"/>
      <c r="K39" s="80">
        <v>10</v>
      </c>
      <c r="L39" s="81"/>
    </row>
    <row r="40" spans="2:12" ht="13.5" customHeight="1">
      <c r="B40" s="29">
        <f t="shared" si="2"/>
        <v>30</v>
      </c>
      <c r="C40" s="38"/>
      <c r="D40" s="45"/>
      <c r="E40" s="42"/>
      <c r="F40" s="42" t="s">
        <v>565</v>
      </c>
      <c r="G40" s="42"/>
      <c r="H40" s="42"/>
      <c r="I40" s="42"/>
      <c r="J40" s="42"/>
      <c r="K40" s="80" t="s">
        <v>233</v>
      </c>
      <c r="L40" s="81"/>
    </row>
    <row r="41" spans="2:12" ht="13.5" customHeight="1">
      <c r="B41" s="29">
        <f t="shared" si="2"/>
        <v>31</v>
      </c>
      <c r="C41" s="38"/>
      <c r="D41" s="45"/>
      <c r="E41" s="42"/>
      <c r="F41" s="42" t="s">
        <v>63</v>
      </c>
      <c r="G41" s="42"/>
      <c r="H41" s="42"/>
      <c r="I41" s="42"/>
      <c r="J41" s="42"/>
      <c r="K41" s="80">
        <v>80</v>
      </c>
      <c r="L41" s="131"/>
    </row>
    <row r="42" spans="2:12" ht="13.5" customHeight="1">
      <c r="B42" s="29">
        <f t="shared" si="2"/>
        <v>32</v>
      </c>
      <c r="C42" s="38"/>
      <c r="D42" s="45"/>
      <c r="E42" s="42"/>
      <c r="F42" s="42" t="s">
        <v>67</v>
      </c>
      <c r="G42" s="42"/>
      <c r="H42" s="42"/>
      <c r="I42" s="42"/>
      <c r="J42" s="42"/>
      <c r="K42" s="80" t="s">
        <v>233</v>
      </c>
      <c r="L42" s="81"/>
    </row>
    <row r="43" spans="2:12" ht="13.5" customHeight="1">
      <c r="B43" s="29">
        <f t="shared" si="2"/>
        <v>33</v>
      </c>
      <c r="C43" s="38"/>
      <c r="D43" s="45"/>
      <c r="E43" s="42"/>
      <c r="F43" s="42" t="s">
        <v>68</v>
      </c>
      <c r="G43" s="42"/>
      <c r="H43" s="42"/>
      <c r="I43" s="42"/>
      <c r="J43" s="42"/>
      <c r="K43" s="80"/>
      <c r="L43" s="81" t="s">
        <v>233</v>
      </c>
    </row>
    <row r="44" spans="2:12" ht="13.5" customHeight="1">
      <c r="B44" s="29">
        <f t="shared" si="2"/>
        <v>34</v>
      </c>
      <c r="C44" s="38"/>
      <c r="D44" s="45"/>
      <c r="E44" s="42"/>
      <c r="F44" s="42" t="s">
        <v>566</v>
      </c>
      <c r="G44" s="42"/>
      <c r="H44" s="42"/>
      <c r="I44" s="42"/>
      <c r="J44" s="42"/>
      <c r="K44" s="80">
        <v>80</v>
      </c>
      <c r="L44" s="81">
        <v>80</v>
      </c>
    </row>
    <row r="45" spans="2:12" ht="13.5" customHeight="1">
      <c r="B45" s="29">
        <f t="shared" si="2"/>
        <v>35</v>
      </c>
      <c r="C45" s="38"/>
      <c r="D45" s="45"/>
      <c r="E45" s="42"/>
      <c r="F45" s="42" t="s">
        <v>567</v>
      </c>
      <c r="G45" s="42"/>
      <c r="H45" s="42"/>
      <c r="I45" s="42"/>
      <c r="J45" s="42"/>
      <c r="K45" s="80" t="s">
        <v>233</v>
      </c>
      <c r="L45" s="131"/>
    </row>
    <row r="46" spans="2:12" ht="13.5" customHeight="1">
      <c r="B46" s="29">
        <f t="shared" si="2"/>
        <v>36</v>
      </c>
      <c r="C46" s="38"/>
      <c r="D46" s="45"/>
      <c r="E46" s="42"/>
      <c r="F46" s="42" t="s">
        <v>82</v>
      </c>
      <c r="G46" s="42"/>
      <c r="H46" s="42"/>
      <c r="I46" s="42"/>
      <c r="J46" s="42"/>
      <c r="K46" s="80">
        <v>40</v>
      </c>
      <c r="L46" s="81">
        <v>40</v>
      </c>
    </row>
    <row r="47" spans="2:19" ht="13.5" customHeight="1">
      <c r="B47" s="29">
        <f t="shared" si="2"/>
        <v>37</v>
      </c>
      <c r="C47" s="38"/>
      <c r="D47" s="45"/>
      <c r="E47" s="42"/>
      <c r="F47" s="42" t="s">
        <v>91</v>
      </c>
      <c r="G47" s="42"/>
      <c r="H47" s="42"/>
      <c r="I47" s="42"/>
      <c r="J47" s="42"/>
      <c r="K47" s="80">
        <v>10</v>
      </c>
      <c r="L47" s="81">
        <v>10</v>
      </c>
      <c r="R47">
        <f>COUNTA(K37:K47)</f>
        <v>9</v>
      </c>
      <c r="S47">
        <f>COUNTA(L37:L47)</f>
        <v>6</v>
      </c>
    </row>
    <row r="48" spans="2:12" ht="13.5" customHeight="1">
      <c r="B48" s="29">
        <f t="shared" si="2"/>
        <v>38</v>
      </c>
      <c r="C48" s="37" t="s">
        <v>92</v>
      </c>
      <c r="D48" s="35" t="s">
        <v>93</v>
      </c>
      <c r="E48" s="42"/>
      <c r="F48" s="42" t="s">
        <v>297</v>
      </c>
      <c r="G48" s="42"/>
      <c r="H48" s="42"/>
      <c r="I48" s="42"/>
      <c r="J48" s="42"/>
      <c r="K48" s="80"/>
      <c r="L48" s="81" t="s">
        <v>233</v>
      </c>
    </row>
    <row r="49" spans="2:12" ht="13.5" customHeight="1">
      <c r="B49" s="29">
        <f t="shared" si="2"/>
        <v>39</v>
      </c>
      <c r="C49" s="37" t="s">
        <v>96</v>
      </c>
      <c r="D49" s="47" t="s">
        <v>99</v>
      </c>
      <c r="E49" s="42"/>
      <c r="F49" s="42" t="s">
        <v>100</v>
      </c>
      <c r="G49" s="42"/>
      <c r="H49" s="42"/>
      <c r="I49" s="42"/>
      <c r="J49" s="42"/>
      <c r="K49" s="80" t="s">
        <v>233</v>
      </c>
      <c r="L49" s="81" t="s">
        <v>233</v>
      </c>
    </row>
    <row r="50" spans="2:12" ht="13.5" customHeight="1">
      <c r="B50" s="29">
        <f t="shared" si="2"/>
        <v>40</v>
      </c>
      <c r="C50" s="38"/>
      <c r="D50" s="35" t="s">
        <v>101</v>
      </c>
      <c r="E50" s="42"/>
      <c r="F50" s="42" t="s">
        <v>416</v>
      </c>
      <c r="G50" s="42"/>
      <c r="H50" s="42"/>
      <c r="I50" s="42"/>
      <c r="J50" s="42"/>
      <c r="K50" s="80" t="s">
        <v>233</v>
      </c>
      <c r="L50" s="131"/>
    </row>
    <row r="51" spans="2:12" ht="13.5" customHeight="1">
      <c r="B51" s="29">
        <f t="shared" si="2"/>
        <v>41</v>
      </c>
      <c r="C51" s="38"/>
      <c r="D51" s="46"/>
      <c r="E51" s="42"/>
      <c r="F51" s="42" t="s">
        <v>103</v>
      </c>
      <c r="G51" s="42"/>
      <c r="H51" s="42"/>
      <c r="I51" s="42"/>
      <c r="J51" s="42"/>
      <c r="K51" s="80"/>
      <c r="L51" s="81">
        <v>10</v>
      </c>
    </row>
    <row r="52" spans="2:12" ht="13.5" customHeight="1">
      <c r="B52" s="29">
        <f t="shared" si="2"/>
        <v>42</v>
      </c>
      <c r="C52" s="39"/>
      <c r="D52" s="47" t="s">
        <v>104</v>
      </c>
      <c r="E52" s="42"/>
      <c r="F52" s="42" t="s">
        <v>105</v>
      </c>
      <c r="G52" s="42"/>
      <c r="H52" s="42"/>
      <c r="I52" s="42"/>
      <c r="J52" s="42"/>
      <c r="K52" s="80">
        <v>10</v>
      </c>
      <c r="L52" s="81">
        <v>10</v>
      </c>
    </row>
    <row r="53" spans="2:12" ht="13.5" customHeight="1">
      <c r="B53" s="29">
        <f t="shared" si="2"/>
        <v>43</v>
      </c>
      <c r="C53" s="37" t="s">
        <v>0</v>
      </c>
      <c r="D53" s="35" t="s">
        <v>106</v>
      </c>
      <c r="E53" s="42"/>
      <c r="F53" s="42" t="s">
        <v>558</v>
      </c>
      <c r="G53" s="42"/>
      <c r="H53" s="42"/>
      <c r="I53" s="42"/>
      <c r="J53" s="42"/>
      <c r="K53" s="80" t="s">
        <v>233</v>
      </c>
      <c r="L53" s="131"/>
    </row>
    <row r="54" spans="2:12" ht="13.5" customHeight="1">
      <c r="B54" s="29">
        <f t="shared" si="2"/>
        <v>44</v>
      </c>
      <c r="C54" s="38"/>
      <c r="D54" s="46"/>
      <c r="E54" s="42"/>
      <c r="F54" s="42" t="s">
        <v>1</v>
      </c>
      <c r="G54" s="42"/>
      <c r="H54" s="42"/>
      <c r="I54" s="42"/>
      <c r="J54" s="42"/>
      <c r="K54" s="80" t="s">
        <v>233</v>
      </c>
      <c r="L54" s="81" t="s">
        <v>233</v>
      </c>
    </row>
    <row r="55" spans="2:12" ht="13.5" customHeight="1">
      <c r="B55" s="29">
        <f t="shared" si="2"/>
        <v>45</v>
      </c>
      <c r="C55" s="150" t="s">
        <v>109</v>
      </c>
      <c r="D55" s="151"/>
      <c r="E55" s="42"/>
      <c r="F55" s="42" t="s">
        <v>110</v>
      </c>
      <c r="G55" s="42"/>
      <c r="H55" s="42"/>
      <c r="I55" s="42"/>
      <c r="J55" s="42"/>
      <c r="K55" s="80">
        <v>200</v>
      </c>
      <c r="L55" s="131">
        <v>100</v>
      </c>
    </row>
    <row r="56" spans="2:12" ht="13.5" customHeight="1">
      <c r="B56" s="29">
        <f t="shared" si="2"/>
        <v>46</v>
      </c>
      <c r="C56" s="40"/>
      <c r="D56" s="41"/>
      <c r="E56" s="42"/>
      <c r="F56" s="42" t="s">
        <v>111</v>
      </c>
      <c r="G56" s="42"/>
      <c r="H56" s="42"/>
      <c r="I56" s="42"/>
      <c r="J56" s="42"/>
      <c r="K56" s="80">
        <v>400</v>
      </c>
      <c r="L56" s="131">
        <v>500</v>
      </c>
    </row>
    <row r="57" spans="2:12" ht="13.5" customHeight="1" thickBot="1">
      <c r="B57" s="29">
        <f t="shared" si="2"/>
        <v>47</v>
      </c>
      <c r="C57" s="40"/>
      <c r="D57" s="41"/>
      <c r="E57" s="42"/>
      <c r="F57" s="42" t="s">
        <v>112</v>
      </c>
      <c r="G57" s="42"/>
      <c r="H57" s="42"/>
      <c r="I57" s="42"/>
      <c r="J57" s="42"/>
      <c r="K57" s="80"/>
      <c r="L57" s="131">
        <v>50</v>
      </c>
    </row>
    <row r="58" spans="2:12" ht="19.5" customHeight="1" thickTop="1">
      <c r="B58" s="146" t="s">
        <v>114</v>
      </c>
      <c r="C58" s="147"/>
      <c r="D58" s="147"/>
      <c r="E58" s="147"/>
      <c r="F58" s="147"/>
      <c r="G58" s="147"/>
      <c r="H58" s="147"/>
      <c r="I58" s="147"/>
      <c r="J58" s="27"/>
      <c r="K58" s="107">
        <f>SUM(K59:K67)</f>
        <v>4670</v>
      </c>
      <c r="L58" s="134">
        <f>SUM(L59:L67)</f>
        <v>33750</v>
      </c>
    </row>
    <row r="59" spans="2:12" ht="13.5" customHeight="1">
      <c r="B59" s="154" t="s">
        <v>115</v>
      </c>
      <c r="C59" s="155"/>
      <c r="D59" s="156"/>
      <c r="E59" s="51"/>
      <c r="F59" s="52"/>
      <c r="G59" s="152" t="s">
        <v>14</v>
      </c>
      <c r="H59" s="152"/>
      <c r="I59" s="52"/>
      <c r="J59" s="54"/>
      <c r="K59" s="43">
        <v>80</v>
      </c>
      <c r="L59" s="135">
        <v>260</v>
      </c>
    </row>
    <row r="60" spans="2:12" ht="13.5" customHeight="1">
      <c r="B60" s="16"/>
      <c r="C60" s="17"/>
      <c r="D60" s="18"/>
      <c r="E60" s="55"/>
      <c r="F60" s="42"/>
      <c r="G60" s="152" t="s">
        <v>143</v>
      </c>
      <c r="H60" s="152"/>
      <c r="I60" s="53"/>
      <c r="J60" s="56"/>
      <c r="K60" s="43">
        <v>90</v>
      </c>
      <c r="L60" s="135">
        <v>50</v>
      </c>
    </row>
    <row r="61" spans="2:12" ht="13.5" customHeight="1">
      <c r="B61" s="16"/>
      <c r="C61" s="17"/>
      <c r="D61" s="18"/>
      <c r="E61" s="55"/>
      <c r="F61" s="42"/>
      <c r="G61" s="152" t="s">
        <v>46</v>
      </c>
      <c r="H61" s="152"/>
      <c r="I61" s="52"/>
      <c r="J61" s="54"/>
      <c r="K61" s="43">
        <v>0</v>
      </c>
      <c r="L61" s="135">
        <v>0</v>
      </c>
    </row>
    <row r="62" spans="2:12" ht="13.5" customHeight="1">
      <c r="B62" s="16"/>
      <c r="C62" s="17"/>
      <c r="D62" s="18"/>
      <c r="E62" s="55"/>
      <c r="F62" s="42"/>
      <c r="G62" s="152" t="s">
        <v>21</v>
      </c>
      <c r="H62" s="152"/>
      <c r="I62" s="52"/>
      <c r="J62" s="54"/>
      <c r="K62" s="43">
        <v>0</v>
      </c>
      <c r="L62" s="135">
        <v>0</v>
      </c>
    </row>
    <row r="63" spans="2:12" ht="13.5" customHeight="1">
      <c r="B63" s="16"/>
      <c r="C63" s="17"/>
      <c r="D63" s="18"/>
      <c r="E63" s="55"/>
      <c r="F63" s="42"/>
      <c r="G63" s="152" t="s">
        <v>24</v>
      </c>
      <c r="H63" s="152"/>
      <c r="I63" s="52"/>
      <c r="J63" s="54"/>
      <c r="K63" s="43">
        <v>3580</v>
      </c>
      <c r="L63" s="135">
        <v>32550</v>
      </c>
    </row>
    <row r="64" spans="2:12" ht="13.5" customHeight="1">
      <c r="B64" s="16"/>
      <c r="C64" s="17"/>
      <c r="D64" s="18"/>
      <c r="E64" s="55"/>
      <c r="F64" s="42"/>
      <c r="G64" s="152" t="s">
        <v>141</v>
      </c>
      <c r="H64" s="152"/>
      <c r="I64" s="52"/>
      <c r="J64" s="54"/>
      <c r="K64" s="43">
        <v>0</v>
      </c>
      <c r="L64" s="135">
        <v>0</v>
      </c>
    </row>
    <row r="65" spans="2:12" ht="13.5" customHeight="1">
      <c r="B65" s="16"/>
      <c r="C65" s="17"/>
      <c r="D65" s="18"/>
      <c r="E65" s="55"/>
      <c r="F65" s="42"/>
      <c r="G65" s="152" t="s">
        <v>48</v>
      </c>
      <c r="H65" s="152"/>
      <c r="I65" s="52"/>
      <c r="J65" s="54"/>
      <c r="K65" s="43">
        <v>310</v>
      </c>
      <c r="L65" s="135">
        <v>220</v>
      </c>
    </row>
    <row r="66" spans="2:12" ht="13.5" customHeight="1">
      <c r="B66" s="16"/>
      <c r="C66" s="17"/>
      <c r="D66" s="18"/>
      <c r="E66" s="55"/>
      <c r="F66" s="42"/>
      <c r="G66" s="152" t="s">
        <v>257</v>
      </c>
      <c r="H66" s="152"/>
      <c r="I66" s="52"/>
      <c r="J66" s="54"/>
      <c r="K66" s="43">
        <v>600</v>
      </c>
      <c r="L66" s="135">
        <v>600</v>
      </c>
    </row>
    <row r="67" spans="2:12" ht="13.5" customHeight="1" thickBot="1">
      <c r="B67" s="19"/>
      <c r="C67" s="20"/>
      <c r="D67" s="21"/>
      <c r="E67" s="57"/>
      <c r="F67" s="48"/>
      <c r="G67" s="157" t="s">
        <v>113</v>
      </c>
      <c r="H67" s="157"/>
      <c r="I67" s="58"/>
      <c r="J67" s="59"/>
      <c r="K67" s="49">
        <v>10</v>
      </c>
      <c r="L67" s="136">
        <v>70</v>
      </c>
    </row>
    <row r="68" spans="2:12" ht="18" customHeight="1" thickTop="1">
      <c r="B68" s="158" t="s">
        <v>117</v>
      </c>
      <c r="C68" s="159"/>
      <c r="D68" s="160"/>
      <c r="E68" s="65"/>
      <c r="F68" s="30"/>
      <c r="G68" s="161" t="s">
        <v>118</v>
      </c>
      <c r="H68" s="161"/>
      <c r="I68" s="30"/>
      <c r="J68" s="31"/>
      <c r="K68" s="108" t="s">
        <v>119</v>
      </c>
      <c r="L68" s="114"/>
    </row>
    <row r="69" spans="2:12" ht="18" customHeight="1">
      <c r="B69" s="62"/>
      <c r="C69" s="63"/>
      <c r="D69" s="63"/>
      <c r="E69" s="60"/>
      <c r="F69" s="61"/>
      <c r="G69" s="34"/>
      <c r="H69" s="34"/>
      <c r="I69" s="61"/>
      <c r="J69" s="64"/>
      <c r="K69" s="109" t="s">
        <v>120</v>
      </c>
      <c r="L69" s="115"/>
    </row>
    <row r="70" spans="2:12" ht="18" customHeight="1">
      <c r="B70" s="16"/>
      <c r="C70" s="17"/>
      <c r="D70" s="17"/>
      <c r="E70" s="66"/>
      <c r="F70" s="8"/>
      <c r="G70" s="153" t="s">
        <v>121</v>
      </c>
      <c r="H70" s="153"/>
      <c r="I70" s="32"/>
      <c r="J70" s="33"/>
      <c r="K70" s="110" t="s">
        <v>122</v>
      </c>
      <c r="L70" s="116"/>
    </row>
    <row r="71" spans="2:12" ht="18" customHeight="1">
      <c r="B71" s="16"/>
      <c r="C71" s="17"/>
      <c r="D71" s="17"/>
      <c r="E71" s="67"/>
      <c r="F71" s="17"/>
      <c r="G71" s="68"/>
      <c r="H71" s="68"/>
      <c r="I71" s="63"/>
      <c r="J71" s="69"/>
      <c r="K71" s="111" t="s">
        <v>198</v>
      </c>
      <c r="L71" s="117"/>
    </row>
    <row r="72" spans="2:12" ht="18" customHeight="1">
      <c r="B72" s="16"/>
      <c r="C72" s="17"/>
      <c r="D72" s="17"/>
      <c r="E72" s="67"/>
      <c r="F72" s="17"/>
      <c r="G72" s="68"/>
      <c r="H72" s="68"/>
      <c r="I72" s="63"/>
      <c r="J72" s="69"/>
      <c r="K72" s="111" t="s">
        <v>199</v>
      </c>
      <c r="L72" s="117"/>
    </row>
    <row r="73" spans="2:12" ht="18" customHeight="1">
      <c r="B73" s="16"/>
      <c r="C73" s="17"/>
      <c r="D73" s="17"/>
      <c r="E73" s="66"/>
      <c r="F73" s="8"/>
      <c r="G73" s="153" t="s">
        <v>123</v>
      </c>
      <c r="H73" s="153"/>
      <c r="I73" s="32"/>
      <c r="J73" s="33"/>
      <c r="K73" s="110" t="s">
        <v>234</v>
      </c>
      <c r="L73" s="116"/>
    </row>
    <row r="74" spans="2:12" ht="18" customHeight="1">
      <c r="B74" s="16"/>
      <c r="C74" s="17"/>
      <c r="D74" s="17"/>
      <c r="E74" s="67"/>
      <c r="F74" s="17"/>
      <c r="G74" s="68"/>
      <c r="H74" s="68"/>
      <c r="I74" s="63"/>
      <c r="J74" s="69"/>
      <c r="K74" s="111" t="s">
        <v>197</v>
      </c>
      <c r="L74" s="117"/>
    </row>
    <row r="75" spans="2:12" ht="18" customHeight="1">
      <c r="B75" s="16"/>
      <c r="C75" s="17"/>
      <c r="D75" s="17"/>
      <c r="E75" s="13"/>
      <c r="F75" s="14"/>
      <c r="G75" s="34"/>
      <c r="H75" s="34"/>
      <c r="I75" s="61"/>
      <c r="J75" s="64"/>
      <c r="K75" s="109" t="s">
        <v>124</v>
      </c>
      <c r="L75" s="115"/>
    </row>
    <row r="76" spans="2:12" ht="18" customHeight="1">
      <c r="B76" s="154" t="s">
        <v>125</v>
      </c>
      <c r="C76" s="155"/>
      <c r="D76" s="155"/>
      <c r="E76" s="8"/>
      <c r="F76" s="8"/>
      <c r="G76" s="8"/>
      <c r="H76" s="8"/>
      <c r="I76" s="8"/>
      <c r="J76" s="8"/>
      <c r="K76" s="82"/>
      <c r="L76" s="137"/>
    </row>
    <row r="77" spans="2:12" ht="13.5" customHeight="1">
      <c r="B77" s="70"/>
      <c r="C77" s="71" t="s">
        <v>126</v>
      </c>
      <c r="D77" s="72"/>
      <c r="E77" s="71"/>
      <c r="F77" s="71"/>
      <c r="G77" s="71"/>
      <c r="H77" s="71"/>
      <c r="I77" s="71"/>
      <c r="J77" s="71"/>
      <c r="K77" s="112"/>
      <c r="L77" s="118"/>
    </row>
    <row r="78" spans="2:12" ht="13.5" customHeight="1">
      <c r="B78" s="70"/>
      <c r="C78" s="71" t="s">
        <v>127</v>
      </c>
      <c r="D78" s="72"/>
      <c r="E78" s="71"/>
      <c r="F78" s="71"/>
      <c r="G78" s="71"/>
      <c r="H78" s="71"/>
      <c r="I78" s="71"/>
      <c r="J78" s="71"/>
      <c r="K78" s="112"/>
      <c r="L78" s="118"/>
    </row>
    <row r="79" spans="2:12" ht="13.5" customHeight="1">
      <c r="B79" s="70"/>
      <c r="C79" s="71" t="s">
        <v>128</v>
      </c>
      <c r="D79" s="72"/>
      <c r="E79" s="71"/>
      <c r="F79" s="71"/>
      <c r="G79" s="71"/>
      <c r="H79" s="71"/>
      <c r="I79" s="71"/>
      <c r="J79" s="71"/>
      <c r="K79" s="112"/>
      <c r="L79" s="118"/>
    </row>
    <row r="80" spans="2:12" ht="13.5" customHeight="1">
      <c r="B80" s="70"/>
      <c r="C80" s="71" t="s">
        <v>129</v>
      </c>
      <c r="D80" s="72"/>
      <c r="E80" s="71"/>
      <c r="F80" s="71"/>
      <c r="G80" s="71"/>
      <c r="H80" s="71"/>
      <c r="I80" s="71"/>
      <c r="J80" s="71"/>
      <c r="K80" s="112"/>
      <c r="L80" s="118"/>
    </row>
    <row r="81" spans="2:12" ht="13.5" customHeight="1">
      <c r="B81" s="73"/>
      <c r="C81" s="71" t="s">
        <v>130</v>
      </c>
      <c r="D81" s="71"/>
      <c r="E81" s="71"/>
      <c r="F81" s="71"/>
      <c r="G81" s="71"/>
      <c r="H81" s="71"/>
      <c r="I81" s="71"/>
      <c r="J81" s="71"/>
      <c r="K81" s="112"/>
      <c r="L81" s="118"/>
    </row>
    <row r="82" spans="2:12" ht="13.5" customHeight="1">
      <c r="B82" s="73"/>
      <c r="C82" s="71" t="s">
        <v>152</v>
      </c>
      <c r="D82" s="71"/>
      <c r="E82" s="71"/>
      <c r="F82" s="71"/>
      <c r="G82" s="71"/>
      <c r="H82" s="71"/>
      <c r="I82" s="71"/>
      <c r="J82" s="71"/>
      <c r="K82" s="112"/>
      <c r="L82" s="118"/>
    </row>
    <row r="83" spans="2:12" ht="13.5" customHeight="1">
      <c r="B83" s="73"/>
      <c r="C83" s="71" t="s">
        <v>156</v>
      </c>
      <c r="D83" s="71"/>
      <c r="E83" s="71"/>
      <c r="F83" s="71"/>
      <c r="G83" s="71"/>
      <c r="H83" s="71"/>
      <c r="I83" s="71"/>
      <c r="J83" s="71"/>
      <c r="K83" s="112"/>
      <c r="L83" s="118"/>
    </row>
    <row r="84" spans="2:12" ht="13.5" customHeight="1">
      <c r="B84" s="73"/>
      <c r="C84" s="71" t="s">
        <v>157</v>
      </c>
      <c r="D84" s="71"/>
      <c r="E84" s="71"/>
      <c r="F84" s="71"/>
      <c r="G84" s="71"/>
      <c r="H84" s="71"/>
      <c r="I84" s="71"/>
      <c r="J84" s="71"/>
      <c r="K84" s="112"/>
      <c r="L84" s="118"/>
    </row>
    <row r="85" spans="2:12" ht="13.5" customHeight="1">
      <c r="B85" s="73"/>
      <c r="C85" s="71" t="s">
        <v>158</v>
      </c>
      <c r="D85" s="71"/>
      <c r="E85" s="71"/>
      <c r="F85" s="71"/>
      <c r="G85" s="71"/>
      <c r="H85" s="71"/>
      <c r="I85" s="71"/>
      <c r="J85" s="71"/>
      <c r="K85" s="112"/>
      <c r="L85" s="118"/>
    </row>
    <row r="86" spans="2:12" ht="13.5" customHeight="1">
      <c r="B86" s="73"/>
      <c r="C86" s="71" t="s">
        <v>153</v>
      </c>
      <c r="D86" s="71"/>
      <c r="E86" s="71"/>
      <c r="F86" s="71"/>
      <c r="G86" s="71"/>
      <c r="H86" s="71"/>
      <c r="I86" s="71"/>
      <c r="J86" s="71"/>
      <c r="K86" s="112"/>
      <c r="L86" s="118"/>
    </row>
    <row r="87" spans="2:12" ht="13.5" customHeight="1">
      <c r="B87" s="73"/>
      <c r="C87" s="71" t="s">
        <v>131</v>
      </c>
      <c r="D87" s="71"/>
      <c r="E87" s="71"/>
      <c r="F87" s="71"/>
      <c r="G87" s="71"/>
      <c r="H87" s="71"/>
      <c r="I87" s="71"/>
      <c r="J87" s="71"/>
      <c r="K87" s="112"/>
      <c r="L87" s="118"/>
    </row>
    <row r="88" spans="2:12" ht="13.5" customHeight="1">
      <c r="B88" s="73"/>
      <c r="C88" s="71" t="s">
        <v>132</v>
      </c>
      <c r="D88" s="71"/>
      <c r="E88" s="71"/>
      <c r="F88" s="71"/>
      <c r="G88" s="71"/>
      <c r="H88" s="71"/>
      <c r="I88" s="71"/>
      <c r="J88" s="71"/>
      <c r="K88" s="112"/>
      <c r="L88" s="118"/>
    </row>
    <row r="89" spans="2:12" ht="13.5" customHeight="1">
      <c r="B89" s="73"/>
      <c r="C89" s="71" t="s">
        <v>154</v>
      </c>
      <c r="D89" s="71"/>
      <c r="E89" s="71"/>
      <c r="F89" s="71"/>
      <c r="G89" s="71"/>
      <c r="H89" s="71"/>
      <c r="I89" s="71"/>
      <c r="J89" s="71"/>
      <c r="K89" s="112"/>
      <c r="L89" s="118"/>
    </row>
    <row r="90" spans="2:12" ht="13.5" customHeight="1">
      <c r="B90" s="73"/>
      <c r="C90" s="71" t="s">
        <v>144</v>
      </c>
      <c r="D90" s="71"/>
      <c r="E90" s="71"/>
      <c r="F90" s="71"/>
      <c r="G90" s="71"/>
      <c r="H90" s="71"/>
      <c r="I90" s="71"/>
      <c r="J90" s="71"/>
      <c r="K90" s="112"/>
      <c r="L90" s="118"/>
    </row>
    <row r="91" spans="2:12" ht="18" customHeight="1" thickBot="1">
      <c r="B91" s="74"/>
      <c r="C91" s="75"/>
      <c r="D91" s="75"/>
      <c r="E91" s="75"/>
      <c r="F91" s="75"/>
      <c r="G91" s="75"/>
      <c r="H91" s="75"/>
      <c r="I91" s="75"/>
      <c r="J91" s="75"/>
      <c r="K91" s="113"/>
      <c r="L91" s="119"/>
    </row>
  </sheetData>
  <sheetProtection/>
  <mergeCells count="24">
    <mergeCell ref="G70:H70"/>
    <mergeCell ref="G73:H73"/>
    <mergeCell ref="B76:D76"/>
    <mergeCell ref="G64:H64"/>
    <mergeCell ref="G65:H65"/>
    <mergeCell ref="G66:H66"/>
    <mergeCell ref="G67:H67"/>
    <mergeCell ref="B68:D68"/>
    <mergeCell ref="G68:H68"/>
    <mergeCell ref="G63:H63"/>
    <mergeCell ref="G10:H10"/>
    <mergeCell ref="C55:D55"/>
    <mergeCell ref="B58:I58"/>
    <mergeCell ref="D4:G4"/>
    <mergeCell ref="D5:G5"/>
    <mergeCell ref="D6:G6"/>
    <mergeCell ref="D7:F7"/>
    <mergeCell ref="D8:F8"/>
    <mergeCell ref="D9:F9"/>
    <mergeCell ref="B59:D59"/>
    <mergeCell ref="G59:H59"/>
    <mergeCell ref="G60:H60"/>
    <mergeCell ref="G61:H61"/>
    <mergeCell ref="G62:H62"/>
  </mergeCells>
  <printOptions/>
  <pageMargins left="0.984251968503937" right="0.3937007874015748" top="0.7874015748031497" bottom="0.7874015748031497" header="0.5118110236220472" footer="0.5118110236220472"/>
  <pageSetup horizontalDpi="600" verticalDpi="600" orientation="portrait" paperSize="8" scale="85" r:id="rId1"/>
</worksheet>
</file>

<file path=xl/worksheets/sheet24.xml><?xml version="1.0" encoding="utf-8"?>
<worksheet xmlns="http://schemas.openxmlformats.org/spreadsheetml/2006/main" xmlns:r="http://schemas.openxmlformats.org/officeDocument/2006/relationships">
  <sheetPr>
    <tabColor rgb="FFC00000"/>
  </sheetPr>
  <dimension ref="B2:Y103"/>
  <sheetViews>
    <sheetView view="pageBreakPreview" zoomScale="75" zoomScaleNormal="75" zoomScaleSheetLayoutView="75" zoomScalePageLayoutView="0" workbookViewId="0" topLeftCell="A1">
      <selection activeCell="B2" sqref="B2"/>
    </sheetView>
  </sheetViews>
  <sheetFormatPr defaultColWidth="8.796875" defaultRowHeight="14.25"/>
  <cols>
    <col min="1" max="1" width="2.59765625" style="0" customWidth="1"/>
    <col min="2" max="2" width="4.69921875" style="0" customWidth="1"/>
    <col min="3" max="4" width="16.69921875" style="0" customWidth="1"/>
    <col min="5" max="5" width="1.69921875" style="0" customWidth="1"/>
    <col min="6" max="9" width="10.69921875" style="0" customWidth="1"/>
    <col min="10" max="10" width="1.69921875" style="0" customWidth="1"/>
    <col min="11" max="11" width="28.3984375" style="99" customWidth="1"/>
    <col min="12" max="12" width="28.3984375" style="123" customWidth="1"/>
    <col min="14" max="17" width="9" style="0" hidden="1" customWidth="1"/>
  </cols>
  <sheetData>
    <row r="1" ht="18" customHeight="1"/>
    <row r="2" spans="2:18" ht="18" customHeight="1">
      <c r="B2" s="22"/>
      <c r="R2" s="99"/>
    </row>
    <row r="3" ht="9" customHeight="1" thickBot="1"/>
    <row r="4" spans="2:12" ht="18" customHeight="1">
      <c r="B4" s="1"/>
      <c r="C4" s="2"/>
      <c r="D4" s="143" t="s">
        <v>2</v>
      </c>
      <c r="E4" s="143"/>
      <c r="F4" s="143"/>
      <c r="G4" s="143"/>
      <c r="H4" s="2"/>
      <c r="I4" s="2"/>
      <c r="J4" s="3"/>
      <c r="K4" s="100" t="s">
        <v>133</v>
      </c>
      <c r="L4" s="124" t="s">
        <v>134</v>
      </c>
    </row>
    <row r="5" spans="2:12" ht="18" customHeight="1">
      <c r="B5" s="4"/>
      <c r="C5" s="5"/>
      <c r="D5" s="144" t="s">
        <v>3</v>
      </c>
      <c r="E5" s="144"/>
      <c r="F5" s="144"/>
      <c r="G5" s="144"/>
      <c r="H5" s="5"/>
      <c r="I5" s="5"/>
      <c r="J5" s="6"/>
      <c r="K5" s="101" t="s">
        <v>571</v>
      </c>
      <c r="L5" s="125" t="s">
        <v>571</v>
      </c>
    </row>
    <row r="6" spans="2:12" ht="18" customHeight="1">
      <c r="B6" s="4"/>
      <c r="C6" s="5"/>
      <c r="D6" s="144" t="s">
        <v>4</v>
      </c>
      <c r="E6" s="144"/>
      <c r="F6" s="144"/>
      <c r="G6" s="144"/>
      <c r="H6" s="5"/>
      <c r="I6" s="5"/>
      <c r="J6" s="6"/>
      <c r="K6" s="101" t="s">
        <v>301</v>
      </c>
      <c r="L6" s="125" t="s">
        <v>572</v>
      </c>
    </row>
    <row r="7" spans="2:18" ht="18" customHeight="1">
      <c r="B7" s="4"/>
      <c r="C7" s="5"/>
      <c r="D7" s="144" t="s">
        <v>5</v>
      </c>
      <c r="E7" s="145"/>
      <c r="F7" s="145"/>
      <c r="G7" s="23" t="s">
        <v>6</v>
      </c>
      <c r="H7" s="5"/>
      <c r="I7" s="5"/>
      <c r="J7" s="6"/>
      <c r="K7" s="102">
        <v>1.79</v>
      </c>
      <c r="L7" s="126">
        <v>1.33</v>
      </c>
      <c r="R7" s="99"/>
    </row>
    <row r="8" spans="2:12" ht="18" customHeight="1">
      <c r="B8" s="7"/>
      <c r="C8" s="8"/>
      <c r="D8" s="144" t="s">
        <v>7</v>
      </c>
      <c r="E8" s="144"/>
      <c r="F8" s="144"/>
      <c r="G8" s="23" t="s">
        <v>6</v>
      </c>
      <c r="H8" s="8"/>
      <c r="I8" s="8"/>
      <c r="J8" s="9"/>
      <c r="K8" s="103">
        <v>0.5</v>
      </c>
      <c r="L8" s="127">
        <v>0.5</v>
      </c>
    </row>
    <row r="9" spans="2:19" ht="18" customHeight="1" thickBot="1">
      <c r="B9" s="10"/>
      <c r="C9" s="11"/>
      <c r="D9" s="148" t="s">
        <v>8</v>
      </c>
      <c r="E9" s="148"/>
      <c r="F9" s="148"/>
      <c r="G9" s="24" t="s">
        <v>9</v>
      </c>
      <c r="H9" s="11"/>
      <c r="I9" s="11"/>
      <c r="J9" s="12"/>
      <c r="K9" s="104">
        <v>100</v>
      </c>
      <c r="L9" s="128">
        <v>100</v>
      </c>
      <c r="O9" s="77" t="s">
        <v>135</v>
      </c>
      <c r="P9" s="77" t="s">
        <v>136</v>
      </c>
      <c r="Q9" s="77" t="s">
        <v>137</v>
      </c>
      <c r="R9" s="77" t="s">
        <v>135</v>
      </c>
      <c r="S9" s="77" t="s">
        <v>136</v>
      </c>
    </row>
    <row r="10" spans="2:12" ht="18" customHeight="1" thickTop="1">
      <c r="B10" s="25" t="s">
        <v>10</v>
      </c>
      <c r="C10" s="26" t="s">
        <v>11</v>
      </c>
      <c r="D10" s="26" t="s">
        <v>12</v>
      </c>
      <c r="E10" s="13"/>
      <c r="F10" s="14"/>
      <c r="G10" s="149" t="s">
        <v>13</v>
      </c>
      <c r="H10" s="149"/>
      <c r="I10" s="14"/>
      <c r="J10" s="15"/>
      <c r="K10" s="105"/>
      <c r="L10" s="129"/>
    </row>
    <row r="11" spans="2:19" ht="13.5" customHeight="1">
      <c r="B11" s="29">
        <v>1</v>
      </c>
      <c r="C11" s="35" t="s">
        <v>138</v>
      </c>
      <c r="D11" s="35" t="s">
        <v>14</v>
      </c>
      <c r="E11" s="42"/>
      <c r="F11" s="42" t="s">
        <v>394</v>
      </c>
      <c r="G11" s="42"/>
      <c r="H11" s="42"/>
      <c r="I11" s="42"/>
      <c r="J11" s="42"/>
      <c r="K11" s="78" t="s">
        <v>573</v>
      </c>
      <c r="L11" s="79"/>
      <c r="N11" t="s">
        <v>15</v>
      </c>
      <c r="O11">
        <f aca="true" t="shared" si="0" ref="O11:P13">IF(K11="",0,VALUE(MID(K11,2,LEN(K11)-2)))</f>
        <v>10</v>
      </c>
      <c r="P11">
        <f t="shared" si="0"/>
        <v>0</v>
      </c>
      <c r="Q11" t="e">
        <f>IF(#REF!="",0,VALUE(MID(#REF!,2,LEN(#REF!)-2)))</f>
        <v>#REF!</v>
      </c>
      <c r="R11">
        <f aca="true" t="shared" si="1" ref="R11:S15">IF(K11="＋",0,IF(K11="(＋)",0,ABS(K11)))</f>
        <v>10</v>
      </c>
      <c r="S11">
        <f t="shared" si="1"/>
        <v>0</v>
      </c>
    </row>
    <row r="12" spans="2:19" ht="13.5" customHeight="1">
      <c r="B12" s="29">
        <f>B11+1</f>
        <v>2</v>
      </c>
      <c r="C12" s="36"/>
      <c r="D12" s="45"/>
      <c r="E12" s="42"/>
      <c r="F12" s="42" t="s">
        <v>410</v>
      </c>
      <c r="G12" s="42"/>
      <c r="H12" s="42"/>
      <c r="I12" s="42"/>
      <c r="J12" s="42"/>
      <c r="K12" s="78"/>
      <c r="L12" s="79" t="s">
        <v>576</v>
      </c>
      <c r="N12" t="s">
        <v>15</v>
      </c>
      <c r="O12">
        <f t="shared" si="0"/>
        <v>0</v>
      </c>
      <c r="P12">
        <f t="shared" si="0"/>
        <v>10</v>
      </c>
      <c r="Q12" t="e">
        <f>IF(#REF!="",0,VALUE(MID(#REF!,2,LEN(#REF!)-2)))</f>
        <v>#REF!</v>
      </c>
      <c r="R12">
        <f t="shared" si="1"/>
        <v>0</v>
      </c>
      <c r="S12">
        <f t="shared" si="1"/>
        <v>10</v>
      </c>
    </row>
    <row r="13" spans="2:19" ht="13.5" customHeight="1">
      <c r="B13" s="29">
        <f aca="true" t="shared" si="2" ref="B13:B63">B12+1</f>
        <v>3</v>
      </c>
      <c r="C13" s="36"/>
      <c r="D13" s="45"/>
      <c r="E13" s="42"/>
      <c r="F13" s="42" t="s">
        <v>580</v>
      </c>
      <c r="G13" s="42"/>
      <c r="H13" s="42"/>
      <c r="I13" s="42"/>
      <c r="J13" s="42"/>
      <c r="K13" s="78" t="s">
        <v>574</v>
      </c>
      <c r="L13" s="79" t="s">
        <v>577</v>
      </c>
      <c r="N13" t="s">
        <v>15</v>
      </c>
      <c r="O13">
        <f t="shared" si="0"/>
        <v>30</v>
      </c>
      <c r="P13">
        <f t="shared" si="0"/>
        <v>130</v>
      </c>
      <c r="Q13" t="e">
        <f>IF(#REF!="",0,VALUE(MID(#REF!,2,LEN(#REF!)-2)))</f>
        <v>#REF!</v>
      </c>
      <c r="R13">
        <f t="shared" si="1"/>
        <v>30</v>
      </c>
      <c r="S13">
        <f t="shared" si="1"/>
        <v>130</v>
      </c>
    </row>
    <row r="14" spans="2:19" ht="13.5" customHeight="1">
      <c r="B14" s="29">
        <f t="shared" si="2"/>
        <v>4</v>
      </c>
      <c r="C14" s="36"/>
      <c r="D14" s="45"/>
      <c r="E14" s="42"/>
      <c r="F14" s="42" t="s">
        <v>581</v>
      </c>
      <c r="G14" s="42"/>
      <c r="H14" s="42"/>
      <c r="I14" s="42"/>
      <c r="J14" s="42"/>
      <c r="K14" s="78"/>
      <c r="L14" s="79" t="s">
        <v>578</v>
      </c>
      <c r="N14" s="76" t="s">
        <v>19</v>
      </c>
      <c r="O14">
        <f>K14</f>
        <v>0</v>
      </c>
      <c r="P14" t="str">
        <f>L14</f>
        <v>(＋)</v>
      </c>
      <c r="Q14" t="e">
        <f>#REF!</f>
        <v>#REF!</v>
      </c>
      <c r="R14">
        <f t="shared" si="1"/>
        <v>0</v>
      </c>
      <c r="S14">
        <f t="shared" si="1"/>
        <v>0</v>
      </c>
    </row>
    <row r="15" spans="2:19" ht="13.5" customHeight="1">
      <c r="B15" s="29">
        <f t="shared" si="2"/>
        <v>5</v>
      </c>
      <c r="C15" s="36"/>
      <c r="D15" s="45"/>
      <c r="E15" s="42"/>
      <c r="F15" s="42" t="s">
        <v>473</v>
      </c>
      <c r="G15" s="42"/>
      <c r="H15" s="42"/>
      <c r="I15" s="42"/>
      <c r="J15" s="42"/>
      <c r="K15" s="78" t="s">
        <v>575</v>
      </c>
      <c r="L15" s="79" t="s">
        <v>579</v>
      </c>
      <c r="N15" t="s">
        <v>15</v>
      </c>
      <c r="O15" t="e">
        <f>IF(K15="",0,VALUE(MID(K15,2,LEN(K15)-2)))</f>
        <v>#VALUE!</v>
      </c>
      <c r="P15">
        <f>IF(L15="",0,VALUE(MID(L15,2,LEN(L15)-2)))</f>
        <v>30</v>
      </c>
      <c r="Q15" t="e">
        <f>IF(#REF!="",0,VALUE(MID(#REF!,2,LEN(#REF!)-2)))</f>
        <v>#REF!</v>
      </c>
      <c r="R15">
        <f t="shared" si="1"/>
        <v>0</v>
      </c>
      <c r="S15">
        <f t="shared" si="1"/>
        <v>30</v>
      </c>
    </row>
    <row r="16" spans="2:12" ht="13.5" customHeight="1">
      <c r="B16" s="29">
        <f t="shared" si="2"/>
        <v>6</v>
      </c>
      <c r="C16" s="37" t="s">
        <v>42</v>
      </c>
      <c r="D16" s="35" t="s">
        <v>43</v>
      </c>
      <c r="E16" s="42"/>
      <c r="F16" s="42" t="s">
        <v>44</v>
      </c>
      <c r="G16" s="42"/>
      <c r="H16" s="42"/>
      <c r="I16" s="42"/>
      <c r="J16" s="42"/>
      <c r="K16" s="80">
        <v>200</v>
      </c>
      <c r="L16" s="131">
        <v>200</v>
      </c>
    </row>
    <row r="17" spans="2:12" ht="13.5" customHeight="1">
      <c r="B17" s="29">
        <f t="shared" si="2"/>
        <v>7</v>
      </c>
      <c r="C17" s="37" t="s">
        <v>45</v>
      </c>
      <c r="D17" s="35" t="s">
        <v>46</v>
      </c>
      <c r="E17" s="42"/>
      <c r="F17" s="42" t="s">
        <v>582</v>
      </c>
      <c r="G17" s="42"/>
      <c r="H17" s="42"/>
      <c r="I17" s="42"/>
      <c r="J17" s="42"/>
      <c r="K17" s="80" t="s">
        <v>233</v>
      </c>
      <c r="L17" s="81"/>
    </row>
    <row r="18" spans="2:12" ht="13.5" customHeight="1">
      <c r="B18" s="29">
        <f t="shared" si="2"/>
        <v>8</v>
      </c>
      <c r="C18" s="37" t="s">
        <v>139</v>
      </c>
      <c r="D18" s="35" t="s">
        <v>21</v>
      </c>
      <c r="E18" s="42"/>
      <c r="F18" s="42" t="s">
        <v>258</v>
      </c>
      <c r="G18" s="42"/>
      <c r="H18" s="42"/>
      <c r="I18" s="42"/>
      <c r="J18" s="42"/>
      <c r="K18" s="80"/>
      <c r="L18" s="81">
        <v>10</v>
      </c>
    </row>
    <row r="19" spans="2:12" ht="13.5" customHeight="1">
      <c r="B19" s="29">
        <f t="shared" si="2"/>
        <v>9</v>
      </c>
      <c r="C19" s="38"/>
      <c r="D19" s="45"/>
      <c r="E19" s="42"/>
      <c r="F19" s="42" t="s">
        <v>273</v>
      </c>
      <c r="G19" s="42"/>
      <c r="H19" s="42"/>
      <c r="I19" s="42"/>
      <c r="J19" s="42"/>
      <c r="K19" s="80" t="s">
        <v>233</v>
      </c>
      <c r="L19" s="81"/>
    </row>
    <row r="20" spans="2:12" ht="13.5" customHeight="1">
      <c r="B20" s="29">
        <f t="shared" si="2"/>
        <v>10</v>
      </c>
      <c r="C20" s="38"/>
      <c r="D20" s="35" t="s">
        <v>24</v>
      </c>
      <c r="E20" s="42"/>
      <c r="F20" s="42" t="s">
        <v>25</v>
      </c>
      <c r="G20" s="42"/>
      <c r="H20" s="42"/>
      <c r="I20" s="42"/>
      <c r="J20" s="42"/>
      <c r="K20" s="80" t="s">
        <v>233</v>
      </c>
      <c r="L20" s="81">
        <v>60</v>
      </c>
    </row>
    <row r="21" spans="2:12" ht="13.5" customHeight="1">
      <c r="B21" s="29">
        <f t="shared" si="2"/>
        <v>11</v>
      </c>
      <c r="C21" s="38"/>
      <c r="D21" s="45"/>
      <c r="E21" s="42"/>
      <c r="F21" s="42" t="s">
        <v>186</v>
      </c>
      <c r="G21" s="42"/>
      <c r="H21" s="42"/>
      <c r="I21" s="42"/>
      <c r="J21" s="42"/>
      <c r="K21" s="80">
        <v>230</v>
      </c>
      <c r="L21" s="81">
        <v>240</v>
      </c>
    </row>
    <row r="22" spans="2:12" ht="13.5" customHeight="1">
      <c r="B22" s="29">
        <f t="shared" si="2"/>
        <v>12</v>
      </c>
      <c r="C22" s="38"/>
      <c r="D22" s="45"/>
      <c r="E22" s="42"/>
      <c r="F22" s="42" t="s">
        <v>187</v>
      </c>
      <c r="G22" s="42"/>
      <c r="H22" s="42"/>
      <c r="I22" s="42"/>
      <c r="J22" s="42"/>
      <c r="K22" s="80">
        <v>180</v>
      </c>
      <c r="L22" s="81">
        <v>1110</v>
      </c>
    </row>
    <row r="23" spans="2:12" ht="13.5" customHeight="1">
      <c r="B23" s="29">
        <f t="shared" si="2"/>
        <v>13</v>
      </c>
      <c r="C23" s="38"/>
      <c r="D23" s="45"/>
      <c r="E23" s="42"/>
      <c r="F23" s="42" t="s">
        <v>188</v>
      </c>
      <c r="G23" s="42"/>
      <c r="H23" s="42"/>
      <c r="I23" s="42"/>
      <c r="J23" s="42"/>
      <c r="K23" s="80" t="s">
        <v>233</v>
      </c>
      <c r="L23" s="81">
        <v>80</v>
      </c>
    </row>
    <row r="24" spans="2:12" ht="13.5" customHeight="1">
      <c r="B24" s="29">
        <f t="shared" si="2"/>
        <v>14</v>
      </c>
      <c r="C24" s="38"/>
      <c r="D24" s="45"/>
      <c r="E24" s="42"/>
      <c r="F24" s="42" t="s">
        <v>27</v>
      </c>
      <c r="G24" s="42"/>
      <c r="H24" s="42"/>
      <c r="I24" s="42"/>
      <c r="J24" s="42"/>
      <c r="K24" s="80">
        <v>20</v>
      </c>
      <c r="L24" s="81">
        <v>10</v>
      </c>
    </row>
    <row r="25" spans="2:12" ht="13.5" customHeight="1">
      <c r="B25" s="29">
        <f t="shared" si="2"/>
        <v>15</v>
      </c>
      <c r="C25" s="38"/>
      <c r="D25" s="45"/>
      <c r="E25" s="42"/>
      <c r="F25" s="42" t="s">
        <v>583</v>
      </c>
      <c r="G25" s="42"/>
      <c r="H25" s="42"/>
      <c r="I25" s="42"/>
      <c r="J25" s="42"/>
      <c r="K25" s="80">
        <v>30</v>
      </c>
      <c r="L25" s="131">
        <v>170</v>
      </c>
    </row>
    <row r="26" spans="2:12" ht="13.5" customHeight="1">
      <c r="B26" s="29">
        <f t="shared" si="2"/>
        <v>16</v>
      </c>
      <c r="C26" s="38"/>
      <c r="D26" s="45"/>
      <c r="E26" s="42"/>
      <c r="F26" s="42" t="s">
        <v>589</v>
      </c>
      <c r="G26" s="42"/>
      <c r="H26" s="42"/>
      <c r="I26" s="42"/>
      <c r="J26" s="42"/>
      <c r="K26" s="80"/>
      <c r="L26" s="131">
        <v>1</v>
      </c>
    </row>
    <row r="27" spans="2:12" ht="13.5" customHeight="1">
      <c r="B27" s="29">
        <f t="shared" si="2"/>
        <v>17</v>
      </c>
      <c r="C27" s="38"/>
      <c r="D27" s="45"/>
      <c r="E27" s="42"/>
      <c r="F27" s="42" t="s">
        <v>29</v>
      </c>
      <c r="G27" s="42"/>
      <c r="H27" s="42"/>
      <c r="I27" s="42"/>
      <c r="J27" s="42"/>
      <c r="K27" s="80">
        <v>140</v>
      </c>
      <c r="L27" s="81" t="s">
        <v>233</v>
      </c>
    </row>
    <row r="28" spans="2:12" ht="13.5" customHeight="1">
      <c r="B28" s="29">
        <f t="shared" si="2"/>
        <v>18</v>
      </c>
      <c r="C28" s="38"/>
      <c r="D28" s="45"/>
      <c r="E28" s="42"/>
      <c r="F28" s="42" t="s">
        <v>584</v>
      </c>
      <c r="G28" s="42"/>
      <c r="H28" s="42"/>
      <c r="I28" s="42"/>
      <c r="J28" s="42"/>
      <c r="K28" s="80"/>
      <c r="L28" s="81">
        <v>10</v>
      </c>
    </row>
    <row r="29" spans="2:12" ht="13.5" customHeight="1">
      <c r="B29" s="29">
        <f t="shared" si="2"/>
        <v>19</v>
      </c>
      <c r="C29" s="38"/>
      <c r="D29" s="45"/>
      <c r="E29" s="42"/>
      <c r="F29" s="42" t="s">
        <v>31</v>
      </c>
      <c r="G29" s="42"/>
      <c r="H29" s="42"/>
      <c r="I29" s="42"/>
      <c r="J29" s="42"/>
      <c r="K29" s="80">
        <v>20</v>
      </c>
      <c r="L29" s="81">
        <v>50</v>
      </c>
    </row>
    <row r="30" spans="2:12" ht="13.5" customHeight="1">
      <c r="B30" s="29">
        <f t="shared" si="2"/>
        <v>20</v>
      </c>
      <c r="C30" s="38"/>
      <c r="D30" s="45"/>
      <c r="E30" s="42"/>
      <c r="F30" s="42" t="s">
        <v>190</v>
      </c>
      <c r="G30" s="42"/>
      <c r="H30" s="42"/>
      <c r="I30" s="42"/>
      <c r="J30" s="42"/>
      <c r="K30" s="80" t="s">
        <v>233</v>
      </c>
      <c r="L30" s="81"/>
    </row>
    <row r="31" spans="2:12" ht="13.5" customHeight="1">
      <c r="B31" s="29">
        <f t="shared" si="2"/>
        <v>21</v>
      </c>
      <c r="C31" s="38"/>
      <c r="D31" s="45"/>
      <c r="E31" s="42"/>
      <c r="F31" s="42" t="s">
        <v>32</v>
      </c>
      <c r="G31" s="42"/>
      <c r="H31" s="42"/>
      <c r="I31" s="42"/>
      <c r="J31" s="42"/>
      <c r="K31" s="80">
        <v>280</v>
      </c>
      <c r="L31" s="81">
        <v>550</v>
      </c>
    </row>
    <row r="32" spans="2:12" ht="13.5" customHeight="1">
      <c r="B32" s="29">
        <f t="shared" si="2"/>
        <v>22</v>
      </c>
      <c r="C32" s="38"/>
      <c r="D32" s="45"/>
      <c r="E32" s="42"/>
      <c r="F32" s="42" t="s">
        <v>140</v>
      </c>
      <c r="G32" s="42"/>
      <c r="H32" s="42"/>
      <c r="I32" s="42"/>
      <c r="J32" s="42"/>
      <c r="K32" s="80">
        <v>60</v>
      </c>
      <c r="L32" s="131">
        <v>610</v>
      </c>
    </row>
    <row r="33" spans="2:12" ht="13.5" customHeight="1">
      <c r="B33" s="29">
        <f t="shared" si="2"/>
        <v>23</v>
      </c>
      <c r="C33" s="38"/>
      <c r="D33" s="45"/>
      <c r="E33" s="42"/>
      <c r="F33" s="42" t="s">
        <v>259</v>
      </c>
      <c r="G33" s="42"/>
      <c r="H33" s="42"/>
      <c r="I33" s="42"/>
      <c r="J33" s="42"/>
      <c r="K33" s="80">
        <v>10</v>
      </c>
      <c r="L33" s="81"/>
    </row>
    <row r="34" spans="2:12" ht="13.5" customHeight="1">
      <c r="B34" s="29">
        <f t="shared" si="2"/>
        <v>24</v>
      </c>
      <c r="C34" s="38"/>
      <c r="D34" s="45"/>
      <c r="E34" s="42"/>
      <c r="F34" s="42" t="s">
        <v>36</v>
      </c>
      <c r="G34" s="42"/>
      <c r="H34" s="42"/>
      <c r="I34" s="42"/>
      <c r="J34" s="42"/>
      <c r="K34" s="80">
        <v>80</v>
      </c>
      <c r="L34" s="81">
        <v>280</v>
      </c>
    </row>
    <row r="35" spans="2:12" ht="13.5" customHeight="1">
      <c r="B35" s="29">
        <f t="shared" si="2"/>
        <v>25</v>
      </c>
      <c r="C35" s="38"/>
      <c r="D35" s="45"/>
      <c r="E35" s="42"/>
      <c r="F35" s="42" t="s">
        <v>191</v>
      </c>
      <c r="G35" s="42"/>
      <c r="H35" s="42"/>
      <c r="I35" s="42"/>
      <c r="J35" s="42"/>
      <c r="K35" s="80" t="s">
        <v>233</v>
      </c>
      <c r="L35" s="81">
        <v>20</v>
      </c>
    </row>
    <row r="36" spans="2:12" ht="13.5" customHeight="1">
      <c r="B36" s="29">
        <f t="shared" si="2"/>
        <v>26</v>
      </c>
      <c r="C36" s="38"/>
      <c r="D36" s="45"/>
      <c r="E36" s="42"/>
      <c r="F36" s="42" t="s">
        <v>160</v>
      </c>
      <c r="G36" s="42"/>
      <c r="H36" s="42"/>
      <c r="I36" s="42"/>
      <c r="J36" s="42"/>
      <c r="K36" s="80">
        <v>30</v>
      </c>
      <c r="L36" s="81" t="s">
        <v>233</v>
      </c>
    </row>
    <row r="37" spans="2:12" ht="13.5" customHeight="1">
      <c r="B37" s="29">
        <f t="shared" si="2"/>
        <v>27</v>
      </c>
      <c r="C37" s="38"/>
      <c r="D37" s="45"/>
      <c r="E37" s="42"/>
      <c r="F37" s="42" t="s">
        <v>38</v>
      </c>
      <c r="G37" s="42"/>
      <c r="H37" s="42"/>
      <c r="I37" s="42"/>
      <c r="J37" s="42"/>
      <c r="K37" s="80">
        <v>150</v>
      </c>
      <c r="L37" s="131">
        <v>1000</v>
      </c>
    </row>
    <row r="38" spans="2:12" ht="13.5" customHeight="1">
      <c r="B38" s="29">
        <f t="shared" si="2"/>
        <v>28</v>
      </c>
      <c r="C38" s="38"/>
      <c r="D38" s="45"/>
      <c r="E38" s="42"/>
      <c r="F38" s="42" t="s">
        <v>39</v>
      </c>
      <c r="G38" s="42"/>
      <c r="H38" s="42"/>
      <c r="I38" s="42"/>
      <c r="J38" s="42"/>
      <c r="K38" s="80">
        <v>15550</v>
      </c>
      <c r="L38" s="131">
        <v>57450</v>
      </c>
    </row>
    <row r="39" spans="2:12" ht="13.5" customHeight="1">
      <c r="B39" s="29">
        <f t="shared" si="2"/>
        <v>29</v>
      </c>
      <c r="C39" s="38"/>
      <c r="D39" s="45"/>
      <c r="E39" s="42"/>
      <c r="F39" s="42" t="s">
        <v>40</v>
      </c>
      <c r="G39" s="42"/>
      <c r="H39" s="42"/>
      <c r="I39" s="42"/>
      <c r="J39" s="42"/>
      <c r="K39" s="80">
        <v>100</v>
      </c>
      <c r="L39" s="131">
        <v>150</v>
      </c>
    </row>
    <row r="40" spans="2:12" ht="13.5" customHeight="1">
      <c r="B40" s="29">
        <f t="shared" si="2"/>
        <v>30</v>
      </c>
      <c r="C40" s="37" t="s">
        <v>142</v>
      </c>
      <c r="D40" s="35" t="s">
        <v>48</v>
      </c>
      <c r="E40" s="42"/>
      <c r="F40" s="42" t="s">
        <v>49</v>
      </c>
      <c r="G40" s="42"/>
      <c r="H40" s="42"/>
      <c r="I40" s="42"/>
      <c r="J40" s="42"/>
      <c r="K40" s="80" t="s">
        <v>233</v>
      </c>
      <c r="L40" s="81" t="s">
        <v>233</v>
      </c>
    </row>
    <row r="41" spans="2:12" ht="13.5" customHeight="1">
      <c r="B41" s="29">
        <f t="shared" si="2"/>
        <v>31</v>
      </c>
      <c r="C41" s="38"/>
      <c r="D41" s="45"/>
      <c r="E41" s="42"/>
      <c r="F41" s="42" t="s">
        <v>52</v>
      </c>
      <c r="G41" s="42"/>
      <c r="H41" s="42"/>
      <c r="I41" s="42"/>
      <c r="J41" s="42"/>
      <c r="K41" s="80">
        <v>80</v>
      </c>
      <c r="L41" s="131">
        <v>240</v>
      </c>
    </row>
    <row r="42" spans="2:12" ht="13.5" customHeight="1">
      <c r="B42" s="29">
        <f t="shared" si="2"/>
        <v>32</v>
      </c>
      <c r="C42" s="38"/>
      <c r="D42" s="45"/>
      <c r="E42" s="42"/>
      <c r="F42" s="42" t="s">
        <v>429</v>
      </c>
      <c r="G42" s="42"/>
      <c r="H42" s="42"/>
      <c r="I42" s="42"/>
      <c r="J42" s="42"/>
      <c r="K42" s="80" t="s">
        <v>233</v>
      </c>
      <c r="L42" s="81"/>
    </row>
    <row r="43" spans="2:12" ht="13.5" customHeight="1">
      <c r="B43" s="29">
        <f t="shared" si="2"/>
        <v>33</v>
      </c>
      <c r="C43" s="38"/>
      <c r="D43" s="45"/>
      <c r="E43" s="42"/>
      <c r="F43" s="42" t="s">
        <v>54</v>
      </c>
      <c r="G43" s="42"/>
      <c r="H43" s="42"/>
      <c r="I43" s="42"/>
      <c r="J43" s="42"/>
      <c r="K43" s="80"/>
      <c r="L43" s="131">
        <v>10</v>
      </c>
    </row>
    <row r="44" spans="2:12" ht="13.5" customHeight="1">
      <c r="B44" s="29">
        <f t="shared" si="2"/>
        <v>34</v>
      </c>
      <c r="C44" s="38"/>
      <c r="D44" s="45"/>
      <c r="E44" s="42"/>
      <c r="F44" s="42" t="s">
        <v>55</v>
      </c>
      <c r="G44" s="42"/>
      <c r="H44" s="42"/>
      <c r="I44" s="42"/>
      <c r="J44" s="42"/>
      <c r="K44" s="80">
        <v>10</v>
      </c>
      <c r="L44" s="131"/>
    </row>
    <row r="45" spans="2:12" ht="13.5" customHeight="1">
      <c r="B45" s="29">
        <f t="shared" si="2"/>
        <v>35</v>
      </c>
      <c r="C45" s="38"/>
      <c r="D45" s="45"/>
      <c r="E45" s="42"/>
      <c r="F45" s="42" t="s">
        <v>585</v>
      </c>
      <c r="G45" s="42"/>
      <c r="H45" s="42"/>
      <c r="I45" s="42"/>
      <c r="J45" s="42"/>
      <c r="K45" s="80"/>
      <c r="L45" s="81">
        <v>10</v>
      </c>
    </row>
    <row r="46" spans="2:12" ht="13.5" customHeight="1">
      <c r="B46" s="29">
        <f t="shared" si="2"/>
        <v>36</v>
      </c>
      <c r="C46" s="38"/>
      <c r="D46" s="45"/>
      <c r="E46" s="42"/>
      <c r="F46" s="42" t="s">
        <v>586</v>
      </c>
      <c r="G46" s="42"/>
      <c r="H46" s="42"/>
      <c r="I46" s="42"/>
      <c r="J46" s="42"/>
      <c r="K46" s="80" t="s">
        <v>233</v>
      </c>
      <c r="L46" s="81" t="s">
        <v>233</v>
      </c>
    </row>
    <row r="47" spans="2:12" ht="13.5" customHeight="1">
      <c r="B47" s="29">
        <f t="shared" si="2"/>
        <v>37</v>
      </c>
      <c r="C47" s="38"/>
      <c r="D47" s="45"/>
      <c r="E47" s="42"/>
      <c r="F47" s="42" t="s">
        <v>63</v>
      </c>
      <c r="G47" s="42"/>
      <c r="H47" s="42"/>
      <c r="I47" s="42"/>
      <c r="J47" s="42"/>
      <c r="K47" s="80" t="s">
        <v>233</v>
      </c>
      <c r="L47" s="131"/>
    </row>
    <row r="48" spans="2:12" ht="13.5" customHeight="1">
      <c r="B48" s="29">
        <f t="shared" si="2"/>
        <v>38</v>
      </c>
      <c r="C48" s="38"/>
      <c r="D48" s="45"/>
      <c r="E48" s="42"/>
      <c r="F48" s="42" t="s">
        <v>587</v>
      </c>
      <c r="G48" s="42"/>
      <c r="H48" s="42"/>
      <c r="I48" s="42"/>
      <c r="J48" s="42"/>
      <c r="K48" s="80" t="s">
        <v>233</v>
      </c>
      <c r="L48" s="81">
        <v>40</v>
      </c>
    </row>
    <row r="49" spans="2:25" ht="13.5" customHeight="1">
      <c r="B49" s="29">
        <f t="shared" si="2"/>
        <v>39</v>
      </c>
      <c r="C49" s="38"/>
      <c r="D49" s="45"/>
      <c r="E49" s="42"/>
      <c r="F49" s="42" t="s">
        <v>215</v>
      </c>
      <c r="G49" s="42"/>
      <c r="H49" s="42"/>
      <c r="I49" s="42"/>
      <c r="J49" s="42"/>
      <c r="K49" s="80" t="s">
        <v>233</v>
      </c>
      <c r="L49" s="81"/>
      <c r="M49" s="122"/>
      <c r="N49" s="121"/>
      <c r="Y49" s="141"/>
    </row>
    <row r="50" spans="2:12" ht="13.5" customHeight="1">
      <c r="B50" s="29">
        <f t="shared" si="2"/>
        <v>40</v>
      </c>
      <c r="C50" s="38"/>
      <c r="D50" s="45"/>
      <c r="E50" s="42"/>
      <c r="F50" s="42" t="s">
        <v>588</v>
      </c>
      <c r="G50" s="42"/>
      <c r="H50" s="42"/>
      <c r="I50" s="42"/>
      <c r="J50" s="42"/>
      <c r="K50" s="80" t="s">
        <v>233</v>
      </c>
      <c r="L50" s="81">
        <v>280</v>
      </c>
    </row>
    <row r="51" spans="2:12" ht="13.5" customHeight="1">
      <c r="B51" s="29">
        <f t="shared" si="2"/>
        <v>41</v>
      </c>
      <c r="C51" s="38"/>
      <c r="D51" s="45"/>
      <c r="E51" s="42"/>
      <c r="F51" s="42" t="s">
        <v>70</v>
      </c>
      <c r="G51" s="42"/>
      <c r="H51" s="42"/>
      <c r="I51" s="42"/>
      <c r="J51" s="42"/>
      <c r="K51" s="80">
        <v>10</v>
      </c>
      <c r="L51" s="131">
        <v>10</v>
      </c>
    </row>
    <row r="52" spans="2:12" ht="13.5" customHeight="1">
      <c r="B52" s="29">
        <f t="shared" si="2"/>
        <v>42</v>
      </c>
      <c r="C52" s="38"/>
      <c r="D52" s="45"/>
      <c r="E52" s="42"/>
      <c r="F52" s="42" t="s">
        <v>193</v>
      </c>
      <c r="G52" s="42"/>
      <c r="H52" s="42"/>
      <c r="I52" s="42"/>
      <c r="J52" s="42"/>
      <c r="K52" s="80">
        <v>40</v>
      </c>
      <c r="L52" s="81">
        <v>160</v>
      </c>
    </row>
    <row r="53" spans="2:12" ht="13.5" customHeight="1">
      <c r="B53" s="29">
        <f t="shared" si="2"/>
        <v>43</v>
      </c>
      <c r="C53" s="38"/>
      <c r="D53" s="45"/>
      <c r="E53" s="42"/>
      <c r="F53" s="42" t="s">
        <v>82</v>
      </c>
      <c r="G53" s="42"/>
      <c r="H53" s="42"/>
      <c r="I53" s="42"/>
      <c r="J53" s="42"/>
      <c r="K53" s="80" t="s">
        <v>233</v>
      </c>
      <c r="L53" s="81">
        <v>200</v>
      </c>
    </row>
    <row r="54" spans="2:19" ht="13.5" customHeight="1">
      <c r="B54" s="29">
        <f t="shared" si="2"/>
        <v>44</v>
      </c>
      <c r="C54" s="38"/>
      <c r="D54" s="45"/>
      <c r="E54" s="42"/>
      <c r="F54" s="42" t="s">
        <v>91</v>
      </c>
      <c r="G54" s="42"/>
      <c r="H54" s="42"/>
      <c r="I54" s="42"/>
      <c r="J54" s="42"/>
      <c r="K54" s="80">
        <v>30</v>
      </c>
      <c r="L54" s="81">
        <v>40</v>
      </c>
      <c r="R54">
        <f>COUNTA(K40:K54)</f>
        <v>13</v>
      </c>
      <c r="S54">
        <f>COUNTA(L40:L54)</f>
        <v>11</v>
      </c>
    </row>
    <row r="55" spans="2:12" ht="13.5" customHeight="1">
      <c r="B55" s="29">
        <f t="shared" si="2"/>
        <v>45</v>
      </c>
      <c r="C55" s="37" t="s">
        <v>92</v>
      </c>
      <c r="D55" s="35" t="s">
        <v>93</v>
      </c>
      <c r="E55" s="42"/>
      <c r="F55" s="42" t="s">
        <v>95</v>
      </c>
      <c r="G55" s="42"/>
      <c r="H55" s="42"/>
      <c r="I55" s="42"/>
      <c r="J55" s="42"/>
      <c r="K55" s="80" t="s">
        <v>233</v>
      </c>
      <c r="L55" s="81">
        <v>1</v>
      </c>
    </row>
    <row r="56" spans="2:12" ht="13.5" customHeight="1">
      <c r="B56" s="29">
        <f t="shared" si="2"/>
        <v>46</v>
      </c>
      <c r="C56" s="37" t="s">
        <v>96</v>
      </c>
      <c r="D56" s="47" t="s">
        <v>99</v>
      </c>
      <c r="E56" s="42"/>
      <c r="F56" s="42" t="s">
        <v>100</v>
      </c>
      <c r="G56" s="42"/>
      <c r="H56" s="42"/>
      <c r="I56" s="42"/>
      <c r="J56" s="42"/>
      <c r="K56" s="80" t="s">
        <v>233</v>
      </c>
      <c r="L56" s="81"/>
    </row>
    <row r="57" spans="2:12" ht="13.5" customHeight="1">
      <c r="B57" s="29">
        <f t="shared" si="2"/>
        <v>47</v>
      </c>
      <c r="C57" s="38"/>
      <c r="D57" s="35" t="s">
        <v>101</v>
      </c>
      <c r="E57" s="42"/>
      <c r="F57" s="42" t="s">
        <v>416</v>
      </c>
      <c r="G57" s="42"/>
      <c r="H57" s="42"/>
      <c r="I57" s="42"/>
      <c r="J57" s="42"/>
      <c r="K57" s="80"/>
      <c r="L57" s="131">
        <v>10</v>
      </c>
    </row>
    <row r="58" spans="2:12" ht="13.5" customHeight="1">
      <c r="B58" s="29">
        <f t="shared" si="2"/>
        <v>48</v>
      </c>
      <c r="C58" s="38"/>
      <c r="D58" s="46"/>
      <c r="E58" s="42"/>
      <c r="F58" s="42" t="s">
        <v>103</v>
      </c>
      <c r="G58" s="42"/>
      <c r="H58" s="42"/>
      <c r="I58" s="42"/>
      <c r="J58" s="42"/>
      <c r="K58" s="80">
        <v>10</v>
      </c>
      <c r="L58" s="81">
        <v>30</v>
      </c>
    </row>
    <row r="59" spans="2:12" ht="13.5" customHeight="1">
      <c r="B59" s="29">
        <f t="shared" si="2"/>
        <v>49</v>
      </c>
      <c r="C59" s="39"/>
      <c r="D59" s="47" t="s">
        <v>104</v>
      </c>
      <c r="E59" s="42"/>
      <c r="F59" s="42" t="s">
        <v>105</v>
      </c>
      <c r="G59" s="42"/>
      <c r="H59" s="42"/>
      <c r="I59" s="42"/>
      <c r="J59" s="42"/>
      <c r="K59" s="80">
        <v>10</v>
      </c>
      <c r="L59" s="81" t="s">
        <v>233</v>
      </c>
    </row>
    <row r="60" spans="2:12" ht="13.5" customHeight="1">
      <c r="B60" s="29">
        <f t="shared" si="2"/>
        <v>50</v>
      </c>
      <c r="C60" s="37" t="s">
        <v>0</v>
      </c>
      <c r="D60" s="35" t="s">
        <v>106</v>
      </c>
      <c r="E60" s="42"/>
      <c r="F60" s="42" t="s">
        <v>558</v>
      </c>
      <c r="G60" s="42"/>
      <c r="H60" s="42"/>
      <c r="I60" s="42"/>
      <c r="J60" s="42"/>
      <c r="K60" s="80">
        <v>10</v>
      </c>
      <c r="L60" s="131"/>
    </row>
    <row r="61" spans="2:12" ht="13.5" customHeight="1">
      <c r="B61" s="29">
        <f t="shared" si="2"/>
        <v>51</v>
      </c>
      <c r="C61" s="150" t="s">
        <v>109</v>
      </c>
      <c r="D61" s="151"/>
      <c r="E61" s="42"/>
      <c r="F61" s="42" t="s">
        <v>110</v>
      </c>
      <c r="G61" s="42"/>
      <c r="H61" s="42"/>
      <c r="I61" s="42"/>
      <c r="J61" s="42"/>
      <c r="K61" s="80">
        <v>350</v>
      </c>
      <c r="L61" s="131">
        <v>400</v>
      </c>
    </row>
    <row r="62" spans="2:12" ht="13.5" customHeight="1">
      <c r="B62" s="29">
        <f t="shared" si="2"/>
        <v>52</v>
      </c>
      <c r="C62" s="40"/>
      <c r="D62" s="41"/>
      <c r="E62" s="42"/>
      <c r="F62" s="42" t="s">
        <v>111</v>
      </c>
      <c r="G62" s="42"/>
      <c r="H62" s="42"/>
      <c r="I62" s="42"/>
      <c r="J62" s="42"/>
      <c r="K62" s="80">
        <v>850</v>
      </c>
      <c r="L62" s="131">
        <v>1150</v>
      </c>
    </row>
    <row r="63" spans="2:12" ht="13.5" customHeight="1" thickBot="1">
      <c r="B63" s="29">
        <f t="shared" si="2"/>
        <v>53</v>
      </c>
      <c r="C63" s="40"/>
      <c r="D63" s="41"/>
      <c r="E63" s="42"/>
      <c r="F63" s="42" t="s">
        <v>112</v>
      </c>
      <c r="G63" s="42"/>
      <c r="H63" s="42"/>
      <c r="I63" s="42"/>
      <c r="J63" s="42"/>
      <c r="K63" s="80">
        <v>100</v>
      </c>
      <c r="L63" s="131">
        <v>100</v>
      </c>
    </row>
    <row r="64" spans="2:12" ht="13.5" customHeight="1">
      <c r="B64" s="83"/>
      <c r="C64" s="84"/>
      <c r="D64" s="84"/>
      <c r="E64" s="85"/>
      <c r="F64" s="85"/>
      <c r="G64" s="85"/>
      <c r="H64" s="85"/>
      <c r="I64" s="85"/>
      <c r="J64" s="85"/>
      <c r="K64" s="85"/>
      <c r="L64" s="132"/>
    </row>
    <row r="65" spans="18:19" ht="18" customHeight="1">
      <c r="R65">
        <f>COUNTA(K9:K63)</f>
        <v>46</v>
      </c>
      <c r="S65">
        <f>COUNTA(L9:L63)</f>
        <v>43</v>
      </c>
    </row>
    <row r="66" ht="18" customHeight="1">
      <c r="B66" s="22"/>
    </row>
    <row r="67" ht="9" customHeight="1" thickBot="1"/>
    <row r="68" spans="2:12" ht="18" customHeight="1">
      <c r="B68" s="1"/>
      <c r="C68" s="2"/>
      <c r="D68" s="143" t="s">
        <v>2</v>
      </c>
      <c r="E68" s="143"/>
      <c r="F68" s="143"/>
      <c r="G68" s="143"/>
      <c r="H68" s="2"/>
      <c r="I68" s="2"/>
      <c r="J68" s="3"/>
      <c r="K68" s="100" t="s">
        <v>133</v>
      </c>
      <c r="L68" s="124" t="s">
        <v>134</v>
      </c>
    </row>
    <row r="69" spans="2:12" ht="18" customHeight="1" thickBot="1">
      <c r="B69" s="7"/>
      <c r="C69" s="8"/>
      <c r="D69" s="148" t="s">
        <v>3</v>
      </c>
      <c r="E69" s="148"/>
      <c r="F69" s="148"/>
      <c r="G69" s="148"/>
      <c r="H69" s="8"/>
      <c r="I69" s="8"/>
      <c r="J69" s="9"/>
      <c r="K69" s="106" t="str">
        <f>K5</f>
        <v>H 27. 3.19</v>
      </c>
      <c r="L69" s="133" t="str">
        <f>K69</f>
        <v>H 27. 3.19</v>
      </c>
    </row>
    <row r="70" spans="2:12" ht="19.5" customHeight="1" thickTop="1">
      <c r="B70" s="146" t="s">
        <v>114</v>
      </c>
      <c r="C70" s="147"/>
      <c r="D70" s="147"/>
      <c r="E70" s="147"/>
      <c r="F70" s="147"/>
      <c r="G70" s="147"/>
      <c r="H70" s="147"/>
      <c r="I70" s="147"/>
      <c r="J70" s="27"/>
      <c r="K70" s="107">
        <f>SUM(K71:K79)</f>
        <v>18620</v>
      </c>
      <c r="L70" s="134">
        <f>SUM(L71:L79)</f>
        <v>64852</v>
      </c>
    </row>
    <row r="71" spans="2:12" ht="13.5" customHeight="1">
      <c r="B71" s="154" t="s">
        <v>115</v>
      </c>
      <c r="C71" s="155"/>
      <c r="D71" s="156"/>
      <c r="E71" s="51"/>
      <c r="F71" s="52"/>
      <c r="G71" s="152" t="s">
        <v>14</v>
      </c>
      <c r="H71" s="152"/>
      <c r="I71" s="52"/>
      <c r="J71" s="54"/>
      <c r="K71" s="43">
        <v>40</v>
      </c>
      <c r="L71" s="135">
        <v>170</v>
      </c>
    </row>
    <row r="72" spans="2:12" ht="13.5" customHeight="1">
      <c r="B72" s="16"/>
      <c r="C72" s="17"/>
      <c r="D72" s="18"/>
      <c r="E72" s="55"/>
      <c r="F72" s="42"/>
      <c r="G72" s="152" t="s">
        <v>143</v>
      </c>
      <c r="H72" s="152"/>
      <c r="I72" s="53"/>
      <c r="J72" s="56"/>
      <c r="K72" s="43">
        <v>200</v>
      </c>
      <c r="L72" s="135">
        <v>200</v>
      </c>
    </row>
    <row r="73" spans="2:12" ht="13.5" customHeight="1">
      <c r="B73" s="16"/>
      <c r="C73" s="17"/>
      <c r="D73" s="18"/>
      <c r="E73" s="55"/>
      <c r="F73" s="42"/>
      <c r="G73" s="152" t="s">
        <v>46</v>
      </c>
      <c r="H73" s="152"/>
      <c r="I73" s="52"/>
      <c r="J73" s="54"/>
      <c r="K73" s="43">
        <v>0</v>
      </c>
      <c r="L73" s="135">
        <v>0</v>
      </c>
    </row>
    <row r="74" spans="2:12" ht="13.5" customHeight="1">
      <c r="B74" s="16"/>
      <c r="C74" s="17"/>
      <c r="D74" s="18"/>
      <c r="E74" s="55"/>
      <c r="F74" s="42"/>
      <c r="G74" s="152" t="s">
        <v>21</v>
      </c>
      <c r="H74" s="152"/>
      <c r="I74" s="52"/>
      <c r="J74" s="54"/>
      <c r="K74" s="43">
        <v>0</v>
      </c>
      <c r="L74" s="135">
        <v>10</v>
      </c>
    </row>
    <row r="75" spans="2:12" ht="13.5" customHeight="1">
      <c r="B75" s="16"/>
      <c r="C75" s="17"/>
      <c r="D75" s="18"/>
      <c r="E75" s="55"/>
      <c r="F75" s="42"/>
      <c r="G75" s="152" t="s">
        <v>24</v>
      </c>
      <c r="H75" s="152"/>
      <c r="I75" s="52"/>
      <c r="J75" s="54"/>
      <c r="K75" s="43">
        <v>16880</v>
      </c>
      <c r="L75" s="135">
        <v>61791</v>
      </c>
    </row>
    <row r="76" spans="2:12" ht="13.5" customHeight="1">
      <c r="B76" s="16"/>
      <c r="C76" s="17"/>
      <c r="D76" s="18"/>
      <c r="E76" s="55"/>
      <c r="F76" s="42"/>
      <c r="G76" s="152" t="s">
        <v>141</v>
      </c>
      <c r="H76" s="152"/>
      <c r="I76" s="52"/>
      <c r="J76" s="54"/>
      <c r="K76" s="43">
        <v>0</v>
      </c>
      <c r="L76" s="135">
        <v>0</v>
      </c>
    </row>
    <row r="77" spans="2:12" ht="13.5" customHeight="1">
      <c r="B77" s="16"/>
      <c r="C77" s="17"/>
      <c r="D77" s="18"/>
      <c r="E77" s="55"/>
      <c r="F77" s="42"/>
      <c r="G77" s="152" t="s">
        <v>48</v>
      </c>
      <c r="H77" s="152"/>
      <c r="I77" s="52"/>
      <c r="J77" s="54"/>
      <c r="K77" s="43">
        <v>170</v>
      </c>
      <c r="L77" s="135">
        <v>990</v>
      </c>
    </row>
    <row r="78" spans="2:12" ht="13.5" customHeight="1">
      <c r="B78" s="16"/>
      <c r="C78" s="17"/>
      <c r="D78" s="18"/>
      <c r="E78" s="55"/>
      <c r="F78" s="42"/>
      <c r="G78" s="152" t="s">
        <v>257</v>
      </c>
      <c r="H78" s="152"/>
      <c r="I78" s="52"/>
      <c r="J78" s="54"/>
      <c r="K78" s="43">
        <v>1200</v>
      </c>
      <c r="L78" s="135">
        <v>1550</v>
      </c>
    </row>
    <row r="79" spans="2:12" ht="13.5" customHeight="1" thickBot="1">
      <c r="B79" s="19"/>
      <c r="C79" s="20"/>
      <c r="D79" s="21"/>
      <c r="E79" s="57"/>
      <c r="F79" s="48"/>
      <c r="G79" s="157" t="s">
        <v>113</v>
      </c>
      <c r="H79" s="157"/>
      <c r="I79" s="58"/>
      <c r="J79" s="59"/>
      <c r="K79" s="49">
        <v>130</v>
      </c>
      <c r="L79" s="136">
        <v>141</v>
      </c>
    </row>
    <row r="80" spans="2:12" ht="18" customHeight="1" thickTop="1">
      <c r="B80" s="158" t="s">
        <v>117</v>
      </c>
      <c r="C80" s="159"/>
      <c r="D80" s="160"/>
      <c r="E80" s="65"/>
      <c r="F80" s="30"/>
      <c r="G80" s="161" t="s">
        <v>118</v>
      </c>
      <c r="H80" s="161"/>
      <c r="I80" s="30"/>
      <c r="J80" s="31"/>
      <c r="K80" s="108" t="s">
        <v>119</v>
      </c>
      <c r="L80" s="114"/>
    </row>
    <row r="81" spans="2:12" ht="18" customHeight="1">
      <c r="B81" s="62"/>
      <c r="C81" s="63"/>
      <c r="D81" s="63"/>
      <c r="E81" s="60"/>
      <c r="F81" s="61"/>
      <c r="G81" s="34"/>
      <c r="H81" s="34"/>
      <c r="I81" s="61"/>
      <c r="J81" s="64"/>
      <c r="K81" s="109" t="s">
        <v>120</v>
      </c>
      <c r="L81" s="115"/>
    </row>
    <row r="82" spans="2:12" ht="18" customHeight="1">
      <c r="B82" s="16"/>
      <c r="C82" s="17"/>
      <c r="D82" s="17"/>
      <c r="E82" s="66"/>
      <c r="F82" s="8"/>
      <c r="G82" s="153" t="s">
        <v>121</v>
      </c>
      <c r="H82" s="153"/>
      <c r="I82" s="32"/>
      <c r="J82" s="33"/>
      <c r="K82" s="110" t="s">
        <v>122</v>
      </c>
      <c r="L82" s="116"/>
    </row>
    <row r="83" spans="2:12" ht="18" customHeight="1">
      <c r="B83" s="16"/>
      <c r="C83" s="17"/>
      <c r="D83" s="17"/>
      <c r="E83" s="67"/>
      <c r="F83" s="17"/>
      <c r="G83" s="68"/>
      <c r="H83" s="68"/>
      <c r="I83" s="63"/>
      <c r="J83" s="69"/>
      <c r="K83" s="111" t="s">
        <v>198</v>
      </c>
      <c r="L83" s="117"/>
    </row>
    <row r="84" spans="2:12" ht="18" customHeight="1">
      <c r="B84" s="16"/>
      <c r="C84" s="17"/>
      <c r="D84" s="17"/>
      <c r="E84" s="67"/>
      <c r="F84" s="17"/>
      <c r="G84" s="68"/>
      <c r="H84" s="68"/>
      <c r="I84" s="63"/>
      <c r="J84" s="69"/>
      <c r="K84" s="111" t="s">
        <v>199</v>
      </c>
      <c r="L84" s="117"/>
    </row>
    <row r="85" spans="2:12" ht="18" customHeight="1">
      <c r="B85" s="16"/>
      <c r="C85" s="17"/>
      <c r="D85" s="17"/>
      <c r="E85" s="66"/>
      <c r="F85" s="8"/>
      <c r="G85" s="153" t="s">
        <v>123</v>
      </c>
      <c r="H85" s="153"/>
      <c r="I85" s="32"/>
      <c r="J85" s="33"/>
      <c r="K85" s="110" t="s">
        <v>234</v>
      </c>
      <c r="L85" s="116"/>
    </row>
    <row r="86" spans="2:12" ht="18" customHeight="1">
      <c r="B86" s="16"/>
      <c r="C86" s="17"/>
      <c r="D86" s="17"/>
      <c r="E86" s="67"/>
      <c r="F86" s="17"/>
      <c r="G86" s="68"/>
      <c r="H86" s="68"/>
      <c r="I86" s="63"/>
      <c r="J86" s="69"/>
      <c r="K86" s="111" t="s">
        <v>197</v>
      </c>
      <c r="L86" s="117"/>
    </row>
    <row r="87" spans="2:12" ht="18" customHeight="1">
      <c r="B87" s="16"/>
      <c r="C87" s="17"/>
      <c r="D87" s="17"/>
      <c r="E87" s="13"/>
      <c r="F87" s="14"/>
      <c r="G87" s="34"/>
      <c r="H87" s="34"/>
      <c r="I87" s="61"/>
      <c r="J87" s="64"/>
      <c r="K87" s="109" t="s">
        <v>124</v>
      </c>
      <c r="L87" s="115"/>
    </row>
    <row r="88" spans="2:12" ht="18" customHeight="1">
      <c r="B88" s="154" t="s">
        <v>125</v>
      </c>
      <c r="C88" s="155"/>
      <c r="D88" s="155"/>
      <c r="E88" s="8"/>
      <c r="F88" s="8"/>
      <c r="G88" s="8"/>
      <c r="H88" s="8"/>
      <c r="I88" s="8"/>
      <c r="J88" s="8"/>
      <c r="K88" s="82"/>
      <c r="L88" s="137"/>
    </row>
    <row r="89" spans="2:12" ht="13.5" customHeight="1">
      <c r="B89" s="70"/>
      <c r="C89" s="71" t="s">
        <v>126</v>
      </c>
      <c r="D89" s="72"/>
      <c r="E89" s="71"/>
      <c r="F89" s="71"/>
      <c r="G89" s="71"/>
      <c r="H89" s="71"/>
      <c r="I89" s="71"/>
      <c r="J89" s="71"/>
      <c r="K89" s="112"/>
      <c r="L89" s="118"/>
    </row>
    <row r="90" spans="2:12" ht="13.5" customHeight="1">
      <c r="B90" s="70"/>
      <c r="C90" s="71" t="s">
        <v>127</v>
      </c>
      <c r="D90" s="72"/>
      <c r="E90" s="71"/>
      <c r="F90" s="71"/>
      <c r="G90" s="71"/>
      <c r="H90" s="71"/>
      <c r="I90" s="71"/>
      <c r="J90" s="71"/>
      <c r="K90" s="112"/>
      <c r="L90" s="118"/>
    </row>
    <row r="91" spans="2:12" ht="13.5" customHeight="1">
      <c r="B91" s="70"/>
      <c r="C91" s="71" t="s">
        <v>128</v>
      </c>
      <c r="D91" s="72"/>
      <c r="E91" s="71"/>
      <c r="F91" s="71"/>
      <c r="G91" s="71"/>
      <c r="H91" s="71"/>
      <c r="I91" s="71"/>
      <c r="J91" s="71"/>
      <c r="K91" s="112"/>
      <c r="L91" s="118"/>
    </row>
    <row r="92" spans="2:12" ht="13.5" customHeight="1">
      <c r="B92" s="70"/>
      <c r="C92" s="71" t="s">
        <v>129</v>
      </c>
      <c r="D92" s="72"/>
      <c r="E92" s="71"/>
      <c r="F92" s="71"/>
      <c r="G92" s="71"/>
      <c r="H92" s="71"/>
      <c r="I92" s="71"/>
      <c r="J92" s="71"/>
      <c r="K92" s="112"/>
      <c r="L92" s="118"/>
    </row>
    <row r="93" spans="2:12" ht="13.5" customHeight="1">
      <c r="B93" s="73"/>
      <c r="C93" s="71" t="s">
        <v>130</v>
      </c>
      <c r="D93" s="71"/>
      <c r="E93" s="71"/>
      <c r="F93" s="71"/>
      <c r="G93" s="71"/>
      <c r="H93" s="71"/>
      <c r="I93" s="71"/>
      <c r="J93" s="71"/>
      <c r="K93" s="112"/>
      <c r="L93" s="118"/>
    </row>
    <row r="94" spans="2:12" ht="13.5" customHeight="1">
      <c r="B94" s="73"/>
      <c r="C94" s="71" t="s">
        <v>152</v>
      </c>
      <c r="D94" s="71"/>
      <c r="E94" s="71"/>
      <c r="F94" s="71"/>
      <c r="G94" s="71"/>
      <c r="H94" s="71"/>
      <c r="I94" s="71"/>
      <c r="J94" s="71"/>
      <c r="K94" s="112"/>
      <c r="L94" s="118"/>
    </row>
    <row r="95" spans="2:12" ht="13.5" customHeight="1">
      <c r="B95" s="73"/>
      <c r="C95" s="71" t="s">
        <v>156</v>
      </c>
      <c r="D95" s="71"/>
      <c r="E95" s="71"/>
      <c r="F95" s="71"/>
      <c r="G95" s="71"/>
      <c r="H95" s="71"/>
      <c r="I95" s="71"/>
      <c r="J95" s="71"/>
      <c r="K95" s="112"/>
      <c r="L95" s="118"/>
    </row>
    <row r="96" spans="2:12" ht="13.5" customHeight="1">
      <c r="B96" s="73"/>
      <c r="C96" s="71" t="s">
        <v>157</v>
      </c>
      <c r="D96" s="71"/>
      <c r="E96" s="71"/>
      <c r="F96" s="71"/>
      <c r="G96" s="71"/>
      <c r="H96" s="71"/>
      <c r="I96" s="71"/>
      <c r="J96" s="71"/>
      <c r="K96" s="112"/>
      <c r="L96" s="118"/>
    </row>
    <row r="97" spans="2:12" ht="13.5" customHeight="1">
      <c r="B97" s="73"/>
      <c r="C97" s="71" t="s">
        <v>158</v>
      </c>
      <c r="D97" s="71"/>
      <c r="E97" s="71"/>
      <c r="F97" s="71"/>
      <c r="G97" s="71"/>
      <c r="H97" s="71"/>
      <c r="I97" s="71"/>
      <c r="J97" s="71"/>
      <c r="K97" s="112"/>
      <c r="L97" s="118"/>
    </row>
    <row r="98" spans="2:12" ht="13.5" customHeight="1">
      <c r="B98" s="73"/>
      <c r="C98" s="71" t="s">
        <v>153</v>
      </c>
      <c r="D98" s="71"/>
      <c r="E98" s="71"/>
      <c r="F98" s="71"/>
      <c r="G98" s="71"/>
      <c r="H98" s="71"/>
      <c r="I98" s="71"/>
      <c r="J98" s="71"/>
      <c r="K98" s="112"/>
      <c r="L98" s="118"/>
    </row>
    <row r="99" spans="2:12" ht="13.5" customHeight="1">
      <c r="B99" s="73"/>
      <c r="C99" s="71" t="s">
        <v>131</v>
      </c>
      <c r="D99" s="71"/>
      <c r="E99" s="71"/>
      <c r="F99" s="71"/>
      <c r="G99" s="71"/>
      <c r="H99" s="71"/>
      <c r="I99" s="71"/>
      <c r="J99" s="71"/>
      <c r="K99" s="112"/>
      <c r="L99" s="118"/>
    </row>
    <row r="100" spans="2:12" ht="13.5" customHeight="1">
      <c r="B100" s="73"/>
      <c r="C100" s="71" t="s">
        <v>132</v>
      </c>
      <c r="D100" s="71"/>
      <c r="E100" s="71"/>
      <c r="F100" s="71"/>
      <c r="G100" s="71"/>
      <c r="H100" s="71"/>
      <c r="I100" s="71"/>
      <c r="J100" s="71"/>
      <c r="K100" s="112"/>
      <c r="L100" s="118"/>
    </row>
    <row r="101" spans="2:12" ht="13.5" customHeight="1">
      <c r="B101" s="73"/>
      <c r="C101" s="71" t="s">
        <v>154</v>
      </c>
      <c r="D101" s="71"/>
      <c r="E101" s="71"/>
      <c r="F101" s="71"/>
      <c r="G101" s="71"/>
      <c r="H101" s="71"/>
      <c r="I101" s="71"/>
      <c r="J101" s="71"/>
      <c r="K101" s="112"/>
      <c r="L101" s="118"/>
    </row>
    <row r="102" spans="2:12" ht="13.5" customHeight="1">
      <c r="B102" s="73"/>
      <c r="C102" s="71" t="s">
        <v>144</v>
      </c>
      <c r="D102" s="71"/>
      <c r="E102" s="71"/>
      <c r="F102" s="71"/>
      <c r="G102" s="71"/>
      <c r="H102" s="71"/>
      <c r="I102" s="71"/>
      <c r="J102" s="71"/>
      <c r="K102" s="112"/>
      <c r="L102" s="118"/>
    </row>
    <row r="103" spans="2:12" ht="18" customHeight="1" thickBot="1">
      <c r="B103" s="74"/>
      <c r="C103" s="75"/>
      <c r="D103" s="75"/>
      <c r="E103" s="75"/>
      <c r="F103" s="75"/>
      <c r="G103" s="75"/>
      <c r="H103" s="75"/>
      <c r="I103" s="75"/>
      <c r="J103" s="75"/>
      <c r="K103" s="113"/>
      <c r="L103" s="119"/>
    </row>
  </sheetData>
  <sheetProtection/>
  <mergeCells count="26">
    <mergeCell ref="G82:H82"/>
    <mergeCell ref="G85:H85"/>
    <mergeCell ref="B88:D88"/>
    <mergeCell ref="G76:H76"/>
    <mergeCell ref="G77:H77"/>
    <mergeCell ref="G78:H78"/>
    <mergeCell ref="G79:H79"/>
    <mergeCell ref="B80:D80"/>
    <mergeCell ref="G74:H74"/>
    <mergeCell ref="D69:G69"/>
    <mergeCell ref="G80:H80"/>
    <mergeCell ref="G75:H75"/>
    <mergeCell ref="G10:H10"/>
    <mergeCell ref="C61:D61"/>
    <mergeCell ref="B70:I70"/>
    <mergeCell ref="D68:G68"/>
    <mergeCell ref="B71:D71"/>
    <mergeCell ref="G71:H71"/>
    <mergeCell ref="G72:H72"/>
    <mergeCell ref="G73:H73"/>
    <mergeCell ref="D9:F9"/>
    <mergeCell ref="D4:G4"/>
    <mergeCell ref="D5:G5"/>
    <mergeCell ref="D6:G6"/>
    <mergeCell ref="D7:F7"/>
    <mergeCell ref="D8:F8"/>
  </mergeCells>
  <printOptions/>
  <pageMargins left="0.984251968503937" right="0.3937007874015748" top="0.7874015748031497" bottom="0.7874015748031497" header="0.5118110236220472" footer="0.5118110236220472"/>
  <pageSetup horizontalDpi="600" verticalDpi="600" orientation="portrait" paperSize="8" scale="85" r:id="rId1"/>
  <rowBreaks count="1" manualBreakCount="1">
    <brk id="64" max="12" man="1"/>
  </rowBreaks>
</worksheet>
</file>

<file path=xl/worksheets/sheet25.xml><?xml version="1.0" encoding="utf-8"?>
<worksheet xmlns="http://schemas.openxmlformats.org/spreadsheetml/2006/main" xmlns:r="http://schemas.openxmlformats.org/officeDocument/2006/relationships">
  <dimension ref="B2:M60"/>
  <sheetViews>
    <sheetView view="pageBreakPreview" zoomScale="60" zoomScaleNormal="70" zoomScalePageLayoutView="0" workbookViewId="0" topLeftCell="A1">
      <selection activeCell="B2" sqref="B2"/>
    </sheetView>
  </sheetViews>
  <sheetFormatPr defaultColWidth="8.796875" defaultRowHeight="14.25"/>
  <cols>
    <col min="1" max="1" width="2.59765625" style="0" customWidth="1"/>
    <col min="2" max="3" width="6.59765625" style="0" customWidth="1"/>
    <col min="4" max="13" width="13.59765625" style="0" customWidth="1"/>
    <col min="14" max="27" width="6.59765625" style="0" customWidth="1"/>
  </cols>
  <sheetData>
    <row r="1" ht="19.5" customHeight="1"/>
    <row r="2" ht="19.5" customHeight="1">
      <c r="B2" t="s">
        <v>165</v>
      </c>
    </row>
    <row r="3" ht="9.75" customHeight="1">
      <c r="B3" t="s">
        <v>166</v>
      </c>
    </row>
    <row r="4" spans="2:13" ht="19.5" customHeight="1">
      <c r="B4" s="162" t="s">
        <v>167</v>
      </c>
      <c r="C4" s="163"/>
      <c r="D4" s="90" t="s">
        <v>168</v>
      </c>
      <c r="E4" s="90" t="s">
        <v>169</v>
      </c>
      <c r="F4" s="90" t="s">
        <v>170</v>
      </c>
      <c r="G4" s="90" t="s">
        <v>171</v>
      </c>
      <c r="H4" s="90" t="s">
        <v>172</v>
      </c>
      <c r="I4" s="90" t="s">
        <v>173</v>
      </c>
      <c r="J4" s="90" t="s">
        <v>174</v>
      </c>
      <c r="K4" s="91" t="s">
        <v>175</v>
      </c>
      <c r="L4" s="92" t="s">
        <v>113</v>
      </c>
      <c r="M4" s="93" t="s">
        <v>176</v>
      </c>
    </row>
    <row r="5" spans="2:13" ht="19.5" customHeight="1">
      <c r="B5" s="94" t="s">
        <v>177</v>
      </c>
      <c r="C5" s="95" t="s">
        <v>236</v>
      </c>
      <c r="D5" s="96">
        <v>50</v>
      </c>
      <c r="E5" s="96">
        <v>30</v>
      </c>
      <c r="F5" s="96">
        <v>0</v>
      </c>
      <c r="G5" s="96">
        <v>0</v>
      </c>
      <c r="H5" s="96">
        <v>5140</v>
      </c>
      <c r="I5" s="96">
        <v>0</v>
      </c>
      <c r="J5" s="96">
        <v>540</v>
      </c>
      <c r="K5" s="96">
        <v>70</v>
      </c>
      <c r="L5" s="94">
        <v>20</v>
      </c>
      <c r="M5" s="97">
        <f aca="true" t="shared" si="0" ref="M5:M28">SUM(D5:L5)</f>
        <v>5850</v>
      </c>
    </row>
    <row r="6" spans="2:13" ht="19.5" customHeight="1">
      <c r="B6" s="94" t="s">
        <v>177</v>
      </c>
      <c r="C6" s="95" t="s">
        <v>214</v>
      </c>
      <c r="D6" s="96">
        <f>'手賀4.16'!K75</f>
        <v>60</v>
      </c>
      <c r="E6" s="96">
        <f>'手賀4.16'!K76</f>
        <v>590</v>
      </c>
      <c r="F6" s="96">
        <f>'手賀4.16'!K77</f>
        <v>0</v>
      </c>
      <c r="G6" s="96">
        <f>'手賀4.16'!K78</f>
        <v>0</v>
      </c>
      <c r="H6" s="96">
        <f>'手賀4.16'!K79</f>
        <v>27465</v>
      </c>
      <c r="I6" s="96">
        <f>'手賀4.16'!K80</f>
        <v>0</v>
      </c>
      <c r="J6" s="96">
        <f>'手賀4.16'!K81</f>
        <v>1180</v>
      </c>
      <c r="K6" s="96">
        <f>'手賀4.16'!K82</f>
        <v>325</v>
      </c>
      <c r="L6" s="94">
        <f>'手賀4.16'!K83</f>
        <v>350</v>
      </c>
      <c r="M6" s="97">
        <f t="shared" si="0"/>
        <v>29970</v>
      </c>
    </row>
    <row r="7" spans="2:13" ht="19.5" customHeight="1">
      <c r="B7" s="94" t="s">
        <v>200</v>
      </c>
      <c r="C7" s="95" t="s">
        <v>281</v>
      </c>
      <c r="D7" s="96">
        <f>'手賀5.8'!K74</f>
        <v>40</v>
      </c>
      <c r="E7" s="96">
        <f>'手賀5.8'!K75</f>
        <v>280</v>
      </c>
      <c r="F7" s="96">
        <f>'手賀5.8'!K76</f>
        <v>10</v>
      </c>
      <c r="G7" s="96">
        <f>'手賀5.8'!K77</f>
        <v>0</v>
      </c>
      <c r="H7" s="96">
        <f>'手賀5.8'!K78</f>
        <v>38790</v>
      </c>
      <c r="I7" s="96">
        <f>'手賀5.8'!K79</f>
        <v>20</v>
      </c>
      <c r="J7" s="96">
        <f>'手賀5.8'!K80</f>
        <v>560</v>
      </c>
      <c r="K7" s="96">
        <f>'手賀5.8'!K81</f>
        <v>560</v>
      </c>
      <c r="L7" s="94">
        <f>'手賀5.8'!K82</f>
        <v>60</v>
      </c>
      <c r="M7" s="97">
        <f t="shared" si="0"/>
        <v>40320</v>
      </c>
    </row>
    <row r="8" spans="2:13" ht="19.5" customHeight="1">
      <c r="B8" s="94" t="s">
        <v>201</v>
      </c>
      <c r="C8" s="95" t="s">
        <v>286</v>
      </c>
      <c r="D8" s="96">
        <f>'手賀5.23'!$K79</f>
        <v>30</v>
      </c>
      <c r="E8" s="96">
        <f>'手賀5.23'!$K80</f>
        <v>1150</v>
      </c>
      <c r="F8" s="96">
        <f>'手賀5.23'!$K81</f>
        <v>0</v>
      </c>
      <c r="G8" s="96">
        <f>'手賀5.23'!$K82</f>
        <v>0</v>
      </c>
      <c r="H8" s="96">
        <f>'手賀5.23'!$K83</f>
        <v>68685</v>
      </c>
      <c r="I8" s="96">
        <f>'手賀5.23'!$K84</f>
        <v>20</v>
      </c>
      <c r="J8" s="96">
        <f>'手賀5.23'!$K85</f>
        <v>1330</v>
      </c>
      <c r="K8" s="96">
        <f>'手賀5.23'!$K86</f>
        <v>800</v>
      </c>
      <c r="L8" s="96">
        <f>'手賀5.23'!$K87</f>
        <v>405</v>
      </c>
      <c r="M8" s="97">
        <f t="shared" si="0"/>
        <v>72420</v>
      </c>
    </row>
    <row r="9" spans="2:13" ht="19.5" customHeight="1">
      <c r="B9" s="94" t="s">
        <v>145</v>
      </c>
      <c r="C9" s="95" t="s">
        <v>207</v>
      </c>
      <c r="D9" s="96">
        <f>'手賀6.3'!$K80</f>
        <v>0</v>
      </c>
      <c r="E9" s="96">
        <f>'手賀6.3'!$K81</f>
        <v>750</v>
      </c>
      <c r="F9" s="96">
        <f>'手賀6.3'!$K82</f>
        <v>20</v>
      </c>
      <c r="G9" s="96">
        <f>'手賀6.3'!$K83</f>
        <v>0</v>
      </c>
      <c r="H9" s="96">
        <f>'手賀6.3'!$K84</f>
        <v>9585</v>
      </c>
      <c r="I9" s="96">
        <f>'手賀6.3'!$K85</f>
        <v>30</v>
      </c>
      <c r="J9" s="96">
        <f>'手賀6.3'!$K86</f>
        <v>2270</v>
      </c>
      <c r="K9" s="96">
        <f>'手賀6.3'!$K87</f>
        <v>3600</v>
      </c>
      <c r="L9" s="96">
        <f>'手賀6.3'!$K88</f>
        <v>395</v>
      </c>
      <c r="M9" s="97">
        <f t="shared" si="0"/>
        <v>16650</v>
      </c>
    </row>
    <row r="10" spans="2:13" ht="19.5" customHeight="1">
      <c r="B10" s="94" t="s">
        <v>145</v>
      </c>
      <c r="C10" s="95" t="s">
        <v>218</v>
      </c>
      <c r="D10" s="96">
        <f>'手賀6.17'!$K91</f>
        <v>60</v>
      </c>
      <c r="E10" s="96">
        <f>'手賀6.17'!$K92</f>
        <v>1420</v>
      </c>
      <c r="F10" s="96">
        <f>'手賀6.17'!$K93</f>
        <v>20</v>
      </c>
      <c r="G10" s="96">
        <f>'手賀6.17'!$K94</f>
        <v>30</v>
      </c>
      <c r="H10" s="96">
        <f>'手賀6.17'!$K95</f>
        <v>84380</v>
      </c>
      <c r="I10" s="96">
        <f>'手賀6.17'!$K96</f>
        <v>40</v>
      </c>
      <c r="J10" s="96">
        <f>'手賀6.17'!$K97</f>
        <v>1620</v>
      </c>
      <c r="K10" s="96">
        <f>'手賀6.17'!$K98</f>
        <v>3325</v>
      </c>
      <c r="L10" s="96">
        <f>'手賀6.17'!$K99</f>
        <v>743</v>
      </c>
      <c r="M10" s="97">
        <f t="shared" si="0"/>
        <v>91638</v>
      </c>
    </row>
    <row r="11" spans="2:13" ht="19.5" customHeight="1">
      <c r="B11" s="94" t="s">
        <v>146</v>
      </c>
      <c r="C11" s="95" t="s">
        <v>207</v>
      </c>
      <c r="D11" s="96">
        <f>'手賀7.3'!$K89</f>
        <v>40</v>
      </c>
      <c r="E11" s="96">
        <f>'手賀7.3'!$K90</f>
        <v>600</v>
      </c>
      <c r="F11" s="96">
        <f>'手賀7.3'!$K91</f>
        <v>20</v>
      </c>
      <c r="G11" s="96">
        <f>'手賀7.3'!$K92</f>
        <v>0</v>
      </c>
      <c r="H11" s="96">
        <f>'手賀7.3'!$K93</f>
        <v>31310</v>
      </c>
      <c r="I11" s="96">
        <f>'手賀7.3'!$K94</f>
        <v>40</v>
      </c>
      <c r="J11" s="96">
        <f>'手賀7.3'!$K95</f>
        <v>2190</v>
      </c>
      <c r="K11" s="96">
        <f>'手賀7.3'!$K96</f>
        <v>5340</v>
      </c>
      <c r="L11" s="96">
        <f>'手賀7.3'!$K97</f>
        <v>629</v>
      </c>
      <c r="M11" s="97">
        <f t="shared" si="0"/>
        <v>40169</v>
      </c>
    </row>
    <row r="12" spans="2:13" ht="19.5" customHeight="1">
      <c r="B12" s="94" t="s">
        <v>146</v>
      </c>
      <c r="C12" s="95" t="s">
        <v>218</v>
      </c>
      <c r="D12" s="96">
        <f>'手賀7.17'!$K100</f>
        <v>310</v>
      </c>
      <c r="E12" s="96">
        <f>'手賀7.17'!$K101</f>
        <v>360</v>
      </c>
      <c r="F12" s="96">
        <f>'手賀7.17'!$K102</f>
        <v>30</v>
      </c>
      <c r="G12" s="96">
        <f>'手賀7.17'!$K103</f>
        <v>10</v>
      </c>
      <c r="H12" s="96">
        <f>'手賀7.17'!$K104</f>
        <v>43767</v>
      </c>
      <c r="I12" s="96">
        <f>'手賀7.17'!$K105</f>
        <v>0</v>
      </c>
      <c r="J12" s="96">
        <f>'手賀7.17'!$K106</f>
        <v>3620</v>
      </c>
      <c r="K12" s="96">
        <f>'手賀7.17'!$K107</f>
        <v>1653</v>
      </c>
      <c r="L12" s="96">
        <f>'手賀7.17'!$K108</f>
        <v>264</v>
      </c>
      <c r="M12" s="97">
        <f t="shared" si="0"/>
        <v>50014</v>
      </c>
    </row>
    <row r="13" spans="2:13" ht="19.5" customHeight="1">
      <c r="B13" s="94" t="s">
        <v>147</v>
      </c>
      <c r="C13" s="95" t="s">
        <v>217</v>
      </c>
      <c r="D13" s="96">
        <f>'手賀8.14'!$K109</f>
        <v>1220</v>
      </c>
      <c r="E13" s="96">
        <f>'手賀8.14'!$K110</f>
        <v>1500</v>
      </c>
      <c r="F13" s="96">
        <f>'手賀8.14'!$K111</f>
        <v>60</v>
      </c>
      <c r="G13" s="96">
        <f>'手賀8.14'!$K112</f>
        <v>0</v>
      </c>
      <c r="H13" s="96">
        <f>'手賀8.14'!$K113</f>
        <v>43050</v>
      </c>
      <c r="I13" s="96">
        <f>'手賀8.14'!$K114</f>
        <v>80</v>
      </c>
      <c r="J13" s="96">
        <f>'手賀8.14'!$K115</f>
        <v>4318</v>
      </c>
      <c r="K13" s="96">
        <f>'手賀8.14'!$K116</f>
        <v>6970</v>
      </c>
      <c r="L13" s="96">
        <f>'手賀8.14'!$K117</f>
        <v>488</v>
      </c>
      <c r="M13" s="97">
        <f t="shared" si="0"/>
        <v>57686</v>
      </c>
    </row>
    <row r="14" spans="2:13" ht="19.5" customHeight="1">
      <c r="B14" s="94" t="s">
        <v>147</v>
      </c>
      <c r="C14" s="95" t="s">
        <v>213</v>
      </c>
      <c r="D14" s="96">
        <f>'手賀8.18'!$K108</f>
        <v>1160</v>
      </c>
      <c r="E14" s="96">
        <f>'手賀8.18'!$K109</f>
        <v>150</v>
      </c>
      <c r="F14" s="96">
        <f>'手賀8.18'!$K110</f>
        <v>30</v>
      </c>
      <c r="G14" s="96">
        <f>'手賀8.18'!$K111</f>
        <v>0</v>
      </c>
      <c r="H14" s="96">
        <f>'手賀8.18'!$K112</f>
        <v>24835</v>
      </c>
      <c r="I14" s="96">
        <f>'手賀8.18'!$K113</f>
        <v>60</v>
      </c>
      <c r="J14" s="96">
        <f>'手賀8.18'!$K114</f>
        <v>1210</v>
      </c>
      <c r="K14" s="96">
        <f>'手賀8.18'!$K115</f>
        <v>3620</v>
      </c>
      <c r="L14" s="96">
        <f>'手賀8.18'!$K116</f>
        <v>444</v>
      </c>
      <c r="M14" s="97">
        <f>SUM(D14:L14)</f>
        <v>31509</v>
      </c>
    </row>
    <row r="15" spans="2:13" ht="19.5" customHeight="1">
      <c r="B15" s="94" t="s">
        <v>148</v>
      </c>
      <c r="C15" s="95" t="s">
        <v>207</v>
      </c>
      <c r="D15" s="96">
        <f>'手賀9.3'!$K95</f>
        <v>40</v>
      </c>
      <c r="E15" s="96">
        <f>'手賀9.3'!$K96</f>
        <v>430</v>
      </c>
      <c r="F15" s="96">
        <f>'手賀9.3'!$K97</f>
        <v>0</v>
      </c>
      <c r="G15" s="96">
        <f>'手賀9.3'!$K98</f>
        <v>0</v>
      </c>
      <c r="H15" s="96">
        <f>'手賀9.3'!$K99</f>
        <v>15350</v>
      </c>
      <c r="I15" s="96">
        <f>'手賀9.3'!$K100</f>
        <v>80</v>
      </c>
      <c r="J15" s="96">
        <f>'手賀9.3'!$K101</f>
        <v>1780</v>
      </c>
      <c r="K15" s="96">
        <f>'手賀9.3'!$K102</f>
        <v>3000</v>
      </c>
      <c r="L15" s="96">
        <f>'手賀9.3'!$K103</f>
        <v>632</v>
      </c>
      <c r="M15" s="97">
        <f t="shared" si="0"/>
        <v>21312</v>
      </c>
    </row>
    <row r="16" spans="2:13" ht="19.5" customHeight="1">
      <c r="B16" s="94" t="s">
        <v>148</v>
      </c>
      <c r="C16" s="95" t="s">
        <v>214</v>
      </c>
      <c r="D16" s="96">
        <f>'手賀9.16'!$K94</f>
        <v>280</v>
      </c>
      <c r="E16" s="96">
        <f>'手賀9.16'!$K95</f>
        <v>1000</v>
      </c>
      <c r="F16" s="96">
        <f>'手賀9.16'!$K96</f>
        <v>40</v>
      </c>
      <c r="G16" s="96">
        <f>'手賀9.16'!$K97</f>
        <v>0</v>
      </c>
      <c r="H16" s="96">
        <f>'手賀9.16'!$K98</f>
        <v>14570</v>
      </c>
      <c r="I16" s="96">
        <f>'手賀9.16'!$K99</f>
        <v>50</v>
      </c>
      <c r="J16" s="96">
        <f>'手賀9.16'!$K100</f>
        <v>1540</v>
      </c>
      <c r="K16" s="96">
        <f>'手賀9.16'!$K101</f>
        <v>3254</v>
      </c>
      <c r="L16" s="96">
        <f>'手賀9.16'!$K102</f>
        <v>824</v>
      </c>
      <c r="M16" s="97">
        <f t="shared" si="0"/>
        <v>21558</v>
      </c>
    </row>
    <row r="17" spans="2:13" ht="19.5" customHeight="1">
      <c r="B17" s="94" t="s">
        <v>437</v>
      </c>
      <c r="C17" s="95" t="s">
        <v>438</v>
      </c>
      <c r="D17" s="96">
        <f>'手賀10.1'!$K87</f>
        <v>30</v>
      </c>
      <c r="E17" s="96">
        <f>'手賀10.1'!$K88</f>
        <v>400</v>
      </c>
      <c r="F17" s="96">
        <f>'手賀10.1'!$K89</f>
        <v>90</v>
      </c>
      <c r="G17" s="96">
        <f>'手賀10.1'!$K90</f>
        <v>0</v>
      </c>
      <c r="H17" s="96">
        <f>'手賀10.1'!$K91</f>
        <v>25381</v>
      </c>
      <c r="I17" s="96">
        <f>'手賀10.1'!$K92</f>
        <v>30</v>
      </c>
      <c r="J17" s="96">
        <f>'手賀10.1'!$K93</f>
        <v>750</v>
      </c>
      <c r="K17" s="96">
        <f>'手賀10.1'!$K94</f>
        <v>1150</v>
      </c>
      <c r="L17" s="96">
        <f>'手賀10.1'!$K95</f>
        <v>511</v>
      </c>
      <c r="M17" s="97">
        <f t="shared" si="0"/>
        <v>28342</v>
      </c>
    </row>
    <row r="18" spans="2:13" ht="19.5" customHeight="1">
      <c r="B18" s="94" t="s">
        <v>149</v>
      </c>
      <c r="C18" s="95" t="s">
        <v>481</v>
      </c>
      <c r="D18" s="96">
        <f>'手賀10.20'!$K84</f>
        <v>50</v>
      </c>
      <c r="E18" s="96">
        <f>'手賀10.20'!$K85</f>
        <v>2500</v>
      </c>
      <c r="F18" s="96">
        <f>'手賀10.20'!$K86</f>
        <v>20</v>
      </c>
      <c r="G18" s="96">
        <f>'手賀10.20'!$K87</f>
        <v>10</v>
      </c>
      <c r="H18" s="96">
        <f>'手賀10.20'!$K88</f>
        <v>19080</v>
      </c>
      <c r="I18" s="96">
        <f>'手賀10.20'!$K89</f>
        <v>80</v>
      </c>
      <c r="J18" s="96">
        <f>'手賀10.20'!$K90</f>
        <v>1082</v>
      </c>
      <c r="K18" s="96">
        <f>'手賀10.20'!$K91</f>
        <v>2250</v>
      </c>
      <c r="L18" s="96">
        <f>'手賀10.20'!$K92</f>
        <v>210</v>
      </c>
      <c r="M18" s="97">
        <f t="shared" si="0"/>
        <v>25282</v>
      </c>
    </row>
    <row r="19" spans="2:13" ht="19.5" customHeight="1">
      <c r="B19" s="94" t="s">
        <v>202</v>
      </c>
      <c r="C19" s="95" t="s">
        <v>210</v>
      </c>
      <c r="D19" s="96">
        <f>'手賀11.5'!$K82</f>
        <v>10</v>
      </c>
      <c r="E19" s="96">
        <f>'手賀11.5'!$K83</f>
        <v>1450</v>
      </c>
      <c r="F19" s="96">
        <f>'手賀11.5'!$K84</f>
        <v>0</v>
      </c>
      <c r="G19" s="96">
        <f>'手賀11.5'!$K85</f>
        <v>10</v>
      </c>
      <c r="H19" s="96">
        <f>'手賀11.5'!$K86</f>
        <v>17070</v>
      </c>
      <c r="I19" s="96">
        <f>'手賀11.5'!$K87</f>
        <v>10</v>
      </c>
      <c r="J19" s="96">
        <f>'手賀11.5'!$K88</f>
        <v>420</v>
      </c>
      <c r="K19" s="96">
        <f>'手賀11.5'!$K89</f>
        <v>750</v>
      </c>
      <c r="L19" s="96">
        <f>'手賀11.5'!$K90</f>
        <v>72</v>
      </c>
      <c r="M19" s="97">
        <f t="shared" si="0"/>
        <v>19792</v>
      </c>
    </row>
    <row r="20" spans="2:13" ht="19.5" customHeight="1">
      <c r="B20" s="94" t="s">
        <v>211</v>
      </c>
      <c r="C20" s="95" t="s">
        <v>218</v>
      </c>
      <c r="D20" s="96">
        <f>'手賀11.17'!$K73</f>
        <v>30</v>
      </c>
      <c r="E20" s="96">
        <f>'手賀11.17'!$K74</f>
        <v>675</v>
      </c>
      <c r="F20" s="96">
        <f>'手賀11.17'!$K75</f>
        <v>0</v>
      </c>
      <c r="G20" s="96">
        <f>'手賀11.17'!$K76</f>
        <v>0</v>
      </c>
      <c r="H20" s="96">
        <f>'手賀11.17'!$K77</f>
        <v>17410</v>
      </c>
      <c r="I20" s="96">
        <f>'手賀11.17'!$K78</f>
        <v>0</v>
      </c>
      <c r="J20" s="96">
        <f>'手賀11.17'!$K79</f>
        <v>380</v>
      </c>
      <c r="K20" s="96">
        <f>'手賀11.17'!$K80</f>
        <v>1350</v>
      </c>
      <c r="L20" s="96">
        <f>'手賀11.17'!$K81</f>
        <v>320</v>
      </c>
      <c r="M20" s="97">
        <f t="shared" si="0"/>
        <v>20165</v>
      </c>
    </row>
    <row r="21" spans="2:13" ht="19.5" customHeight="1">
      <c r="B21" s="94" t="s">
        <v>203</v>
      </c>
      <c r="C21" s="95" t="s">
        <v>438</v>
      </c>
      <c r="D21" s="96">
        <f>'手賀12.1'!$K51</f>
        <v>30</v>
      </c>
      <c r="E21" s="96">
        <f>'手賀12.1'!$K52</f>
        <v>590</v>
      </c>
      <c r="F21" s="96">
        <f>'手賀12.1'!$K53</f>
        <v>0</v>
      </c>
      <c r="G21" s="96">
        <f>'手賀12.1'!$K54</f>
        <v>0</v>
      </c>
      <c r="H21" s="96">
        <f>'手賀12.1'!$K55</f>
        <v>3015</v>
      </c>
      <c r="I21" s="96">
        <f>'手賀12.1'!$K56</f>
        <v>10</v>
      </c>
      <c r="J21" s="96">
        <f>'手賀12.1'!$K57</f>
        <v>120</v>
      </c>
      <c r="K21" s="96">
        <f>'手賀12.1'!$K58</f>
        <v>925</v>
      </c>
      <c r="L21" s="142">
        <f>'手賀12.1'!$K59</f>
        <v>115</v>
      </c>
      <c r="M21" s="97">
        <f t="shared" si="0"/>
        <v>4805</v>
      </c>
    </row>
    <row r="22" spans="2:13" ht="19.5" customHeight="1">
      <c r="B22" s="94" t="s">
        <v>203</v>
      </c>
      <c r="C22" s="95" t="s">
        <v>528</v>
      </c>
      <c r="D22" s="96">
        <f>'手賀12.15'!$K47</f>
        <v>10</v>
      </c>
      <c r="E22" s="96">
        <f>'手賀12.15'!$K48</f>
        <v>40</v>
      </c>
      <c r="F22" s="96">
        <f>'手賀12.15'!$K49</f>
        <v>0</v>
      </c>
      <c r="G22" s="96">
        <f>'手賀12.15'!$K50</f>
        <v>30</v>
      </c>
      <c r="H22" s="96">
        <f>'手賀12.15'!$K51</f>
        <v>3225</v>
      </c>
      <c r="I22" s="96">
        <f>'手賀12.15'!$K52</f>
        <v>10</v>
      </c>
      <c r="J22" s="96">
        <f>'手賀12.15'!$K53</f>
        <v>150</v>
      </c>
      <c r="K22" s="96">
        <f>'手賀12.15'!$K54</f>
        <v>625</v>
      </c>
      <c r="L22" s="96">
        <f>'手賀12.15'!$K55</f>
        <v>0</v>
      </c>
      <c r="M22" s="97">
        <f t="shared" si="0"/>
        <v>4090</v>
      </c>
    </row>
    <row r="23" spans="2:13" ht="19.5" customHeight="1">
      <c r="B23" s="94" t="s">
        <v>204</v>
      </c>
      <c r="C23" s="95" t="s">
        <v>216</v>
      </c>
      <c r="D23" s="96">
        <f>'手賀1.6'!$K49</f>
        <v>20</v>
      </c>
      <c r="E23" s="96">
        <f>'手賀1.6'!$K50</f>
        <v>180</v>
      </c>
      <c r="F23" s="96">
        <f>'手賀1.6'!$K51</f>
        <v>0</v>
      </c>
      <c r="G23" s="96">
        <f>'手賀1.6'!$K52</f>
        <v>10</v>
      </c>
      <c r="H23" s="96">
        <f>'手賀1.6'!$K53</f>
        <v>7300</v>
      </c>
      <c r="I23" s="96">
        <f>'手賀1.6'!$K54</f>
        <v>0</v>
      </c>
      <c r="J23" s="96">
        <f>'手賀1.6'!$K55</f>
        <v>30</v>
      </c>
      <c r="K23" s="96">
        <f>'手賀1.6'!$K56</f>
        <v>1400</v>
      </c>
      <c r="L23" s="96">
        <f>'手賀1.6'!$K57</f>
        <v>85</v>
      </c>
      <c r="M23" s="97">
        <f t="shared" si="0"/>
        <v>9025</v>
      </c>
    </row>
    <row r="24" spans="2:13" ht="19.5" customHeight="1">
      <c r="B24" s="94" t="s">
        <v>204</v>
      </c>
      <c r="C24" s="95" t="s">
        <v>528</v>
      </c>
      <c r="D24" s="96">
        <f>'手賀1.15'!$K47</f>
        <v>20</v>
      </c>
      <c r="E24" s="96">
        <f>'手賀1.15'!$K48</f>
        <v>80</v>
      </c>
      <c r="F24" s="96">
        <f>'手賀1.15'!$K49</f>
        <v>10</v>
      </c>
      <c r="G24" s="96">
        <f>'手賀1.15'!$K50</f>
        <v>0</v>
      </c>
      <c r="H24" s="96">
        <f>'手賀1.15'!$K51</f>
        <v>16660</v>
      </c>
      <c r="I24" s="96">
        <f>'手賀1.15'!$K52</f>
        <v>10</v>
      </c>
      <c r="J24" s="96">
        <f>'手賀1.15'!$K53</f>
        <v>130</v>
      </c>
      <c r="K24" s="96">
        <f>'手賀1.15'!$K54</f>
        <v>1300</v>
      </c>
      <c r="L24" s="96">
        <f>'手賀1.15'!$K55</f>
        <v>20</v>
      </c>
      <c r="M24" s="97">
        <f t="shared" si="0"/>
        <v>18230</v>
      </c>
    </row>
    <row r="25" spans="2:13" ht="19.5" customHeight="1">
      <c r="B25" s="94" t="s">
        <v>205</v>
      </c>
      <c r="C25" s="95" t="s">
        <v>207</v>
      </c>
      <c r="D25" s="96">
        <f>'手賀2.3'!$K50</f>
        <v>10</v>
      </c>
      <c r="E25" s="96">
        <f>'手賀2.3'!$K51</f>
        <v>30</v>
      </c>
      <c r="F25" s="96">
        <f>'手賀2.3'!$K52</f>
        <v>0</v>
      </c>
      <c r="G25" s="96">
        <f>'手賀2.3'!$K53</f>
        <v>10</v>
      </c>
      <c r="H25" s="96">
        <f>'手賀2.3'!$K54</f>
        <v>6610</v>
      </c>
      <c r="I25" s="96">
        <f>'手賀2.3'!$K55</f>
        <v>0</v>
      </c>
      <c r="J25" s="96">
        <f>'手賀2.3'!$K56</f>
        <v>100</v>
      </c>
      <c r="K25" s="96">
        <f>'手賀2.3'!$K57</f>
        <v>525</v>
      </c>
      <c r="L25" s="96">
        <f>'手賀2.3'!$K58</f>
        <v>50</v>
      </c>
      <c r="M25" s="97">
        <f t="shared" si="0"/>
        <v>7335</v>
      </c>
    </row>
    <row r="26" spans="2:13" ht="19.5" customHeight="1">
      <c r="B26" s="94" t="s">
        <v>206</v>
      </c>
      <c r="C26" s="95" t="s">
        <v>568</v>
      </c>
      <c r="D26" s="96">
        <f>'手賀2.12'!$K52</f>
        <v>130</v>
      </c>
      <c r="E26" s="96">
        <f>'手賀2.12'!$K53</f>
        <v>100</v>
      </c>
      <c r="F26" s="96">
        <f>'手賀2.12'!$K54</f>
        <v>10</v>
      </c>
      <c r="G26" s="96">
        <f>'手賀2.12'!$K55</f>
        <v>0</v>
      </c>
      <c r="H26" s="96">
        <f>'手賀2.12'!$K56</f>
        <v>5340</v>
      </c>
      <c r="I26" s="96">
        <f>'手賀2.12'!$K57</f>
        <v>0</v>
      </c>
      <c r="J26" s="96">
        <f>'手賀2.12'!$K58</f>
        <v>140</v>
      </c>
      <c r="K26" s="96">
        <f>'手賀2.12'!$K59</f>
        <v>1400</v>
      </c>
      <c r="L26" s="96">
        <f>'手賀2.12'!$K60</f>
        <v>20</v>
      </c>
      <c r="M26" s="97">
        <f t="shared" si="0"/>
        <v>7140</v>
      </c>
    </row>
    <row r="27" spans="2:13" ht="19.5" customHeight="1">
      <c r="B27" s="94" t="s">
        <v>150</v>
      </c>
      <c r="C27" s="95" t="s">
        <v>569</v>
      </c>
      <c r="D27" s="96">
        <f>'手賀3.13'!$K59</f>
        <v>80</v>
      </c>
      <c r="E27" s="96">
        <f>'手賀3.13'!$K60</f>
        <v>90</v>
      </c>
      <c r="F27" s="96">
        <f>'手賀3.13'!$K61</f>
        <v>0</v>
      </c>
      <c r="G27" s="96">
        <f>'手賀3.13'!$K62</f>
        <v>0</v>
      </c>
      <c r="H27" s="96">
        <f>'手賀3.13'!$K63</f>
        <v>3580</v>
      </c>
      <c r="I27" s="96">
        <f>'手賀3.13'!$K64</f>
        <v>0</v>
      </c>
      <c r="J27" s="96">
        <f>'手賀3.13'!$K65</f>
        <v>310</v>
      </c>
      <c r="K27" s="96">
        <f>'手賀3.13'!$K66</f>
        <v>600</v>
      </c>
      <c r="L27" s="96">
        <f>'手賀3.13'!$K67</f>
        <v>10</v>
      </c>
      <c r="M27" s="97">
        <f t="shared" si="0"/>
        <v>4670</v>
      </c>
    </row>
    <row r="28" spans="2:13" ht="19.5" customHeight="1">
      <c r="B28" s="94" t="s">
        <v>150</v>
      </c>
      <c r="C28" s="95" t="s">
        <v>590</v>
      </c>
      <c r="D28" s="96">
        <f>'手賀3.19'!$K71</f>
        <v>40</v>
      </c>
      <c r="E28" s="96">
        <f>'手賀3.19'!$K72</f>
        <v>200</v>
      </c>
      <c r="F28" s="96">
        <f>'手賀3.19'!$K73</f>
        <v>0</v>
      </c>
      <c r="G28" s="96">
        <f>'手賀3.19'!$K74</f>
        <v>0</v>
      </c>
      <c r="H28" s="96">
        <f>'手賀3.19'!$K75</f>
        <v>16880</v>
      </c>
      <c r="I28" s="96">
        <f>'手賀3.19'!$K76</f>
        <v>0</v>
      </c>
      <c r="J28" s="96">
        <f>'手賀3.19'!$K77</f>
        <v>170</v>
      </c>
      <c r="K28" s="96">
        <f>'手賀3.19'!$K78</f>
        <v>1200</v>
      </c>
      <c r="L28" s="96">
        <f>'手賀3.19'!$K79</f>
        <v>130</v>
      </c>
      <c r="M28" s="97">
        <f t="shared" si="0"/>
        <v>18620</v>
      </c>
    </row>
    <row r="29" spans="2:13" ht="19.5" customHeight="1">
      <c r="B29" s="98"/>
      <c r="C29" s="98"/>
      <c r="D29" s="98"/>
      <c r="E29" s="98"/>
      <c r="F29" s="98"/>
      <c r="G29" s="98"/>
      <c r="H29" s="98"/>
      <c r="I29" s="98"/>
      <c r="J29" s="98"/>
      <c r="K29" s="98"/>
      <c r="L29" s="98"/>
      <c r="M29" s="98"/>
    </row>
    <row r="30" ht="19.5" customHeight="1"/>
    <row r="32" ht="19.5" customHeight="1"/>
    <row r="33" ht="19.5" customHeight="1">
      <c r="B33" t="s">
        <v>178</v>
      </c>
    </row>
    <row r="34" ht="9.75" customHeight="1">
      <c r="B34" t="s">
        <v>179</v>
      </c>
    </row>
    <row r="35" spans="2:13" ht="19.5" customHeight="1">
      <c r="B35" s="162" t="s">
        <v>167</v>
      </c>
      <c r="C35" s="163"/>
      <c r="D35" s="90" t="s">
        <v>168</v>
      </c>
      <c r="E35" s="90" t="s">
        <v>169</v>
      </c>
      <c r="F35" s="90" t="s">
        <v>170</v>
      </c>
      <c r="G35" s="90" t="s">
        <v>171</v>
      </c>
      <c r="H35" s="90" t="s">
        <v>172</v>
      </c>
      <c r="I35" s="90" t="s">
        <v>173</v>
      </c>
      <c r="J35" s="90" t="s">
        <v>174</v>
      </c>
      <c r="K35" s="91" t="s">
        <v>175</v>
      </c>
      <c r="L35" s="92" t="s">
        <v>113</v>
      </c>
      <c r="M35" s="93" t="s">
        <v>176</v>
      </c>
    </row>
    <row r="36" spans="2:13" ht="19.5" customHeight="1">
      <c r="B36" s="94" t="s">
        <v>177</v>
      </c>
      <c r="C36" s="95" t="str">
        <f>C5</f>
        <v>７日</v>
      </c>
      <c r="D36" s="96">
        <v>10</v>
      </c>
      <c r="E36" s="96">
        <v>20</v>
      </c>
      <c r="F36" s="96">
        <v>0</v>
      </c>
      <c r="G36" s="96">
        <v>0</v>
      </c>
      <c r="H36" s="96">
        <v>25810</v>
      </c>
      <c r="I36" s="96">
        <v>0</v>
      </c>
      <c r="J36" s="96">
        <v>970</v>
      </c>
      <c r="K36" s="96">
        <v>180</v>
      </c>
      <c r="L36" s="94">
        <v>50</v>
      </c>
      <c r="M36" s="97">
        <f aca="true" t="shared" si="1" ref="M36:M59">SUM(D36:L36)</f>
        <v>27040</v>
      </c>
    </row>
    <row r="37" spans="2:13" ht="19.5" customHeight="1">
      <c r="B37" s="94" t="s">
        <v>177</v>
      </c>
      <c r="C37" s="95" t="str">
        <f aca="true" t="shared" si="2" ref="C37:C59">C6</f>
        <v>１６日</v>
      </c>
      <c r="D37" s="96">
        <f>'手賀4.16'!L75</f>
        <v>460</v>
      </c>
      <c r="E37" s="96">
        <f>'手賀4.16'!L76</f>
        <v>1050</v>
      </c>
      <c r="F37" s="96">
        <f>'手賀4.16'!L77</f>
        <v>0</v>
      </c>
      <c r="G37" s="96">
        <f>'手賀4.16'!L78</f>
        <v>0</v>
      </c>
      <c r="H37" s="96">
        <f>'手賀4.16'!L79</f>
        <v>122085</v>
      </c>
      <c r="I37" s="96">
        <f>'手賀4.16'!L80</f>
        <v>0</v>
      </c>
      <c r="J37" s="96">
        <f>'手賀4.16'!L81</f>
        <v>2270</v>
      </c>
      <c r="K37" s="96">
        <f>'手賀4.16'!L82</f>
        <v>1425</v>
      </c>
      <c r="L37" s="94">
        <f>'手賀4.16'!L83</f>
        <v>390</v>
      </c>
      <c r="M37" s="97">
        <f t="shared" si="1"/>
        <v>127680</v>
      </c>
    </row>
    <row r="38" spans="2:13" ht="19.5" customHeight="1">
      <c r="B38" s="94" t="s">
        <v>200</v>
      </c>
      <c r="C38" s="95" t="str">
        <f t="shared" si="2"/>
        <v>８日</v>
      </c>
      <c r="D38" s="96">
        <f>'手賀5.8'!L74</f>
        <v>240</v>
      </c>
      <c r="E38" s="96">
        <f>'手賀5.8'!L75</f>
        <v>550</v>
      </c>
      <c r="F38" s="96">
        <f>'手賀5.8'!L76</f>
        <v>0</v>
      </c>
      <c r="G38" s="96">
        <f>'手賀5.8'!L77</f>
        <v>0</v>
      </c>
      <c r="H38" s="96">
        <f>'手賀5.8'!L78</f>
        <v>96595</v>
      </c>
      <c r="I38" s="96">
        <f>'手賀5.8'!L79</f>
        <v>10</v>
      </c>
      <c r="J38" s="96">
        <f>'手賀5.8'!L80</f>
        <v>1870</v>
      </c>
      <c r="K38" s="96">
        <f>'手賀5.8'!L81</f>
        <v>1325</v>
      </c>
      <c r="L38" s="94">
        <f>'手賀5.8'!L82</f>
        <v>50</v>
      </c>
      <c r="M38" s="97">
        <f t="shared" si="1"/>
        <v>100640</v>
      </c>
    </row>
    <row r="39" spans="2:13" ht="19.5" customHeight="1">
      <c r="B39" s="94" t="s">
        <v>201</v>
      </c>
      <c r="C39" s="95" t="str">
        <f t="shared" si="2"/>
        <v>２３日</v>
      </c>
      <c r="D39" s="96">
        <f>'手賀5.23'!$L79</f>
        <v>60</v>
      </c>
      <c r="E39" s="96">
        <f>'手賀5.23'!$L80</f>
        <v>290</v>
      </c>
      <c r="F39" s="96">
        <f>'手賀5.23'!$L81</f>
        <v>10</v>
      </c>
      <c r="G39" s="96">
        <f>'手賀5.23'!$L82</f>
        <v>0</v>
      </c>
      <c r="H39" s="96">
        <f>'手賀5.23'!$L83</f>
        <v>54235</v>
      </c>
      <c r="I39" s="96">
        <f>'手賀5.23'!$L84</f>
        <v>20</v>
      </c>
      <c r="J39" s="96">
        <f>'手賀5.23'!$L85</f>
        <v>1260</v>
      </c>
      <c r="K39" s="96">
        <f>'手賀5.23'!$L86</f>
        <v>1425</v>
      </c>
      <c r="L39" s="96">
        <f>'手賀5.23'!$L87</f>
        <v>395</v>
      </c>
      <c r="M39" s="97">
        <f t="shared" si="1"/>
        <v>57695</v>
      </c>
    </row>
    <row r="40" spans="2:13" ht="19.5" customHeight="1">
      <c r="B40" s="94" t="s">
        <v>145</v>
      </c>
      <c r="C40" s="95" t="str">
        <f t="shared" si="2"/>
        <v>３日</v>
      </c>
      <c r="D40" s="96">
        <f>'手賀6.3'!$L80</f>
        <v>710</v>
      </c>
      <c r="E40" s="96">
        <f>'手賀6.3'!$L81</f>
        <v>1130</v>
      </c>
      <c r="F40" s="96">
        <f>'手賀6.3'!$L82</f>
        <v>40</v>
      </c>
      <c r="G40" s="96">
        <f>'手賀6.3'!$L83</f>
        <v>20</v>
      </c>
      <c r="H40" s="96">
        <f>'手賀6.3'!$L84</f>
        <v>18940</v>
      </c>
      <c r="I40" s="96">
        <f>'手賀6.3'!$L85</f>
        <v>0</v>
      </c>
      <c r="J40" s="96">
        <f>'手賀6.3'!$L86</f>
        <v>2760</v>
      </c>
      <c r="K40" s="96">
        <f>'手賀6.3'!$L87</f>
        <v>3800</v>
      </c>
      <c r="L40" s="96">
        <f>'手賀6.3'!$L88</f>
        <v>470</v>
      </c>
      <c r="M40" s="97">
        <f t="shared" si="1"/>
        <v>27870</v>
      </c>
    </row>
    <row r="41" spans="2:13" ht="19.5" customHeight="1">
      <c r="B41" s="94" t="s">
        <v>145</v>
      </c>
      <c r="C41" s="95" t="str">
        <f t="shared" si="2"/>
        <v>１７日</v>
      </c>
      <c r="D41" s="96">
        <f>'手賀6.17'!$L91</f>
        <v>10</v>
      </c>
      <c r="E41" s="96">
        <f>'手賀6.17'!$L92</f>
        <v>500</v>
      </c>
      <c r="F41" s="96">
        <f>'手賀6.17'!$L93</f>
        <v>80</v>
      </c>
      <c r="G41" s="96">
        <f>'手賀6.17'!$L94</f>
        <v>40</v>
      </c>
      <c r="H41" s="96">
        <f>'手賀6.17'!$L95</f>
        <v>8030</v>
      </c>
      <c r="I41" s="96">
        <f>'手賀6.17'!$L96</f>
        <v>80</v>
      </c>
      <c r="J41" s="96">
        <f>'手賀6.17'!$L97</f>
        <v>4560</v>
      </c>
      <c r="K41" s="96">
        <f>'手賀6.17'!$L98</f>
        <v>3175</v>
      </c>
      <c r="L41" s="96">
        <f>'手賀6.17'!$L99</f>
        <v>550</v>
      </c>
      <c r="M41" s="97">
        <f t="shared" si="1"/>
        <v>17025</v>
      </c>
    </row>
    <row r="42" spans="2:13" ht="19.5" customHeight="1">
      <c r="B42" s="94" t="s">
        <v>146</v>
      </c>
      <c r="C42" s="95" t="str">
        <f t="shared" si="2"/>
        <v>３日</v>
      </c>
      <c r="D42" s="96">
        <f>'手賀7.3'!$L89</f>
        <v>90</v>
      </c>
      <c r="E42" s="96">
        <f>'手賀7.3'!$L90</f>
        <v>1030</v>
      </c>
      <c r="F42" s="96">
        <f>'手賀7.3'!$L91</f>
        <v>80</v>
      </c>
      <c r="G42" s="96">
        <f>'手賀7.3'!$L92</f>
        <v>10</v>
      </c>
      <c r="H42" s="96">
        <f>'手賀7.3'!$L93</f>
        <v>12125</v>
      </c>
      <c r="I42" s="96">
        <f>'手賀7.3'!$L94</f>
        <v>120</v>
      </c>
      <c r="J42" s="96">
        <f>'手賀7.3'!$L95</f>
        <v>3450</v>
      </c>
      <c r="K42" s="96">
        <f>'手賀7.3'!$L96</f>
        <v>5270</v>
      </c>
      <c r="L42" s="96">
        <f>'手賀7.3'!$L97</f>
        <v>939</v>
      </c>
      <c r="M42" s="97">
        <f t="shared" si="1"/>
        <v>23114</v>
      </c>
    </row>
    <row r="43" spans="2:13" ht="19.5" customHeight="1">
      <c r="B43" s="94" t="str">
        <f aca="true" t="shared" si="3" ref="B43:B59">B12</f>
        <v>７月</v>
      </c>
      <c r="C43" s="95" t="str">
        <f t="shared" si="2"/>
        <v>１７日</v>
      </c>
      <c r="D43" s="96">
        <f>'手賀7.17'!$L100</f>
        <v>510</v>
      </c>
      <c r="E43" s="96">
        <f>'手賀7.17'!$L101</f>
        <v>260</v>
      </c>
      <c r="F43" s="96">
        <f>'手賀7.17'!$L102</f>
        <v>110</v>
      </c>
      <c r="G43" s="96">
        <f>'手賀7.17'!$L103</f>
        <v>10</v>
      </c>
      <c r="H43" s="96">
        <f>'手賀7.17'!$L104</f>
        <v>19215</v>
      </c>
      <c r="I43" s="96">
        <f>'手賀7.17'!$L105</f>
        <v>50</v>
      </c>
      <c r="J43" s="96">
        <f>'手賀7.17'!$L106</f>
        <v>5706</v>
      </c>
      <c r="K43" s="96">
        <f>'手賀7.17'!$L107</f>
        <v>2120</v>
      </c>
      <c r="L43" s="96">
        <f>'手賀7.17'!$L108</f>
        <v>291</v>
      </c>
      <c r="M43" s="97">
        <f t="shared" si="1"/>
        <v>28272</v>
      </c>
    </row>
    <row r="44" spans="2:13" ht="19.5" customHeight="1">
      <c r="B44" s="94" t="str">
        <f t="shared" si="3"/>
        <v>８月</v>
      </c>
      <c r="C44" s="95" t="str">
        <f t="shared" si="2"/>
        <v>１４日</v>
      </c>
      <c r="D44" s="96">
        <f>'手賀8.14'!$L109</f>
        <v>5280</v>
      </c>
      <c r="E44" s="96">
        <f>'手賀8.14'!$L110</f>
        <v>410</v>
      </c>
      <c r="F44" s="96">
        <f>'手賀8.14'!$L111</f>
        <v>30</v>
      </c>
      <c r="G44" s="96">
        <f>'手賀8.14'!$L112</f>
        <v>0</v>
      </c>
      <c r="H44" s="96">
        <f>'手賀8.14'!$L113</f>
        <v>17370</v>
      </c>
      <c r="I44" s="96">
        <f>'手賀8.14'!$L114</f>
        <v>10</v>
      </c>
      <c r="J44" s="96">
        <f>'手賀8.14'!$L115</f>
        <v>8810</v>
      </c>
      <c r="K44" s="96">
        <f>'手賀8.14'!$L116</f>
        <v>3630</v>
      </c>
      <c r="L44" s="96">
        <f>'手賀8.14'!$L117</f>
        <v>1091</v>
      </c>
      <c r="M44" s="97">
        <f t="shared" si="1"/>
        <v>36631</v>
      </c>
    </row>
    <row r="45" spans="2:13" ht="19.5" customHeight="1">
      <c r="B45" s="94" t="str">
        <f t="shared" si="3"/>
        <v>８月</v>
      </c>
      <c r="C45" s="95" t="str">
        <f t="shared" si="2"/>
        <v>１８日</v>
      </c>
      <c r="D45" s="96">
        <f>'手賀8.18'!$L108</f>
        <v>3320</v>
      </c>
      <c r="E45" s="96">
        <f>'手賀8.18'!$L109</f>
        <v>950</v>
      </c>
      <c r="F45" s="96">
        <f>'手賀8.18'!$L110</f>
        <v>50</v>
      </c>
      <c r="G45" s="96">
        <f>'手賀8.18'!$L111</f>
        <v>0</v>
      </c>
      <c r="H45" s="96">
        <f>'手賀8.18'!$L112</f>
        <v>47103</v>
      </c>
      <c r="I45" s="96">
        <f>'手賀8.18'!$L113</f>
        <v>10</v>
      </c>
      <c r="J45" s="96">
        <f>'手賀8.18'!$L114</f>
        <v>5826</v>
      </c>
      <c r="K45" s="96">
        <f>'手賀8.18'!$L115</f>
        <v>3930</v>
      </c>
      <c r="L45" s="96">
        <f>'手賀8.18'!$L116</f>
        <v>651</v>
      </c>
      <c r="M45" s="97">
        <f>SUM(D45:L45)</f>
        <v>61840</v>
      </c>
    </row>
    <row r="46" spans="2:13" ht="19.5" customHeight="1">
      <c r="B46" s="94" t="str">
        <f t="shared" si="3"/>
        <v>９月</v>
      </c>
      <c r="C46" s="95" t="str">
        <f t="shared" si="2"/>
        <v>３日</v>
      </c>
      <c r="D46" s="96">
        <f>'手賀9.3'!$L95</f>
        <v>180</v>
      </c>
      <c r="E46" s="96">
        <f>'手賀9.3'!$L96</f>
        <v>575</v>
      </c>
      <c r="F46" s="96">
        <f>'手賀9.3'!$L97</f>
        <v>0</v>
      </c>
      <c r="G46" s="96">
        <f>'手賀9.3'!$L98</f>
        <v>0</v>
      </c>
      <c r="H46" s="96">
        <f>'手賀9.3'!$L99</f>
        <v>30700</v>
      </c>
      <c r="I46" s="96">
        <f>'手賀9.3'!$L100</f>
        <v>130</v>
      </c>
      <c r="J46" s="96">
        <f>'手賀9.3'!$L101</f>
        <v>3252</v>
      </c>
      <c r="K46" s="96">
        <f>'手賀9.3'!$L102</f>
        <v>2400</v>
      </c>
      <c r="L46" s="96">
        <f>'手賀9.3'!$L103</f>
        <v>116</v>
      </c>
      <c r="M46" s="97">
        <f t="shared" si="1"/>
        <v>37353</v>
      </c>
    </row>
    <row r="47" spans="2:13" ht="19.5" customHeight="1">
      <c r="B47" s="94" t="str">
        <f t="shared" si="3"/>
        <v>９月</v>
      </c>
      <c r="C47" s="95" t="str">
        <f t="shared" si="2"/>
        <v>１６日</v>
      </c>
      <c r="D47" s="96">
        <f>'手賀9.16'!$L94</f>
        <v>280</v>
      </c>
      <c r="E47" s="96">
        <f>'手賀9.16'!$L95</f>
        <v>2800</v>
      </c>
      <c r="F47" s="96">
        <f>'手賀9.16'!$L96</f>
        <v>40</v>
      </c>
      <c r="G47" s="96">
        <f>'手賀9.16'!$L97</f>
        <v>166</v>
      </c>
      <c r="H47" s="96">
        <f>'手賀9.16'!$L98</f>
        <v>29621</v>
      </c>
      <c r="I47" s="96">
        <f>'手賀9.16'!$L99</f>
        <v>120</v>
      </c>
      <c r="J47" s="96">
        <f>'手賀9.16'!$L100</f>
        <v>3766</v>
      </c>
      <c r="K47" s="96">
        <f>'手賀9.16'!$L101</f>
        <v>5290</v>
      </c>
      <c r="L47" s="96">
        <f>'手賀9.16'!$L102</f>
        <v>1263</v>
      </c>
      <c r="M47" s="97">
        <f t="shared" si="1"/>
        <v>43346</v>
      </c>
    </row>
    <row r="48" spans="2:13" ht="19.5" customHeight="1">
      <c r="B48" s="94" t="str">
        <f t="shared" si="3"/>
        <v>１０月</v>
      </c>
      <c r="C48" s="95" t="str">
        <f t="shared" si="2"/>
        <v>１日</v>
      </c>
      <c r="D48" s="96">
        <f>'手賀10.1'!$L87</f>
        <v>60</v>
      </c>
      <c r="E48" s="96">
        <f>'手賀10.1'!$L88</f>
        <v>1100</v>
      </c>
      <c r="F48" s="96">
        <f>'手賀10.1'!$L89</f>
        <v>20</v>
      </c>
      <c r="G48" s="96">
        <f>'手賀10.1'!$L90</f>
        <v>10</v>
      </c>
      <c r="H48" s="96">
        <f>'手賀10.1'!$L91</f>
        <v>31890</v>
      </c>
      <c r="I48" s="96">
        <f>'手賀10.1'!$L92</f>
        <v>0</v>
      </c>
      <c r="J48" s="96">
        <f>'手賀10.1'!$L93</f>
        <v>2670</v>
      </c>
      <c r="K48" s="96">
        <f>'手賀10.1'!$L94</f>
        <v>2050</v>
      </c>
      <c r="L48" s="96">
        <f>'手賀10.1'!$L95</f>
        <v>443</v>
      </c>
      <c r="M48" s="97">
        <f t="shared" si="1"/>
        <v>38243</v>
      </c>
    </row>
    <row r="49" spans="2:13" ht="19.5" customHeight="1">
      <c r="B49" s="94" t="str">
        <f t="shared" si="3"/>
        <v>１０月</v>
      </c>
      <c r="C49" s="95" t="str">
        <f t="shared" si="2"/>
        <v>２０日</v>
      </c>
      <c r="D49" s="96">
        <f>'手賀10.20'!$L84</f>
        <v>40</v>
      </c>
      <c r="E49" s="96">
        <f>'手賀10.20'!$L85</f>
        <v>5000</v>
      </c>
      <c r="F49" s="96">
        <f>'手賀10.20'!$L86</f>
        <v>0</v>
      </c>
      <c r="G49" s="96">
        <f>'手賀10.20'!$L87</f>
        <v>45</v>
      </c>
      <c r="H49" s="96">
        <f>'手賀10.20'!$L88</f>
        <v>12460</v>
      </c>
      <c r="I49" s="96">
        <f>'手賀10.20'!$L89</f>
        <v>50</v>
      </c>
      <c r="J49" s="96">
        <f>'手賀10.20'!$L90</f>
        <v>2980</v>
      </c>
      <c r="K49" s="96">
        <f>'手賀10.20'!$L91</f>
        <v>3350</v>
      </c>
      <c r="L49" s="96">
        <f>'手賀10.20'!$L92</f>
        <v>770</v>
      </c>
      <c r="M49" s="97">
        <f t="shared" si="1"/>
        <v>24695</v>
      </c>
    </row>
    <row r="50" spans="2:13" ht="19.5" customHeight="1">
      <c r="B50" s="94" t="str">
        <f t="shared" si="3"/>
        <v>１１月</v>
      </c>
      <c r="C50" s="95" t="str">
        <f t="shared" si="2"/>
        <v>５日</v>
      </c>
      <c r="D50" s="96">
        <f>'手賀11.5'!$L82</f>
        <v>10</v>
      </c>
      <c r="E50" s="96">
        <f>'手賀11.5'!$L83</f>
        <v>4050</v>
      </c>
      <c r="F50" s="96">
        <f>'手賀11.5'!$L84</f>
        <v>20</v>
      </c>
      <c r="G50" s="96">
        <f>'手賀11.5'!$L85</f>
        <v>20</v>
      </c>
      <c r="H50" s="96">
        <f>'手賀11.5'!$L86</f>
        <v>26750</v>
      </c>
      <c r="I50" s="96">
        <f>'手賀11.5'!$L87</f>
        <v>30</v>
      </c>
      <c r="J50" s="96">
        <f>'手賀11.5'!$L88</f>
        <v>788</v>
      </c>
      <c r="K50" s="96">
        <f>'手賀11.5'!$L89</f>
        <v>1200</v>
      </c>
      <c r="L50" s="96">
        <f>'手賀11.5'!$L90</f>
        <v>330</v>
      </c>
      <c r="M50" s="97">
        <f t="shared" si="1"/>
        <v>33198</v>
      </c>
    </row>
    <row r="51" spans="2:13" ht="19.5" customHeight="1">
      <c r="B51" s="94" t="str">
        <f t="shared" si="3"/>
        <v>１１月</v>
      </c>
      <c r="C51" s="95" t="str">
        <f t="shared" si="2"/>
        <v>１７日</v>
      </c>
      <c r="D51" s="96">
        <f>'手賀11.17'!$L73</f>
        <v>30</v>
      </c>
      <c r="E51" s="96">
        <f>'手賀11.17'!$L74</f>
        <v>975</v>
      </c>
      <c r="F51" s="96">
        <f>'手賀11.17'!$L75</f>
        <v>50</v>
      </c>
      <c r="G51" s="96">
        <f>'手賀11.17'!$L76</f>
        <v>0</v>
      </c>
      <c r="H51" s="96">
        <f>'手賀11.17'!$L77</f>
        <v>32310</v>
      </c>
      <c r="I51" s="96">
        <f>'手賀11.17'!$L78</f>
        <v>10</v>
      </c>
      <c r="J51" s="96">
        <f>'手賀11.17'!$L79</f>
        <v>1100</v>
      </c>
      <c r="K51" s="96">
        <f>'手賀11.17'!$L80</f>
        <v>2700</v>
      </c>
      <c r="L51" s="96">
        <f>'手賀11.17'!$L81</f>
        <v>1121</v>
      </c>
      <c r="M51" s="97">
        <f t="shared" si="1"/>
        <v>38296</v>
      </c>
    </row>
    <row r="52" spans="2:13" ht="19.5" customHeight="1">
      <c r="B52" s="94" t="str">
        <f t="shared" si="3"/>
        <v>１２月</v>
      </c>
      <c r="C52" s="95" t="str">
        <f t="shared" si="2"/>
        <v>１日</v>
      </c>
      <c r="D52" s="96">
        <f>'手賀12.1'!$L51</f>
        <v>10</v>
      </c>
      <c r="E52" s="96">
        <f>'手賀12.1'!$L52</f>
        <v>420</v>
      </c>
      <c r="F52" s="96">
        <f>'手賀12.1'!$L53</f>
        <v>0</v>
      </c>
      <c r="G52" s="96">
        <f>'手賀12.1'!$L54</f>
        <v>0</v>
      </c>
      <c r="H52" s="96">
        <f>'手賀12.1'!$L55</f>
        <v>15250</v>
      </c>
      <c r="I52" s="96">
        <f>'手賀12.1'!$L56</f>
        <v>0</v>
      </c>
      <c r="J52" s="96">
        <f>'手賀12.1'!$L57</f>
        <v>370</v>
      </c>
      <c r="K52" s="96">
        <f>'手賀12.1'!$L58</f>
        <v>650</v>
      </c>
      <c r="L52" s="96">
        <f>'手賀12.1'!$L59</f>
        <v>195</v>
      </c>
      <c r="M52" s="97">
        <f t="shared" si="1"/>
        <v>16895</v>
      </c>
    </row>
    <row r="53" spans="2:13" ht="19.5" customHeight="1">
      <c r="B53" s="94" t="str">
        <f t="shared" si="3"/>
        <v>１２月</v>
      </c>
      <c r="C53" s="95" t="str">
        <f t="shared" si="2"/>
        <v>１５日</v>
      </c>
      <c r="D53" s="96">
        <f>'手賀12.15'!$L47</f>
        <v>10</v>
      </c>
      <c r="E53" s="96">
        <f>'手賀12.15'!$L48</f>
        <v>110</v>
      </c>
      <c r="F53" s="96">
        <f>'手賀12.15'!$L49</f>
        <v>0</v>
      </c>
      <c r="G53" s="96">
        <f>'手賀12.15'!$L50</f>
        <v>170</v>
      </c>
      <c r="H53" s="96">
        <f>'手賀12.15'!$L51</f>
        <v>16820</v>
      </c>
      <c r="I53" s="96">
        <f>'手賀12.15'!$L52</f>
        <v>0</v>
      </c>
      <c r="J53" s="96">
        <f>'手賀12.15'!$L53</f>
        <v>90</v>
      </c>
      <c r="K53" s="96">
        <f>'手賀12.15'!$L54</f>
        <v>650</v>
      </c>
      <c r="L53" s="96">
        <f>'手賀12.15'!$L55</f>
        <v>170</v>
      </c>
      <c r="M53" s="97">
        <f t="shared" si="1"/>
        <v>18020</v>
      </c>
    </row>
    <row r="54" spans="2:13" ht="19.5" customHeight="1">
      <c r="B54" s="94" t="str">
        <f t="shared" si="3"/>
        <v>１月</v>
      </c>
      <c r="C54" s="95" t="str">
        <f t="shared" si="2"/>
        <v>　６日</v>
      </c>
      <c r="D54" s="96">
        <f>'手賀1.6'!$L49</f>
        <v>30</v>
      </c>
      <c r="E54" s="96">
        <f>'手賀1.6'!$L50</f>
        <v>90</v>
      </c>
      <c r="F54" s="96">
        <f>'手賀1.6'!$L51</f>
        <v>0</v>
      </c>
      <c r="G54" s="96">
        <f>'手賀1.6'!$L52</f>
        <v>0</v>
      </c>
      <c r="H54" s="96">
        <f>'手賀1.6'!$L53</f>
        <v>28390</v>
      </c>
      <c r="I54" s="96">
        <f>'手賀1.6'!$L54</f>
        <v>0</v>
      </c>
      <c r="J54" s="96">
        <f>'手賀1.6'!$L55</f>
        <v>170</v>
      </c>
      <c r="K54" s="96">
        <f>'手賀1.6'!$L56</f>
        <v>1450</v>
      </c>
      <c r="L54" s="96">
        <f>'手賀1.6'!$L57</f>
        <v>10</v>
      </c>
      <c r="M54" s="97">
        <f t="shared" si="1"/>
        <v>30140</v>
      </c>
    </row>
    <row r="55" spans="2:13" ht="19.5" customHeight="1">
      <c r="B55" s="94" t="str">
        <f t="shared" si="3"/>
        <v>１月</v>
      </c>
      <c r="C55" s="95" t="str">
        <f t="shared" si="2"/>
        <v>１５日</v>
      </c>
      <c r="D55" s="96">
        <f>'手賀1.15'!$L47</f>
        <v>10</v>
      </c>
      <c r="E55" s="96">
        <f>'手賀1.15'!$L48</f>
        <v>90</v>
      </c>
      <c r="F55" s="96">
        <f>'手賀1.15'!$L49</f>
        <v>0</v>
      </c>
      <c r="G55" s="96">
        <f>'手賀1.15'!$L50</f>
        <v>10</v>
      </c>
      <c r="H55" s="96">
        <f>'手賀1.15'!$L51</f>
        <v>52560</v>
      </c>
      <c r="I55" s="96">
        <f>'手賀1.15'!$L52</f>
        <v>10</v>
      </c>
      <c r="J55" s="96">
        <f>'手賀1.15'!$L53</f>
        <v>210</v>
      </c>
      <c r="K55" s="96">
        <f>'手賀1.15'!$L54</f>
        <v>650</v>
      </c>
      <c r="L55" s="96">
        <f>'手賀1.15'!$L55</f>
        <v>0</v>
      </c>
      <c r="M55" s="97">
        <f t="shared" si="1"/>
        <v>53540</v>
      </c>
    </row>
    <row r="56" spans="2:13" ht="19.5" customHeight="1">
      <c r="B56" s="94" t="str">
        <f t="shared" si="3"/>
        <v>２月</v>
      </c>
      <c r="C56" s="95" t="str">
        <f t="shared" si="2"/>
        <v>３日</v>
      </c>
      <c r="D56" s="96">
        <f>'手賀2.3'!$L50</f>
        <v>130</v>
      </c>
      <c r="E56" s="96">
        <f>'手賀2.3'!$L51</f>
        <v>20</v>
      </c>
      <c r="F56" s="96">
        <f>'手賀2.3'!$L52</f>
        <v>10</v>
      </c>
      <c r="G56" s="96">
        <f>'手賀2.3'!$L53</f>
        <v>10</v>
      </c>
      <c r="H56" s="96">
        <f>'手賀2.3'!$L54</f>
        <v>14765</v>
      </c>
      <c r="I56" s="96">
        <f>'手賀2.3'!$L55</f>
        <v>0</v>
      </c>
      <c r="J56" s="96">
        <f>'手賀2.3'!$L56</f>
        <v>200</v>
      </c>
      <c r="K56" s="96">
        <f>'手賀2.3'!$L57</f>
        <v>950</v>
      </c>
      <c r="L56" s="96">
        <f>'手賀2.3'!$L58</f>
        <v>200</v>
      </c>
      <c r="M56" s="97">
        <f t="shared" si="1"/>
        <v>16285</v>
      </c>
    </row>
    <row r="57" spans="2:13" ht="19.5" customHeight="1">
      <c r="B57" s="94" t="str">
        <f t="shared" si="3"/>
        <v>２月</v>
      </c>
      <c r="C57" s="95" t="str">
        <f t="shared" si="2"/>
        <v>１２日</v>
      </c>
      <c r="D57" s="96">
        <f>'手賀2.12'!$L52</f>
        <v>470</v>
      </c>
      <c r="E57" s="96">
        <f>'手賀2.12'!$L53</f>
        <v>140</v>
      </c>
      <c r="F57" s="96">
        <f>'手賀2.12'!$L54</f>
        <v>0</v>
      </c>
      <c r="G57" s="96">
        <f>'手賀2.12'!$L55</f>
        <v>0</v>
      </c>
      <c r="H57" s="96">
        <f>'手賀2.12'!$L56</f>
        <v>13630</v>
      </c>
      <c r="I57" s="96">
        <f>'手賀2.12'!$L57</f>
        <v>0</v>
      </c>
      <c r="J57" s="96">
        <f>'手賀2.12'!$L58</f>
        <v>450</v>
      </c>
      <c r="K57" s="96">
        <f>'手賀2.12'!$L59</f>
        <v>850</v>
      </c>
      <c r="L57" s="96">
        <f>'手賀2.12'!$L60</f>
        <v>50</v>
      </c>
      <c r="M57" s="97">
        <f t="shared" si="1"/>
        <v>15590</v>
      </c>
    </row>
    <row r="58" spans="2:13" ht="19.5" customHeight="1">
      <c r="B58" s="94" t="str">
        <f t="shared" si="3"/>
        <v>３月</v>
      </c>
      <c r="C58" s="95" t="str">
        <f t="shared" si="2"/>
        <v>１３日</v>
      </c>
      <c r="D58" s="96">
        <f>'手賀3.13'!$L59</f>
        <v>260</v>
      </c>
      <c r="E58" s="96">
        <f>'手賀3.13'!$L60</f>
        <v>50</v>
      </c>
      <c r="F58" s="96">
        <f>'手賀3.13'!$L61</f>
        <v>0</v>
      </c>
      <c r="G58" s="96">
        <f>'手賀3.13'!$L62</f>
        <v>0</v>
      </c>
      <c r="H58" s="96">
        <f>'手賀3.13'!$L63</f>
        <v>32550</v>
      </c>
      <c r="I58" s="96">
        <f>'手賀3.13'!$L64</f>
        <v>0</v>
      </c>
      <c r="J58" s="96">
        <f>'手賀3.13'!$L65</f>
        <v>220</v>
      </c>
      <c r="K58" s="96">
        <f>'手賀3.13'!$L66</f>
        <v>600</v>
      </c>
      <c r="L58" s="96">
        <f>'手賀3.13'!$L67</f>
        <v>70</v>
      </c>
      <c r="M58" s="97">
        <f t="shared" si="1"/>
        <v>33750</v>
      </c>
    </row>
    <row r="59" spans="2:13" ht="19.5" customHeight="1">
      <c r="B59" s="94" t="str">
        <f t="shared" si="3"/>
        <v>３月</v>
      </c>
      <c r="C59" s="95" t="str">
        <f t="shared" si="2"/>
        <v>１９日</v>
      </c>
      <c r="D59" s="96">
        <f>'手賀3.19'!$L71</f>
        <v>170</v>
      </c>
      <c r="E59" s="96">
        <f>'手賀3.19'!$L72</f>
        <v>200</v>
      </c>
      <c r="F59" s="96">
        <f>'手賀3.19'!$L73</f>
        <v>0</v>
      </c>
      <c r="G59" s="96">
        <f>'手賀3.19'!$L74</f>
        <v>10</v>
      </c>
      <c r="H59" s="96">
        <f>'手賀3.19'!$L75</f>
        <v>61791</v>
      </c>
      <c r="I59" s="96">
        <f>'手賀3.19'!$L76</f>
        <v>0</v>
      </c>
      <c r="J59" s="96">
        <f>'手賀3.19'!$L77</f>
        <v>990</v>
      </c>
      <c r="K59" s="96">
        <f>'手賀3.19'!$L78</f>
        <v>1550</v>
      </c>
      <c r="L59" s="96">
        <f>'手賀3.19'!$L79</f>
        <v>141</v>
      </c>
      <c r="M59" s="97">
        <f t="shared" si="1"/>
        <v>64852</v>
      </c>
    </row>
    <row r="60" spans="2:13" ht="19.5" customHeight="1">
      <c r="B60" s="98"/>
      <c r="C60" s="98"/>
      <c r="D60" s="98"/>
      <c r="E60" s="98"/>
      <c r="F60" s="98"/>
      <c r="G60" s="98"/>
      <c r="H60" s="98"/>
      <c r="I60" s="98"/>
      <c r="J60" s="98"/>
      <c r="K60" s="98"/>
      <c r="L60" s="98"/>
      <c r="M60" s="98"/>
    </row>
    <row r="61" ht="19.5" customHeight="1"/>
  </sheetData>
  <sheetProtection/>
  <mergeCells count="2">
    <mergeCell ref="B4:C4"/>
    <mergeCell ref="B35:C35"/>
  </mergeCells>
  <printOptions/>
  <pageMargins left="0.3937007874015748" right="0.3937007874015748" top="0.7874015748031497" bottom="0.5905511811023623" header="0.5118110236220472" footer="0.5118110236220472"/>
  <pageSetup horizontalDpi="600" verticalDpi="600" orientation="landscape" paperSize="9" scale="90" r:id="rId1"/>
</worksheet>
</file>

<file path=xl/worksheets/sheet3.xml><?xml version="1.0" encoding="utf-8"?>
<worksheet xmlns="http://schemas.openxmlformats.org/spreadsheetml/2006/main" xmlns:r="http://schemas.openxmlformats.org/officeDocument/2006/relationships">
  <sheetPr>
    <tabColor rgb="FFC00000"/>
  </sheetPr>
  <dimension ref="B2:S106"/>
  <sheetViews>
    <sheetView view="pageBreakPreview" zoomScale="80" zoomScaleNormal="75" zoomScaleSheetLayoutView="80" zoomScalePageLayoutView="0" workbookViewId="0" topLeftCell="A1">
      <selection activeCell="B2" sqref="B2"/>
    </sheetView>
  </sheetViews>
  <sheetFormatPr defaultColWidth="8.796875" defaultRowHeight="14.25"/>
  <cols>
    <col min="1" max="1" width="2.59765625" style="0" customWidth="1"/>
    <col min="2" max="2" width="4.69921875" style="0" customWidth="1"/>
    <col min="3" max="4" width="16.69921875" style="0" customWidth="1"/>
    <col min="5" max="5" width="1.69921875" style="0" customWidth="1"/>
    <col min="6" max="9" width="10.69921875" style="0" customWidth="1"/>
    <col min="10" max="10" width="1.69921875" style="0" customWidth="1"/>
    <col min="11" max="11" width="28.3984375" style="99" customWidth="1"/>
    <col min="12" max="12" width="28.3984375" style="123" customWidth="1"/>
    <col min="14" max="17" width="9" style="0" hidden="1" customWidth="1"/>
  </cols>
  <sheetData>
    <row r="1" ht="18" customHeight="1"/>
    <row r="2" spans="2:18" ht="18" customHeight="1">
      <c r="B2" s="22"/>
      <c r="R2" s="99"/>
    </row>
    <row r="3" ht="9" customHeight="1" thickBot="1"/>
    <row r="4" spans="2:12" ht="18" customHeight="1">
      <c r="B4" s="1"/>
      <c r="C4" s="2"/>
      <c r="D4" s="143" t="s">
        <v>2</v>
      </c>
      <c r="E4" s="143"/>
      <c r="F4" s="143"/>
      <c r="G4" s="143"/>
      <c r="H4" s="2"/>
      <c r="I4" s="2"/>
      <c r="J4" s="3"/>
      <c r="K4" s="100" t="s">
        <v>133</v>
      </c>
      <c r="L4" s="124" t="s">
        <v>134</v>
      </c>
    </row>
    <row r="5" spans="2:12" ht="18" customHeight="1">
      <c r="B5" s="4"/>
      <c r="C5" s="5"/>
      <c r="D5" s="144" t="s">
        <v>3</v>
      </c>
      <c r="E5" s="144"/>
      <c r="F5" s="144"/>
      <c r="G5" s="144"/>
      <c r="H5" s="5"/>
      <c r="I5" s="5"/>
      <c r="J5" s="6"/>
      <c r="K5" s="101" t="s">
        <v>264</v>
      </c>
      <c r="L5" s="125" t="str">
        <f>K5</f>
        <v>H 26. 5.8</v>
      </c>
    </row>
    <row r="6" spans="2:12" ht="18" customHeight="1">
      <c r="B6" s="4"/>
      <c r="C6" s="5"/>
      <c r="D6" s="144" t="s">
        <v>4</v>
      </c>
      <c r="E6" s="144"/>
      <c r="F6" s="144"/>
      <c r="G6" s="144"/>
      <c r="H6" s="5"/>
      <c r="I6" s="5"/>
      <c r="J6" s="6"/>
      <c r="K6" s="101" t="s">
        <v>282</v>
      </c>
      <c r="L6" s="125" t="s">
        <v>283</v>
      </c>
    </row>
    <row r="7" spans="2:18" ht="18" customHeight="1">
      <c r="B7" s="4"/>
      <c r="C7" s="5"/>
      <c r="D7" s="144" t="s">
        <v>5</v>
      </c>
      <c r="E7" s="145"/>
      <c r="F7" s="145"/>
      <c r="G7" s="23" t="s">
        <v>6</v>
      </c>
      <c r="H7" s="5"/>
      <c r="I7" s="5"/>
      <c r="J7" s="6"/>
      <c r="K7" s="102">
        <v>2.26</v>
      </c>
      <c r="L7" s="126">
        <v>1.88</v>
      </c>
      <c r="R7" s="99"/>
    </row>
    <row r="8" spans="2:12" ht="18" customHeight="1">
      <c r="B8" s="7"/>
      <c r="C8" s="8"/>
      <c r="D8" s="144" t="s">
        <v>7</v>
      </c>
      <c r="E8" s="144"/>
      <c r="F8" s="144"/>
      <c r="G8" s="23" t="s">
        <v>6</v>
      </c>
      <c r="H8" s="8"/>
      <c r="I8" s="8"/>
      <c r="J8" s="9"/>
      <c r="K8" s="103">
        <v>0.5</v>
      </c>
      <c r="L8" s="127">
        <v>0.5</v>
      </c>
    </row>
    <row r="9" spans="2:19" ht="18" customHeight="1" thickBot="1">
      <c r="B9" s="10"/>
      <c r="C9" s="11"/>
      <c r="D9" s="148" t="s">
        <v>8</v>
      </c>
      <c r="E9" s="148"/>
      <c r="F9" s="148"/>
      <c r="G9" s="24" t="s">
        <v>9</v>
      </c>
      <c r="H9" s="11"/>
      <c r="I9" s="11"/>
      <c r="J9" s="12"/>
      <c r="K9" s="104">
        <v>100</v>
      </c>
      <c r="L9" s="128">
        <v>100</v>
      </c>
      <c r="O9" s="77" t="s">
        <v>135</v>
      </c>
      <c r="P9" s="77" t="s">
        <v>136</v>
      </c>
      <c r="Q9" s="77" t="s">
        <v>137</v>
      </c>
      <c r="R9" s="77" t="s">
        <v>135</v>
      </c>
      <c r="S9" s="77" t="s">
        <v>136</v>
      </c>
    </row>
    <row r="10" spans="2:12" ht="18" customHeight="1" thickTop="1">
      <c r="B10" s="25" t="s">
        <v>10</v>
      </c>
      <c r="C10" s="26" t="s">
        <v>11</v>
      </c>
      <c r="D10" s="26" t="s">
        <v>12</v>
      </c>
      <c r="E10" s="13"/>
      <c r="F10" s="14"/>
      <c r="G10" s="149" t="s">
        <v>13</v>
      </c>
      <c r="H10" s="149"/>
      <c r="I10" s="14"/>
      <c r="J10" s="15"/>
      <c r="K10" s="105"/>
      <c r="L10" s="129"/>
    </row>
    <row r="11" spans="2:19" ht="13.5" customHeight="1">
      <c r="B11" s="29">
        <v>1</v>
      </c>
      <c r="C11" s="35" t="s">
        <v>138</v>
      </c>
      <c r="D11" s="35" t="s">
        <v>14</v>
      </c>
      <c r="E11" s="42"/>
      <c r="F11" s="42" t="s">
        <v>180</v>
      </c>
      <c r="G11" s="42"/>
      <c r="H11" s="42"/>
      <c r="I11" s="42"/>
      <c r="J11" s="42"/>
      <c r="K11" s="78" t="s">
        <v>265</v>
      </c>
      <c r="L11" s="79" t="s">
        <v>266</v>
      </c>
      <c r="N11" t="s">
        <v>15</v>
      </c>
      <c r="O11">
        <f aca="true" t="shared" si="0" ref="O11:P13">IF(K11="",0,VALUE(MID(K11,2,LEN(K11)-2)))</f>
        <v>10</v>
      </c>
      <c r="P11">
        <f t="shared" si="0"/>
        <v>30</v>
      </c>
      <c r="Q11" t="e">
        <f>IF(#REF!="",0,VALUE(MID(#REF!,2,LEN(#REF!)-2)))</f>
        <v>#REF!</v>
      </c>
      <c r="R11">
        <f aca="true" t="shared" si="1" ref="R11:S15">IF(K11="＋",0,IF(K11="(＋)",0,ABS(K11)))</f>
        <v>10</v>
      </c>
      <c r="S11">
        <f t="shared" si="1"/>
        <v>30</v>
      </c>
    </row>
    <row r="12" spans="2:19" ht="13.5" customHeight="1">
      <c r="B12" s="29">
        <f>B11+1</f>
        <v>2</v>
      </c>
      <c r="C12" s="36"/>
      <c r="D12" s="45"/>
      <c r="E12" s="42"/>
      <c r="F12" s="42" t="s">
        <v>16</v>
      </c>
      <c r="G12" s="42"/>
      <c r="H12" s="42"/>
      <c r="I12" s="42"/>
      <c r="J12" s="42"/>
      <c r="K12" s="78" t="s">
        <v>249</v>
      </c>
      <c r="L12" s="79" t="s">
        <v>267</v>
      </c>
      <c r="N12" t="s">
        <v>15</v>
      </c>
      <c r="O12" t="e">
        <f t="shared" si="0"/>
        <v>#VALUE!</v>
      </c>
      <c r="P12">
        <f t="shared" si="0"/>
        <v>70</v>
      </c>
      <c r="Q12" t="e">
        <f>IF(#REF!="",0,VALUE(MID(#REF!,2,LEN(#REF!)-2)))</f>
        <v>#REF!</v>
      </c>
      <c r="R12">
        <f t="shared" si="1"/>
        <v>0</v>
      </c>
      <c r="S12">
        <f t="shared" si="1"/>
        <v>70</v>
      </c>
    </row>
    <row r="13" spans="2:19" ht="13.5" customHeight="1">
      <c r="B13" s="29">
        <f aca="true" t="shared" si="2" ref="B13:B66">B12+1</f>
        <v>3</v>
      </c>
      <c r="C13" s="36"/>
      <c r="D13" s="45"/>
      <c r="E13" s="42"/>
      <c r="F13" s="42" t="s">
        <v>17</v>
      </c>
      <c r="G13" s="42"/>
      <c r="H13" s="42"/>
      <c r="I13" s="42"/>
      <c r="J13" s="42"/>
      <c r="K13" s="78" t="s">
        <v>250</v>
      </c>
      <c r="L13" s="79" t="s">
        <v>268</v>
      </c>
      <c r="N13" t="s">
        <v>15</v>
      </c>
      <c r="O13">
        <f t="shared" si="0"/>
        <v>10</v>
      </c>
      <c r="P13">
        <f t="shared" si="0"/>
        <v>80</v>
      </c>
      <c r="Q13" t="e">
        <f>IF(#REF!="",0,VALUE(MID(#REF!,2,LEN(#REF!)-2)))</f>
        <v>#REF!</v>
      </c>
      <c r="R13">
        <f t="shared" si="1"/>
        <v>10</v>
      </c>
      <c r="S13">
        <f t="shared" si="1"/>
        <v>80</v>
      </c>
    </row>
    <row r="14" spans="2:19" ht="13.5" customHeight="1">
      <c r="B14" s="29">
        <f t="shared" si="2"/>
        <v>4</v>
      </c>
      <c r="C14" s="36"/>
      <c r="D14" s="45"/>
      <c r="E14" s="42"/>
      <c r="F14" s="42" t="s">
        <v>272</v>
      </c>
      <c r="G14" s="42"/>
      <c r="H14" s="42"/>
      <c r="I14" s="42"/>
      <c r="J14" s="42"/>
      <c r="K14" s="78" t="s">
        <v>250</v>
      </c>
      <c r="L14" s="79"/>
      <c r="N14" s="76" t="s">
        <v>19</v>
      </c>
      <c r="O14" t="str">
        <f>K14</f>
        <v>(10)</v>
      </c>
      <c r="P14">
        <f>L14</f>
        <v>0</v>
      </c>
      <c r="Q14" t="e">
        <f>#REF!</f>
        <v>#REF!</v>
      </c>
      <c r="R14">
        <f t="shared" si="1"/>
        <v>10</v>
      </c>
      <c r="S14">
        <f t="shared" si="1"/>
        <v>0</v>
      </c>
    </row>
    <row r="15" spans="2:19" ht="13.5" customHeight="1">
      <c r="B15" s="29">
        <f t="shared" si="2"/>
        <v>5</v>
      </c>
      <c r="C15" s="36"/>
      <c r="D15" s="45"/>
      <c r="E15" s="42"/>
      <c r="F15" s="42" t="s">
        <v>159</v>
      </c>
      <c r="G15" s="42"/>
      <c r="H15" s="42"/>
      <c r="I15" s="42"/>
      <c r="J15" s="42"/>
      <c r="K15" s="78" t="s">
        <v>250</v>
      </c>
      <c r="L15" s="79" t="s">
        <v>269</v>
      </c>
      <c r="N15" t="s">
        <v>15</v>
      </c>
      <c r="O15">
        <f>IF(K15="",0,VALUE(MID(K15,2,LEN(K15)-2)))</f>
        <v>10</v>
      </c>
      <c r="P15">
        <f>IF(L15="",0,VALUE(MID(L15,2,LEN(L15)-2)))</f>
        <v>60</v>
      </c>
      <c r="Q15" t="e">
        <f>IF(#REF!="",0,VALUE(MID(#REF!,2,LEN(#REF!)-2)))</f>
        <v>#REF!</v>
      </c>
      <c r="R15">
        <f t="shared" si="1"/>
        <v>10</v>
      </c>
      <c r="S15">
        <f t="shared" si="1"/>
        <v>60</v>
      </c>
    </row>
    <row r="16" spans="2:12" ht="13.5" customHeight="1">
      <c r="B16" s="29">
        <f t="shared" si="2"/>
        <v>6</v>
      </c>
      <c r="C16" s="37" t="s">
        <v>42</v>
      </c>
      <c r="D16" s="35" t="s">
        <v>43</v>
      </c>
      <c r="E16" s="42"/>
      <c r="F16" s="42" t="s">
        <v>44</v>
      </c>
      <c r="G16" s="42"/>
      <c r="H16" s="42"/>
      <c r="I16" s="42"/>
      <c r="J16" s="42"/>
      <c r="K16" s="80">
        <v>280</v>
      </c>
      <c r="L16" s="131">
        <v>550</v>
      </c>
    </row>
    <row r="17" spans="2:12" ht="13.5" customHeight="1">
      <c r="B17" s="29">
        <f t="shared" si="2"/>
        <v>7</v>
      </c>
      <c r="C17" s="37" t="s">
        <v>45</v>
      </c>
      <c r="D17" s="35" t="s">
        <v>46</v>
      </c>
      <c r="E17" s="42"/>
      <c r="F17" s="42" t="s">
        <v>209</v>
      </c>
      <c r="G17" s="42"/>
      <c r="H17" s="42"/>
      <c r="I17" s="42"/>
      <c r="J17" s="42"/>
      <c r="K17" s="80"/>
      <c r="L17" s="81" t="s">
        <v>255</v>
      </c>
    </row>
    <row r="18" spans="2:12" ht="13.5" customHeight="1">
      <c r="B18" s="29">
        <f t="shared" si="2"/>
        <v>8</v>
      </c>
      <c r="C18" s="38"/>
      <c r="D18" s="45"/>
      <c r="E18" s="42"/>
      <c r="F18" s="42" t="s">
        <v>270</v>
      </c>
      <c r="G18" s="42"/>
      <c r="H18" s="42"/>
      <c r="I18" s="42"/>
      <c r="J18" s="42"/>
      <c r="K18" s="80">
        <v>10</v>
      </c>
      <c r="L18" s="81"/>
    </row>
    <row r="19" spans="2:12" ht="13.5" customHeight="1">
      <c r="B19" s="29">
        <f t="shared" si="2"/>
        <v>9</v>
      </c>
      <c r="C19" s="37" t="s">
        <v>139</v>
      </c>
      <c r="D19" s="35" t="s">
        <v>21</v>
      </c>
      <c r="E19" s="42"/>
      <c r="F19" s="42" t="s">
        <v>273</v>
      </c>
      <c r="G19" s="42"/>
      <c r="H19" s="42"/>
      <c r="I19" s="42"/>
      <c r="J19" s="42"/>
      <c r="K19" s="80"/>
      <c r="L19" s="81" t="s">
        <v>255</v>
      </c>
    </row>
    <row r="20" spans="2:12" ht="13.5" customHeight="1">
      <c r="B20" s="29">
        <f t="shared" si="2"/>
        <v>10</v>
      </c>
      <c r="C20" s="38"/>
      <c r="D20" s="35" t="s">
        <v>24</v>
      </c>
      <c r="E20" s="42"/>
      <c r="F20" s="42" t="s">
        <v>221</v>
      </c>
      <c r="G20" s="42"/>
      <c r="H20" s="42"/>
      <c r="I20" s="42"/>
      <c r="J20" s="42"/>
      <c r="K20" s="80">
        <v>40</v>
      </c>
      <c r="L20" s="81" t="s">
        <v>255</v>
      </c>
    </row>
    <row r="21" spans="2:12" ht="13.5" customHeight="1">
      <c r="B21" s="29">
        <f t="shared" si="2"/>
        <v>11</v>
      </c>
      <c r="C21" s="38"/>
      <c r="D21" s="45"/>
      <c r="E21" s="42"/>
      <c r="F21" s="42" t="s">
        <v>222</v>
      </c>
      <c r="G21" s="42"/>
      <c r="H21" s="42"/>
      <c r="I21" s="42"/>
      <c r="J21" s="42"/>
      <c r="K21" s="80">
        <v>150</v>
      </c>
      <c r="L21" s="81">
        <v>220</v>
      </c>
    </row>
    <row r="22" spans="2:12" ht="13.5" customHeight="1">
      <c r="B22" s="29">
        <f t="shared" si="2"/>
        <v>12</v>
      </c>
      <c r="C22" s="38"/>
      <c r="D22" s="45"/>
      <c r="E22" s="42"/>
      <c r="F22" s="42" t="s">
        <v>256</v>
      </c>
      <c r="G22" s="42"/>
      <c r="H22" s="42"/>
      <c r="I22" s="42"/>
      <c r="J22" s="42"/>
      <c r="K22" s="80"/>
      <c r="L22" s="81" t="s">
        <v>255</v>
      </c>
    </row>
    <row r="23" spans="2:12" ht="13.5" customHeight="1">
      <c r="B23" s="29">
        <f t="shared" si="2"/>
        <v>13</v>
      </c>
      <c r="C23" s="38"/>
      <c r="D23" s="45"/>
      <c r="E23" s="42"/>
      <c r="F23" s="42" t="s">
        <v>274</v>
      </c>
      <c r="G23" s="42"/>
      <c r="H23" s="42"/>
      <c r="I23" s="42"/>
      <c r="J23" s="42"/>
      <c r="K23" s="80"/>
      <c r="L23" s="131">
        <v>210</v>
      </c>
    </row>
    <row r="24" spans="2:12" ht="13.5" customHeight="1">
      <c r="B24" s="29">
        <f t="shared" si="2"/>
        <v>14</v>
      </c>
      <c r="C24" s="38"/>
      <c r="D24" s="45"/>
      <c r="E24" s="42"/>
      <c r="F24" s="42" t="s">
        <v>275</v>
      </c>
      <c r="G24" s="42"/>
      <c r="H24" s="42"/>
      <c r="I24" s="42"/>
      <c r="J24" s="42"/>
      <c r="K24" s="80"/>
      <c r="L24" s="131">
        <v>10</v>
      </c>
    </row>
    <row r="25" spans="2:12" ht="13.5" customHeight="1">
      <c r="B25" s="29">
        <f t="shared" si="2"/>
        <v>15</v>
      </c>
      <c r="C25" s="38"/>
      <c r="D25" s="45"/>
      <c r="E25" s="42"/>
      <c r="F25" s="42" t="s">
        <v>29</v>
      </c>
      <c r="G25" s="42"/>
      <c r="H25" s="42"/>
      <c r="I25" s="42"/>
      <c r="J25" s="42"/>
      <c r="K25" s="80" t="s">
        <v>255</v>
      </c>
      <c r="L25" s="81"/>
    </row>
    <row r="26" spans="2:12" ht="13.5" customHeight="1">
      <c r="B26" s="29">
        <f t="shared" si="2"/>
        <v>16</v>
      </c>
      <c r="C26" s="38"/>
      <c r="D26" s="45"/>
      <c r="E26" s="42"/>
      <c r="F26" s="42" t="s">
        <v>223</v>
      </c>
      <c r="G26" s="42"/>
      <c r="H26" s="42"/>
      <c r="I26" s="42"/>
      <c r="J26" s="42"/>
      <c r="K26" s="80">
        <v>160</v>
      </c>
      <c r="L26" s="81">
        <v>420</v>
      </c>
    </row>
    <row r="27" spans="2:12" ht="13.5" customHeight="1">
      <c r="B27" s="29">
        <f t="shared" si="2"/>
        <v>17</v>
      </c>
      <c r="C27" s="38"/>
      <c r="D27" s="45"/>
      <c r="E27" s="42"/>
      <c r="F27" s="42" t="s">
        <v>32</v>
      </c>
      <c r="G27" s="42"/>
      <c r="H27" s="42"/>
      <c r="I27" s="42"/>
      <c r="J27" s="42"/>
      <c r="K27" s="80">
        <v>120</v>
      </c>
      <c r="L27" s="81">
        <v>350</v>
      </c>
    </row>
    <row r="28" spans="2:12" ht="13.5" customHeight="1">
      <c r="B28" s="29">
        <f t="shared" si="2"/>
        <v>18</v>
      </c>
      <c r="C28" s="38"/>
      <c r="D28" s="45"/>
      <c r="E28" s="42"/>
      <c r="F28" s="42" t="s">
        <v>140</v>
      </c>
      <c r="G28" s="42"/>
      <c r="H28" s="42"/>
      <c r="I28" s="42"/>
      <c r="J28" s="42"/>
      <c r="K28" s="80">
        <v>34050</v>
      </c>
      <c r="L28" s="131">
        <v>89950</v>
      </c>
    </row>
    <row r="29" spans="2:12" ht="13.5" customHeight="1">
      <c r="B29" s="29">
        <f t="shared" si="2"/>
        <v>19</v>
      </c>
      <c r="C29" s="38"/>
      <c r="D29" s="45"/>
      <c r="E29" s="42"/>
      <c r="F29" s="42" t="s">
        <v>36</v>
      </c>
      <c r="G29" s="42"/>
      <c r="H29" s="42"/>
      <c r="I29" s="42"/>
      <c r="J29" s="42"/>
      <c r="K29" s="80">
        <v>60</v>
      </c>
      <c r="L29" s="81">
        <v>200</v>
      </c>
    </row>
    <row r="30" spans="2:12" ht="13.5" customHeight="1">
      <c r="B30" s="29">
        <f t="shared" si="2"/>
        <v>20</v>
      </c>
      <c r="C30" s="38"/>
      <c r="D30" s="45"/>
      <c r="E30" s="42"/>
      <c r="F30" s="42" t="s">
        <v>224</v>
      </c>
      <c r="G30" s="42"/>
      <c r="H30" s="42"/>
      <c r="I30" s="42"/>
      <c r="J30" s="42"/>
      <c r="K30" s="80"/>
      <c r="L30" s="81" t="s">
        <v>255</v>
      </c>
    </row>
    <row r="31" spans="2:12" ht="13.5" customHeight="1">
      <c r="B31" s="29">
        <f t="shared" si="2"/>
        <v>21</v>
      </c>
      <c r="C31" s="38"/>
      <c r="D31" s="45"/>
      <c r="E31" s="42"/>
      <c r="F31" s="42" t="s">
        <v>160</v>
      </c>
      <c r="G31" s="42"/>
      <c r="H31" s="42"/>
      <c r="I31" s="42"/>
      <c r="J31" s="42"/>
      <c r="K31" s="80">
        <v>20</v>
      </c>
      <c r="L31" s="81"/>
    </row>
    <row r="32" spans="2:12" ht="13.5" customHeight="1">
      <c r="B32" s="29">
        <f t="shared" si="2"/>
        <v>22</v>
      </c>
      <c r="C32" s="38"/>
      <c r="D32" s="45"/>
      <c r="E32" s="42"/>
      <c r="F32" s="42" t="s">
        <v>276</v>
      </c>
      <c r="G32" s="42"/>
      <c r="H32" s="42"/>
      <c r="I32" s="42"/>
      <c r="J32" s="42"/>
      <c r="K32" s="80"/>
      <c r="L32" s="131">
        <v>10</v>
      </c>
    </row>
    <row r="33" spans="2:12" ht="13.5" customHeight="1">
      <c r="B33" s="29">
        <f t="shared" si="2"/>
        <v>23</v>
      </c>
      <c r="C33" s="38"/>
      <c r="D33" s="45"/>
      <c r="E33" s="42"/>
      <c r="F33" s="42" t="s">
        <v>38</v>
      </c>
      <c r="G33" s="42"/>
      <c r="H33" s="42"/>
      <c r="I33" s="42"/>
      <c r="J33" s="42"/>
      <c r="K33" s="80">
        <v>150</v>
      </c>
      <c r="L33" s="131">
        <v>50</v>
      </c>
    </row>
    <row r="34" spans="2:12" ht="13.5" customHeight="1">
      <c r="B34" s="29">
        <f t="shared" si="2"/>
        <v>24</v>
      </c>
      <c r="C34" s="38"/>
      <c r="D34" s="45"/>
      <c r="E34" s="42"/>
      <c r="F34" s="42" t="s">
        <v>39</v>
      </c>
      <c r="G34" s="42"/>
      <c r="H34" s="42"/>
      <c r="I34" s="42"/>
      <c r="J34" s="42"/>
      <c r="K34" s="80">
        <v>4000</v>
      </c>
      <c r="L34" s="131">
        <v>4975</v>
      </c>
    </row>
    <row r="35" spans="2:12" ht="13.5" customHeight="1">
      <c r="B35" s="29">
        <f t="shared" si="2"/>
        <v>25</v>
      </c>
      <c r="C35" s="38"/>
      <c r="D35" s="45"/>
      <c r="E35" s="42"/>
      <c r="F35" s="42" t="s">
        <v>40</v>
      </c>
      <c r="G35" s="42"/>
      <c r="H35" s="42"/>
      <c r="I35" s="42"/>
      <c r="J35" s="42"/>
      <c r="K35" s="80">
        <v>40</v>
      </c>
      <c r="L35" s="131">
        <v>200</v>
      </c>
    </row>
    <row r="36" spans="2:12" ht="13.5" customHeight="1">
      <c r="B36" s="29">
        <f t="shared" si="2"/>
        <v>26</v>
      </c>
      <c r="C36" s="37" t="s">
        <v>151</v>
      </c>
      <c r="D36" s="35" t="s">
        <v>141</v>
      </c>
      <c r="E36" s="42"/>
      <c r="F36" s="42" t="s">
        <v>47</v>
      </c>
      <c r="G36" s="42"/>
      <c r="H36" s="42"/>
      <c r="I36" s="42"/>
      <c r="J36" s="42"/>
      <c r="K36" s="80">
        <v>20</v>
      </c>
      <c r="L36" s="131">
        <v>10</v>
      </c>
    </row>
    <row r="37" spans="2:12" ht="13.5" customHeight="1">
      <c r="B37" s="29">
        <f t="shared" si="2"/>
        <v>27</v>
      </c>
      <c r="C37" s="37" t="s">
        <v>142</v>
      </c>
      <c r="D37" s="35" t="s">
        <v>48</v>
      </c>
      <c r="E37" s="42"/>
      <c r="F37" s="42" t="s">
        <v>49</v>
      </c>
      <c r="G37" s="42"/>
      <c r="H37" s="42"/>
      <c r="I37" s="42"/>
      <c r="J37" s="42"/>
      <c r="K37" s="80"/>
      <c r="L37" s="81" t="s">
        <v>255</v>
      </c>
    </row>
    <row r="38" spans="2:12" ht="13.5" customHeight="1">
      <c r="B38" s="29">
        <f t="shared" si="2"/>
        <v>28</v>
      </c>
      <c r="C38" s="38"/>
      <c r="D38" s="45"/>
      <c r="E38" s="42"/>
      <c r="F38" s="42" t="s">
        <v>225</v>
      </c>
      <c r="G38" s="42"/>
      <c r="H38" s="42"/>
      <c r="I38" s="42"/>
      <c r="J38" s="42"/>
      <c r="K38" s="80" t="s">
        <v>255</v>
      </c>
      <c r="L38" s="81"/>
    </row>
    <row r="39" spans="2:12" ht="13.5" customHeight="1">
      <c r="B39" s="29">
        <f t="shared" si="2"/>
        <v>29</v>
      </c>
      <c r="C39" s="38"/>
      <c r="D39" s="45"/>
      <c r="E39" s="42"/>
      <c r="F39" s="42" t="s">
        <v>52</v>
      </c>
      <c r="G39" s="42"/>
      <c r="H39" s="42"/>
      <c r="I39" s="42"/>
      <c r="J39" s="42"/>
      <c r="K39" s="80">
        <v>180</v>
      </c>
      <c r="L39" s="131">
        <v>170</v>
      </c>
    </row>
    <row r="40" spans="2:12" ht="13.5" customHeight="1">
      <c r="B40" s="29">
        <f t="shared" si="2"/>
        <v>30</v>
      </c>
      <c r="C40" s="38"/>
      <c r="D40" s="45"/>
      <c r="E40" s="42"/>
      <c r="F40" s="42" t="s">
        <v>53</v>
      </c>
      <c r="G40" s="42"/>
      <c r="H40" s="42"/>
      <c r="I40" s="42"/>
      <c r="J40" s="42"/>
      <c r="K40" s="80">
        <v>20</v>
      </c>
      <c r="L40" s="81">
        <v>20</v>
      </c>
    </row>
    <row r="41" spans="2:12" ht="13.5" customHeight="1">
      <c r="B41" s="29">
        <f t="shared" si="2"/>
        <v>31</v>
      </c>
      <c r="C41" s="38"/>
      <c r="D41" s="45"/>
      <c r="E41" s="42"/>
      <c r="F41" s="42" t="s">
        <v>56</v>
      </c>
      <c r="G41" s="42"/>
      <c r="H41" s="42"/>
      <c r="I41" s="42"/>
      <c r="J41" s="42"/>
      <c r="K41" s="80">
        <v>20</v>
      </c>
      <c r="L41" s="81" t="s">
        <v>255</v>
      </c>
    </row>
    <row r="42" spans="2:12" ht="13.5" customHeight="1">
      <c r="B42" s="29">
        <f t="shared" si="2"/>
        <v>32</v>
      </c>
      <c r="C42" s="38"/>
      <c r="D42" s="45"/>
      <c r="E42" s="42"/>
      <c r="F42" s="42" t="s">
        <v>277</v>
      </c>
      <c r="G42" s="42"/>
      <c r="H42" s="42"/>
      <c r="I42" s="42"/>
      <c r="J42" s="42"/>
      <c r="K42" s="80"/>
      <c r="L42" s="81">
        <v>80</v>
      </c>
    </row>
    <row r="43" spans="2:12" ht="13.5" customHeight="1">
      <c r="B43" s="29">
        <f t="shared" si="2"/>
        <v>33</v>
      </c>
      <c r="C43" s="38"/>
      <c r="D43" s="45"/>
      <c r="E43" s="42"/>
      <c r="F43" s="42" t="s">
        <v>63</v>
      </c>
      <c r="G43" s="42"/>
      <c r="H43" s="42"/>
      <c r="I43" s="42"/>
      <c r="J43" s="42"/>
      <c r="K43" s="80"/>
      <c r="L43" s="131">
        <v>80</v>
      </c>
    </row>
    <row r="44" spans="2:12" ht="13.5" customHeight="1">
      <c r="B44" s="29">
        <f t="shared" si="2"/>
        <v>34</v>
      </c>
      <c r="C44" s="38"/>
      <c r="D44" s="45"/>
      <c r="E44" s="42"/>
      <c r="F44" s="42" t="s">
        <v>65</v>
      </c>
      <c r="G44" s="42"/>
      <c r="H44" s="42"/>
      <c r="I44" s="42"/>
      <c r="J44" s="42"/>
      <c r="K44" s="80">
        <v>40</v>
      </c>
      <c r="L44" s="81">
        <v>440</v>
      </c>
    </row>
    <row r="45" spans="2:12" ht="13.5" customHeight="1">
      <c r="B45" s="29">
        <f t="shared" si="2"/>
        <v>35</v>
      </c>
      <c r="C45" s="38"/>
      <c r="D45" s="45"/>
      <c r="E45" s="42"/>
      <c r="F45" s="42" t="s">
        <v>67</v>
      </c>
      <c r="G45" s="42"/>
      <c r="H45" s="42"/>
      <c r="I45" s="42"/>
      <c r="J45" s="42"/>
      <c r="K45" s="80"/>
      <c r="L45" s="81">
        <v>10</v>
      </c>
    </row>
    <row r="46" spans="2:12" ht="13.5" customHeight="1">
      <c r="B46" s="29">
        <f t="shared" si="2"/>
        <v>36</v>
      </c>
      <c r="C46" s="38"/>
      <c r="D46" s="45"/>
      <c r="E46" s="42"/>
      <c r="F46" s="42" t="s">
        <v>278</v>
      </c>
      <c r="G46" s="42"/>
      <c r="H46" s="42"/>
      <c r="I46" s="42"/>
      <c r="J46" s="42"/>
      <c r="K46" s="80"/>
      <c r="L46" s="131">
        <v>10</v>
      </c>
    </row>
    <row r="47" spans="2:12" ht="13.5" customHeight="1">
      <c r="B47" s="29">
        <f t="shared" si="2"/>
        <v>37</v>
      </c>
      <c r="C47" s="38"/>
      <c r="D47" s="45"/>
      <c r="E47" s="42"/>
      <c r="F47" s="42" t="s">
        <v>69</v>
      </c>
      <c r="G47" s="42"/>
      <c r="H47" s="42"/>
      <c r="I47" s="42"/>
      <c r="J47" s="42"/>
      <c r="K47" s="80" t="s">
        <v>255</v>
      </c>
      <c r="L47" s="81">
        <v>240</v>
      </c>
    </row>
    <row r="48" spans="2:12" ht="13.5" customHeight="1">
      <c r="B48" s="29">
        <f t="shared" si="2"/>
        <v>38</v>
      </c>
      <c r="C48" s="38"/>
      <c r="D48" s="45"/>
      <c r="E48" s="42"/>
      <c r="F48" s="42" t="s">
        <v>70</v>
      </c>
      <c r="G48" s="42"/>
      <c r="H48" s="42"/>
      <c r="I48" s="42"/>
      <c r="J48" s="42"/>
      <c r="K48" s="80">
        <v>30</v>
      </c>
      <c r="L48" s="131">
        <v>90</v>
      </c>
    </row>
    <row r="49" spans="2:12" ht="13.5" customHeight="1">
      <c r="B49" s="29">
        <f t="shared" si="2"/>
        <v>39</v>
      </c>
      <c r="C49" s="38"/>
      <c r="D49" s="45"/>
      <c r="E49" s="42"/>
      <c r="F49" s="42" t="s">
        <v>279</v>
      </c>
      <c r="G49" s="42"/>
      <c r="H49" s="42"/>
      <c r="I49" s="42"/>
      <c r="J49" s="42"/>
      <c r="K49" s="80"/>
      <c r="L49" s="81" t="s">
        <v>255</v>
      </c>
    </row>
    <row r="50" spans="2:12" ht="13.5" customHeight="1">
      <c r="B50" s="29">
        <f t="shared" si="2"/>
        <v>40</v>
      </c>
      <c r="C50" s="38"/>
      <c r="D50" s="45"/>
      <c r="E50" s="42"/>
      <c r="F50" s="42" t="s">
        <v>73</v>
      </c>
      <c r="G50" s="42"/>
      <c r="H50" s="42"/>
      <c r="I50" s="42"/>
      <c r="J50" s="42"/>
      <c r="K50" s="80">
        <v>80</v>
      </c>
      <c r="L50" s="81"/>
    </row>
    <row r="51" spans="2:12" ht="13.5" customHeight="1">
      <c r="B51" s="29">
        <f t="shared" si="2"/>
        <v>41</v>
      </c>
      <c r="C51" s="38"/>
      <c r="D51" s="45"/>
      <c r="E51" s="42"/>
      <c r="F51" s="42" t="s">
        <v>75</v>
      </c>
      <c r="G51" s="42"/>
      <c r="H51" s="42"/>
      <c r="I51" s="42"/>
      <c r="J51" s="42"/>
      <c r="K51" s="80"/>
      <c r="L51" s="81" t="s">
        <v>255</v>
      </c>
    </row>
    <row r="52" spans="2:12" ht="13.5" customHeight="1">
      <c r="B52" s="29">
        <f t="shared" si="2"/>
        <v>42</v>
      </c>
      <c r="C52" s="38"/>
      <c r="D52" s="45"/>
      <c r="E52" s="42"/>
      <c r="F52" s="42" t="s">
        <v>193</v>
      </c>
      <c r="G52" s="42"/>
      <c r="H52" s="42"/>
      <c r="I52" s="42"/>
      <c r="J52" s="42"/>
      <c r="K52" s="80"/>
      <c r="L52" s="81" t="s">
        <v>255</v>
      </c>
    </row>
    <row r="53" spans="2:12" ht="13.5" customHeight="1">
      <c r="B53" s="29">
        <f t="shared" si="2"/>
        <v>43</v>
      </c>
      <c r="C53" s="38"/>
      <c r="D53" s="45"/>
      <c r="E53" s="42"/>
      <c r="F53" s="42" t="s">
        <v>194</v>
      </c>
      <c r="G53" s="42"/>
      <c r="H53" s="42"/>
      <c r="I53" s="42"/>
      <c r="J53" s="42"/>
      <c r="K53" s="80" t="s">
        <v>255</v>
      </c>
      <c r="L53" s="81">
        <v>40</v>
      </c>
    </row>
    <row r="54" spans="2:12" ht="13.5" customHeight="1">
      <c r="B54" s="29">
        <f t="shared" si="2"/>
        <v>44</v>
      </c>
      <c r="C54" s="38"/>
      <c r="D54" s="45"/>
      <c r="E54" s="42"/>
      <c r="F54" s="42" t="s">
        <v>82</v>
      </c>
      <c r="G54" s="42"/>
      <c r="H54" s="42"/>
      <c r="I54" s="42"/>
      <c r="J54" s="42"/>
      <c r="K54" s="80">
        <v>180</v>
      </c>
      <c r="L54" s="81">
        <v>680</v>
      </c>
    </row>
    <row r="55" spans="2:12" ht="13.5" customHeight="1">
      <c r="B55" s="29">
        <f t="shared" si="2"/>
        <v>45</v>
      </c>
      <c r="C55" s="38"/>
      <c r="D55" s="45"/>
      <c r="E55" s="42"/>
      <c r="F55" s="42" t="s">
        <v>83</v>
      </c>
      <c r="G55" s="42"/>
      <c r="H55" s="42"/>
      <c r="I55" s="42"/>
      <c r="J55" s="42"/>
      <c r="K55" s="80">
        <v>10</v>
      </c>
      <c r="L55" s="81">
        <v>10</v>
      </c>
    </row>
    <row r="56" spans="2:12" ht="13.5" customHeight="1">
      <c r="B56" s="29">
        <f t="shared" si="2"/>
        <v>46</v>
      </c>
      <c r="C56" s="38"/>
      <c r="D56" s="45"/>
      <c r="E56" s="42"/>
      <c r="F56" s="42" t="s">
        <v>86</v>
      </c>
      <c r="G56" s="42"/>
      <c r="H56" s="42"/>
      <c r="I56" s="42"/>
      <c r="J56" s="42"/>
      <c r="K56" s="80" t="s">
        <v>255</v>
      </c>
      <c r="L56" s="81" t="s">
        <v>255</v>
      </c>
    </row>
    <row r="57" spans="2:12" ht="13.5" customHeight="1">
      <c r="B57" s="29">
        <f t="shared" si="2"/>
        <v>47</v>
      </c>
      <c r="C57" s="38"/>
      <c r="D57" s="45"/>
      <c r="E57" s="42"/>
      <c r="F57" s="42" t="s">
        <v>91</v>
      </c>
      <c r="G57" s="42"/>
      <c r="H57" s="42"/>
      <c r="I57" s="42"/>
      <c r="J57" s="42"/>
      <c r="K57" s="80"/>
      <c r="L57" s="81" t="s">
        <v>255</v>
      </c>
    </row>
    <row r="58" spans="2:12" ht="13.5" customHeight="1">
      <c r="B58" s="29">
        <f t="shared" si="2"/>
        <v>48</v>
      </c>
      <c r="C58" s="37" t="s">
        <v>92</v>
      </c>
      <c r="D58" s="35" t="s">
        <v>93</v>
      </c>
      <c r="E58" s="42"/>
      <c r="F58" s="42" t="s">
        <v>280</v>
      </c>
      <c r="G58" s="42"/>
      <c r="H58" s="42"/>
      <c r="I58" s="42"/>
      <c r="J58" s="42"/>
      <c r="K58" s="80" t="s">
        <v>255</v>
      </c>
      <c r="L58" s="131"/>
    </row>
    <row r="59" spans="2:12" ht="13.5" customHeight="1">
      <c r="B59" s="29">
        <f t="shared" si="2"/>
        <v>49</v>
      </c>
      <c r="C59" s="37" t="s">
        <v>96</v>
      </c>
      <c r="D59" s="47" t="s">
        <v>99</v>
      </c>
      <c r="E59" s="42"/>
      <c r="F59" s="42" t="s">
        <v>100</v>
      </c>
      <c r="G59" s="42"/>
      <c r="H59" s="42"/>
      <c r="I59" s="42"/>
      <c r="J59" s="42"/>
      <c r="K59" s="80">
        <v>20</v>
      </c>
      <c r="L59" s="131">
        <v>50</v>
      </c>
    </row>
    <row r="60" spans="2:12" ht="13.5" customHeight="1">
      <c r="B60" s="29">
        <f t="shared" si="2"/>
        <v>50</v>
      </c>
      <c r="C60" s="38"/>
      <c r="D60" s="35" t="s">
        <v>101</v>
      </c>
      <c r="E60" s="42"/>
      <c r="F60" s="42" t="s">
        <v>103</v>
      </c>
      <c r="G60" s="42"/>
      <c r="H60" s="42"/>
      <c r="I60" s="42"/>
      <c r="J60" s="42"/>
      <c r="K60" s="80"/>
      <c r="L60" s="81" t="s">
        <v>255</v>
      </c>
    </row>
    <row r="61" spans="2:12" ht="13.5" customHeight="1">
      <c r="B61" s="29">
        <f t="shared" si="2"/>
        <v>51</v>
      </c>
      <c r="C61" s="39"/>
      <c r="D61" s="47" t="s">
        <v>104</v>
      </c>
      <c r="E61" s="42"/>
      <c r="F61" s="42" t="s">
        <v>105</v>
      </c>
      <c r="G61" s="42"/>
      <c r="H61" s="42"/>
      <c r="I61" s="42"/>
      <c r="J61" s="42"/>
      <c r="K61" s="80">
        <v>10</v>
      </c>
      <c r="L61" s="81"/>
    </row>
    <row r="62" spans="2:12" ht="13.5" customHeight="1">
      <c r="B62" s="29">
        <f t="shared" si="2"/>
        <v>52</v>
      </c>
      <c r="C62" s="37" t="s">
        <v>0</v>
      </c>
      <c r="D62" s="35" t="s">
        <v>106</v>
      </c>
      <c r="E62" s="42"/>
      <c r="F62" s="42" t="s">
        <v>1</v>
      </c>
      <c r="G62" s="42"/>
      <c r="H62" s="42"/>
      <c r="I62" s="42"/>
      <c r="J62" s="42"/>
      <c r="K62" s="80"/>
      <c r="L62" s="81" t="s">
        <v>255</v>
      </c>
    </row>
    <row r="63" spans="2:12" ht="13.5" customHeight="1">
      <c r="B63" s="29">
        <f t="shared" si="2"/>
        <v>53</v>
      </c>
      <c r="C63" s="38"/>
      <c r="D63" s="47" t="s">
        <v>107</v>
      </c>
      <c r="E63" s="42"/>
      <c r="F63" s="42" t="s">
        <v>108</v>
      </c>
      <c r="G63" s="42"/>
      <c r="H63" s="42"/>
      <c r="I63" s="42"/>
      <c r="J63" s="42"/>
      <c r="K63" s="80" t="s">
        <v>255</v>
      </c>
      <c r="L63" s="81" t="s">
        <v>255</v>
      </c>
    </row>
    <row r="64" spans="2:12" ht="13.5" customHeight="1">
      <c r="B64" s="29">
        <f t="shared" si="2"/>
        <v>54</v>
      </c>
      <c r="C64" s="150" t="s">
        <v>109</v>
      </c>
      <c r="D64" s="151"/>
      <c r="E64" s="42"/>
      <c r="F64" s="42" t="s">
        <v>110</v>
      </c>
      <c r="G64" s="42"/>
      <c r="H64" s="42"/>
      <c r="I64" s="42"/>
      <c r="J64" s="42"/>
      <c r="K64" s="80">
        <v>190</v>
      </c>
      <c r="L64" s="131">
        <v>400</v>
      </c>
    </row>
    <row r="65" spans="2:12" ht="13.5" customHeight="1">
      <c r="B65" s="29">
        <f t="shared" si="2"/>
        <v>55</v>
      </c>
      <c r="C65" s="40"/>
      <c r="D65" s="41"/>
      <c r="E65" s="42"/>
      <c r="F65" s="42" t="s">
        <v>111</v>
      </c>
      <c r="G65" s="42"/>
      <c r="H65" s="42"/>
      <c r="I65" s="42"/>
      <c r="J65" s="42"/>
      <c r="K65" s="80">
        <v>370</v>
      </c>
      <c r="L65" s="131">
        <v>925</v>
      </c>
    </row>
    <row r="66" spans="2:12" ht="13.5" customHeight="1" thickBot="1">
      <c r="B66" s="29">
        <f t="shared" si="2"/>
        <v>56</v>
      </c>
      <c r="C66" s="40"/>
      <c r="D66" s="41"/>
      <c r="E66" s="42"/>
      <c r="F66" s="42" t="s">
        <v>112</v>
      </c>
      <c r="G66" s="42"/>
      <c r="H66" s="42"/>
      <c r="I66" s="42"/>
      <c r="J66" s="42"/>
      <c r="K66" s="80">
        <v>30</v>
      </c>
      <c r="L66" s="131"/>
    </row>
    <row r="67" spans="2:12" ht="13.5" customHeight="1">
      <c r="B67" s="83"/>
      <c r="C67" s="84"/>
      <c r="D67" s="84"/>
      <c r="E67" s="85"/>
      <c r="F67" s="85"/>
      <c r="G67" s="85"/>
      <c r="H67" s="85"/>
      <c r="I67" s="85"/>
      <c r="J67" s="85"/>
      <c r="K67" s="85"/>
      <c r="L67" s="132"/>
    </row>
    <row r="68" ht="18" customHeight="1"/>
    <row r="69" ht="18" customHeight="1">
      <c r="B69" s="22"/>
    </row>
    <row r="70" ht="9" customHeight="1" thickBot="1"/>
    <row r="71" spans="2:12" ht="18" customHeight="1">
      <c r="B71" s="1"/>
      <c r="C71" s="2"/>
      <c r="D71" s="143" t="s">
        <v>2</v>
      </c>
      <c r="E71" s="143"/>
      <c r="F71" s="143"/>
      <c r="G71" s="143"/>
      <c r="H71" s="2"/>
      <c r="I71" s="2"/>
      <c r="J71" s="3"/>
      <c r="K71" s="100" t="s">
        <v>133</v>
      </c>
      <c r="L71" s="124" t="s">
        <v>134</v>
      </c>
    </row>
    <row r="72" spans="2:12" ht="18" customHeight="1" thickBot="1">
      <c r="B72" s="7"/>
      <c r="C72" s="8"/>
      <c r="D72" s="148" t="s">
        <v>3</v>
      </c>
      <c r="E72" s="148"/>
      <c r="F72" s="148"/>
      <c r="G72" s="148"/>
      <c r="H72" s="8"/>
      <c r="I72" s="8"/>
      <c r="J72" s="9"/>
      <c r="K72" s="106" t="str">
        <f>K5</f>
        <v>H 26. 5.8</v>
      </c>
      <c r="L72" s="133" t="str">
        <f>K72</f>
        <v>H 26. 5.8</v>
      </c>
    </row>
    <row r="73" spans="2:12" ht="19.5" customHeight="1" thickTop="1">
      <c r="B73" s="146" t="s">
        <v>114</v>
      </c>
      <c r="C73" s="147"/>
      <c r="D73" s="147"/>
      <c r="E73" s="147"/>
      <c r="F73" s="147"/>
      <c r="G73" s="147"/>
      <c r="H73" s="147"/>
      <c r="I73" s="147"/>
      <c r="J73" s="27"/>
      <c r="K73" s="107">
        <v>40320</v>
      </c>
      <c r="L73" s="134">
        <v>100640</v>
      </c>
    </row>
    <row r="74" spans="2:12" ht="13.5" customHeight="1">
      <c r="B74" s="154" t="s">
        <v>115</v>
      </c>
      <c r="C74" s="155"/>
      <c r="D74" s="156"/>
      <c r="E74" s="51"/>
      <c r="F74" s="52"/>
      <c r="G74" s="152" t="s">
        <v>14</v>
      </c>
      <c r="H74" s="152"/>
      <c r="I74" s="52"/>
      <c r="J74" s="54"/>
      <c r="K74" s="43">
        <v>40</v>
      </c>
      <c r="L74" s="135">
        <v>240</v>
      </c>
    </row>
    <row r="75" spans="2:12" ht="13.5" customHeight="1">
      <c r="B75" s="16"/>
      <c r="C75" s="17"/>
      <c r="D75" s="18"/>
      <c r="E75" s="55"/>
      <c r="F75" s="42"/>
      <c r="G75" s="152" t="s">
        <v>143</v>
      </c>
      <c r="H75" s="152"/>
      <c r="I75" s="53"/>
      <c r="J75" s="56"/>
      <c r="K75" s="43">
        <v>280</v>
      </c>
      <c r="L75" s="135">
        <v>550</v>
      </c>
    </row>
    <row r="76" spans="2:12" ht="13.5" customHeight="1">
      <c r="B76" s="16"/>
      <c r="C76" s="17"/>
      <c r="D76" s="18"/>
      <c r="E76" s="55"/>
      <c r="F76" s="42"/>
      <c r="G76" s="152" t="s">
        <v>46</v>
      </c>
      <c r="H76" s="152"/>
      <c r="I76" s="52"/>
      <c r="J76" s="54"/>
      <c r="K76" s="43">
        <v>10</v>
      </c>
      <c r="L76" s="135">
        <v>0</v>
      </c>
    </row>
    <row r="77" spans="2:12" ht="13.5" customHeight="1">
      <c r="B77" s="16"/>
      <c r="C77" s="17"/>
      <c r="D77" s="18"/>
      <c r="E77" s="55"/>
      <c r="F77" s="42"/>
      <c r="G77" s="152" t="s">
        <v>21</v>
      </c>
      <c r="H77" s="152"/>
      <c r="I77" s="52"/>
      <c r="J77" s="54"/>
      <c r="K77" s="43">
        <v>0</v>
      </c>
      <c r="L77" s="135">
        <v>0</v>
      </c>
    </row>
    <row r="78" spans="2:12" ht="13.5" customHeight="1">
      <c r="B78" s="16"/>
      <c r="C78" s="17"/>
      <c r="D78" s="18"/>
      <c r="E78" s="55"/>
      <c r="F78" s="42"/>
      <c r="G78" s="152" t="s">
        <v>24</v>
      </c>
      <c r="H78" s="152"/>
      <c r="I78" s="52"/>
      <c r="J78" s="54"/>
      <c r="K78" s="43">
        <v>38790</v>
      </c>
      <c r="L78" s="135">
        <v>96595</v>
      </c>
    </row>
    <row r="79" spans="2:12" ht="13.5" customHeight="1">
      <c r="B79" s="16"/>
      <c r="C79" s="17"/>
      <c r="D79" s="18"/>
      <c r="E79" s="55"/>
      <c r="F79" s="42"/>
      <c r="G79" s="152" t="s">
        <v>141</v>
      </c>
      <c r="H79" s="152"/>
      <c r="I79" s="52"/>
      <c r="J79" s="54"/>
      <c r="K79" s="43">
        <v>20</v>
      </c>
      <c r="L79" s="135">
        <v>10</v>
      </c>
    </row>
    <row r="80" spans="2:12" ht="13.5" customHeight="1">
      <c r="B80" s="16"/>
      <c r="C80" s="17"/>
      <c r="D80" s="18"/>
      <c r="E80" s="55"/>
      <c r="F80" s="42"/>
      <c r="G80" s="152" t="s">
        <v>48</v>
      </c>
      <c r="H80" s="152"/>
      <c r="I80" s="52"/>
      <c r="J80" s="54"/>
      <c r="K80" s="43">
        <v>560</v>
      </c>
      <c r="L80" s="135">
        <v>1870</v>
      </c>
    </row>
    <row r="81" spans="2:12" ht="13.5" customHeight="1">
      <c r="B81" s="16"/>
      <c r="C81" s="17"/>
      <c r="D81" s="18"/>
      <c r="E81" s="55"/>
      <c r="F81" s="42"/>
      <c r="G81" s="152" t="s">
        <v>257</v>
      </c>
      <c r="H81" s="152"/>
      <c r="I81" s="52"/>
      <c r="J81" s="54"/>
      <c r="K81" s="43">
        <v>560</v>
      </c>
      <c r="L81" s="135">
        <v>1325</v>
      </c>
    </row>
    <row r="82" spans="2:12" ht="13.5" customHeight="1" thickBot="1">
      <c r="B82" s="19"/>
      <c r="C82" s="20"/>
      <c r="D82" s="21"/>
      <c r="E82" s="57"/>
      <c r="F82" s="48"/>
      <c r="G82" s="157" t="s">
        <v>113</v>
      </c>
      <c r="H82" s="157"/>
      <c r="I82" s="58"/>
      <c r="J82" s="59"/>
      <c r="K82" s="49">
        <v>60</v>
      </c>
      <c r="L82" s="136">
        <v>50</v>
      </c>
    </row>
    <row r="83" spans="2:12" ht="18" customHeight="1" thickTop="1">
      <c r="B83" s="158" t="s">
        <v>117</v>
      </c>
      <c r="C83" s="159"/>
      <c r="D83" s="160"/>
      <c r="E83" s="65"/>
      <c r="F83" s="30"/>
      <c r="G83" s="161" t="s">
        <v>118</v>
      </c>
      <c r="H83" s="161"/>
      <c r="I83" s="30"/>
      <c r="J83" s="31"/>
      <c r="K83" s="108" t="s">
        <v>119</v>
      </c>
      <c r="L83" s="114"/>
    </row>
    <row r="84" spans="2:12" ht="18" customHeight="1">
      <c r="B84" s="62"/>
      <c r="C84" s="63"/>
      <c r="D84" s="63"/>
      <c r="E84" s="60"/>
      <c r="F84" s="61"/>
      <c r="G84" s="34"/>
      <c r="H84" s="34"/>
      <c r="I84" s="61"/>
      <c r="J84" s="64"/>
      <c r="K84" s="109" t="s">
        <v>120</v>
      </c>
      <c r="L84" s="115"/>
    </row>
    <row r="85" spans="2:12" ht="18" customHeight="1">
      <c r="B85" s="16"/>
      <c r="C85" s="17"/>
      <c r="D85" s="17"/>
      <c r="E85" s="66"/>
      <c r="F85" s="8"/>
      <c r="G85" s="153" t="s">
        <v>121</v>
      </c>
      <c r="H85" s="153"/>
      <c r="I85" s="32"/>
      <c r="J85" s="33"/>
      <c r="K85" s="110" t="s">
        <v>122</v>
      </c>
      <c r="L85" s="116"/>
    </row>
    <row r="86" spans="2:12" ht="18" customHeight="1">
      <c r="B86" s="16"/>
      <c r="C86" s="17"/>
      <c r="D86" s="17"/>
      <c r="E86" s="67"/>
      <c r="F86" s="17"/>
      <c r="G86" s="68"/>
      <c r="H86" s="68"/>
      <c r="I86" s="63"/>
      <c r="J86" s="69"/>
      <c r="K86" s="111" t="s">
        <v>228</v>
      </c>
      <c r="L86" s="117"/>
    </row>
    <row r="87" spans="2:12" ht="18" customHeight="1">
      <c r="B87" s="16"/>
      <c r="C87" s="17"/>
      <c r="D87" s="17"/>
      <c r="E87" s="67"/>
      <c r="F87" s="17"/>
      <c r="G87" s="68"/>
      <c r="H87" s="68"/>
      <c r="I87" s="63"/>
      <c r="J87" s="69"/>
      <c r="K87" s="111" t="s">
        <v>199</v>
      </c>
      <c r="L87" s="117"/>
    </row>
    <row r="88" spans="2:12" ht="18" customHeight="1">
      <c r="B88" s="16"/>
      <c r="C88" s="17"/>
      <c r="D88" s="17"/>
      <c r="E88" s="66"/>
      <c r="F88" s="8"/>
      <c r="G88" s="153" t="s">
        <v>123</v>
      </c>
      <c r="H88" s="153"/>
      <c r="I88" s="32"/>
      <c r="J88" s="33"/>
      <c r="K88" s="110" t="s">
        <v>234</v>
      </c>
      <c r="L88" s="116"/>
    </row>
    <row r="89" spans="2:12" ht="18" customHeight="1">
      <c r="B89" s="16"/>
      <c r="C89" s="17"/>
      <c r="D89" s="17"/>
      <c r="E89" s="67"/>
      <c r="F89" s="17"/>
      <c r="G89" s="68"/>
      <c r="H89" s="68"/>
      <c r="I89" s="63"/>
      <c r="J89" s="69"/>
      <c r="K89" s="111" t="s">
        <v>271</v>
      </c>
      <c r="L89" s="117"/>
    </row>
    <row r="90" spans="2:12" ht="18" customHeight="1">
      <c r="B90" s="16"/>
      <c r="C90" s="17"/>
      <c r="D90" s="17"/>
      <c r="E90" s="13"/>
      <c r="F90" s="14"/>
      <c r="G90" s="34"/>
      <c r="H90" s="34"/>
      <c r="I90" s="61"/>
      <c r="J90" s="64"/>
      <c r="K90" s="109" t="s">
        <v>124</v>
      </c>
      <c r="L90" s="115"/>
    </row>
    <row r="91" spans="2:12" ht="18" customHeight="1">
      <c r="B91" s="154" t="s">
        <v>125</v>
      </c>
      <c r="C91" s="155"/>
      <c r="D91" s="155"/>
      <c r="E91" s="8"/>
      <c r="F91" s="8"/>
      <c r="G91" s="8"/>
      <c r="H91" s="8"/>
      <c r="I91" s="8"/>
      <c r="J91" s="8"/>
      <c r="K91" s="82"/>
      <c r="L91" s="137"/>
    </row>
    <row r="92" spans="2:12" ht="13.5" customHeight="1">
      <c r="B92" s="70"/>
      <c r="C92" s="71" t="s">
        <v>126</v>
      </c>
      <c r="D92" s="72"/>
      <c r="E92" s="71"/>
      <c r="F92" s="71"/>
      <c r="G92" s="71"/>
      <c r="H92" s="71"/>
      <c r="I92" s="71"/>
      <c r="J92" s="71"/>
      <c r="K92" s="112"/>
      <c r="L92" s="118"/>
    </row>
    <row r="93" spans="2:12" ht="13.5" customHeight="1">
      <c r="B93" s="70"/>
      <c r="C93" s="71" t="s">
        <v>127</v>
      </c>
      <c r="D93" s="72"/>
      <c r="E93" s="71"/>
      <c r="F93" s="71"/>
      <c r="G93" s="71"/>
      <c r="H93" s="71"/>
      <c r="I93" s="71"/>
      <c r="J93" s="71"/>
      <c r="K93" s="112"/>
      <c r="L93" s="118"/>
    </row>
    <row r="94" spans="2:12" ht="13.5" customHeight="1">
      <c r="B94" s="70"/>
      <c r="C94" s="71" t="s">
        <v>128</v>
      </c>
      <c r="D94" s="72"/>
      <c r="E94" s="71"/>
      <c r="F94" s="71"/>
      <c r="G94" s="71"/>
      <c r="H94" s="71"/>
      <c r="I94" s="71"/>
      <c r="J94" s="71"/>
      <c r="K94" s="112"/>
      <c r="L94" s="118"/>
    </row>
    <row r="95" spans="2:12" ht="13.5" customHeight="1">
      <c r="B95" s="70"/>
      <c r="C95" s="71" t="s">
        <v>129</v>
      </c>
      <c r="D95" s="72"/>
      <c r="E95" s="71"/>
      <c r="F95" s="71"/>
      <c r="G95" s="71"/>
      <c r="H95" s="71"/>
      <c r="I95" s="71"/>
      <c r="J95" s="71"/>
      <c r="K95" s="112"/>
      <c r="L95" s="118"/>
    </row>
    <row r="96" spans="2:12" ht="13.5" customHeight="1">
      <c r="B96" s="73"/>
      <c r="C96" s="71" t="s">
        <v>130</v>
      </c>
      <c r="D96" s="71"/>
      <c r="E96" s="71"/>
      <c r="F96" s="71"/>
      <c r="G96" s="71"/>
      <c r="H96" s="71"/>
      <c r="I96" s="71"/>
      <c r="J96" s="71"/>
      <c r="K96" s="112"/>
      <c r="L96" s="118"/>
    </row>
    <row r="97" spans="2:12" ht="13.5" customHeight="1">
      <c r="B97" s="73"/>
      <c r="C97" s="71" t="s">
        <v>152</v>
      </c>
      <c r="D97" s="71"/>
      <c r="E97" s="71"/>
      <c r="F97" s="71"/>
      <c r="G97" s="71"/>
      <c r="H97" s="71"/>
      <c r="I97" s="71"/>
      <c r="J97" s="71"/>
      <c r="K97" s="112"/>
      <c r="L97" s="118"/>
    </row>
    <row r="98" spans="2:12" ht="13.5" customHeight="1">
      <c r="B98" s="73"/>
      <c r="C98" s="71" t="s">
        <v>156</v>
      </c>
      <c r="D98" s="71"/>
      <c r="E98" s="71"/>
      <c r="F98" s="71"/>
      <c r="G98" s="71"/>
      <c r="H98" s="71"/>
      <c r="I98" s="71"/>
      <c r="J98" s="71"/>
      <c r="K98" s="112"/>
      <c r="L98" s="118"/>
    </row>
    <row r="99" spans="2:12" ht="13.5" customHeight="1">
      <c r="B99" s="73"/>
      <c r="C99" s="71" t="s">
        <v>157</v>
      </c>
      <c r="D99" s="71"/>
      <c r="E99" s="71"/>
      <c r="F99" s="71"/>
      <c r="G99" s="71"/>
      <c r="H99" s="71"/>
      <c r="I99" s="71"/>
      <c r="J99" s="71"/>
      <c r="K99" s="112"/>
      <c r="L99" s="118"/>
    </row>
    <row r="100" spans="2:12" ht="13.5" customHeight="1">
      <c r="B100" s="73"/>
      <c r="C100" s="71" t="s">
        <v>158</v>
      </c>
      <c r="D100" s="71"/>
      <c r="E100" s="71"/>
      <c r="F100" s="71"/>
      <c r="G100" s="71"/>
      <c r="H100" s="71"/>
      <c r="I100" s="71"/>
      <c r="J100" s="71"/>
      <c r="K100" s="112"/>
      <c r="L100" s="118"/>
    </row>
    <row r="101" spans="2:12" ht="13.5" customHeight="1">
      <c r="B101" s="73"/>
      <c r="C101" s="71" t="s">
        <v>153</v>
      </c>
      <c r="D101" s="71"/>
      <c r="E101" s="71"/>
      <c r="F101" s="71"/>
      <c r="G101" s="71"/>
      <c r="H101" s="71"/>
      <c r="I101" s="71"/>
      <c r="J101" s="71"/>
      <c r="K101" s="112"/>
      <c r="L101" s="118"/>
    </row>
    <row r="102" spans="2:12" ht="13.5" customHeight="1">
      <c r="B102" s="73"/>
      <c r="C102" s="71" t="s">
        <v>131</v>
      </c>
      <c r="D102" s="71"/>
      <c r="E102" s="71"/>
      <c r="F102" s="71"/>
      <c r="G102" s="71"/>
      <c r="H102" s="71"/>
      <c r="I102" s="71"/>
      <c r="J102" s="71"/>
      <c r="K102" s="112"/>
      <c r="L102" s="118"/>
    </row>
    <row r="103" spans="2:12" ht="13.5" customHeight="1">
      <c r="B103" s="73"/>
      <c r="C103" s="71" t="s">
        <v>132</v>
      </c>
      <c r="D103" s="71"/>
      <c r="E103" s="71"/>
      <c r="F103" s="71"/>
      <c r="G103" s="71"/>
      <c r="H103" s="71"/>
      <c r="I103" s="71"/>
      <c r="J103" s="71"/>
      <c r="K103" s="112"/>
      <c r="L103" s="118"/>
    </row>
    <row r="104" spans="2:12" ht="13.5" customHeight="1">
      <c r="B104" s="73"/>
      <c r="C104" s="71" t="s">
        <v>154</v>
      </c>
      <c r="D104" s="71"/>
      <c r="E104" s="71"/>
      <c r="F104" s="71"/>
      <c r="G104" s="71"/>
      <c r="H104" s="71"/>
      <c r="I104" s="71"/>
      <c r="J104" s="71"/>
      <c r="K104" s="112"/>
      <c r="L104" s="118"/>
    </row>
    <row r="105" spans="2:12" ht="13.5" customHeight="1">
      <c r="B105" s="73"/>
      <c r="C105" s="71" t="s">
        <v>144</v>
      </c>
      <c r="D105" s="71"/>
      <c r="E105" s="71"/>
      <c r="F105" s="71"/>
      <c r="G105" s="71"/>
      <c r="H105" s="71"/>
      <c r="I105" s="71"/>
      <c r="J105" s="71"/>
      <c r="K105" s="112"/>
      <c r="L105" s="118"/>
    </row>
    <row r="106" spans="2:12" ht="18" customHeight="1" thickBot="1">
      <c r="B106" s="74"/>
      <c r="C106" s="75"/>
      <c r="D106" s="75"/>
      <c r="E106" s="75"/>
      <c r="F106" s="75"/>
      <c r="G106" s="75"/>
      <c r="H106" s="75"/>
      <c r="I106" s="75"/>
      <c r="J106" s="75"/>
      <c r="K106" s="113"/>
      <c r="L106" s="119"/>
    </row>
  </sheetData>
  <sheetProtection/>
  <mergeCells count="26">
    <mergeCell ref="G88:H88"/>
    <mergeCell ref="B91:D91"/>
    <mergeCell ref="G75:H75"/>
    <mergeCell ref="G76:H76"/>
    <mergeCell ref="G77:H77"/>
    <mergeCell ref="G78:H78"/>
    <mergeCell ref="B83:D83"/>
    <mergeCell ref="G83:H83"/>
    <mergeCell ref="G81:H81"/>
    <mergeCell ref="G82:H82"/>
    <mergeCell ref="B73:I73"/>
    <mergeCell ref="B74:D74"/>
    <mergeCell ref="G74:H74"/>
    <mergeCell ref="G85:H85"/>
    <mergeCell ref="D4:G4"/>
    <mergeCell ref="D5:G5"/>
    <mergeCell ref="D6:G6"/>
    <mergeCell ref="D7:F7"/>
    <mergeCell ref="G79:H79"/>
    <mergeCell ref="G80:H80"/>
    <mergeCell ref="D71:G71"/>
    <mergeCell ref="D72:G72"/>
    <mergeCell ref="D8:F8"/>
    <mergeCell ref="D9:F9"/>
    <mergeCell ref="G10:H10"/>
    <mergeCell ref="C64:D64"/>
  </mergeCells>
  <printOptions/>
  <pageMargins left="0.984251968503937" right="0.3937007874015748" top="0.7874015748031497" bottom="0.7874015748031497" header="0.5118110236220472" footer="0.5118110236220472"/>
  <pageSetup horizontalDpi="600" verticalDpi="600" orientation="portrait" paperSize="8" scale="85" r:id="rId1"/>
  <rowBreaks count="1" manualBreakCount="1">
    <brk id="67" max="255" man="1"/>
  </rowBreaks>
</worksheet>
</file>

<file path=xl/worksheets/sheet4.xml><?xml version="1.0" encoding="utf-8"?>
<worksheet xmlns="http://schemas.openxmlformats.org/spreadsheetml/2006/main" xmlns:r="http://schemas.openxmlformats.org/officeDocument/2006/relationships">
  <sheetPr>
    <tabColor rgb="FFC00000"/>
  </sheetPr>
  <dimension ref="B2:S111"/>
  <sheetViews>
    <sheetView view="pageBreakPreview" zoomScale="80" zoomScaleNormal="75" zoomScaleSheetLayoutView="80" zoomScalePageLayoutView="0" workbookViewId="0" topLeftCell="A1">
      <selection activeCell="B2" sqref="B2"/>
    </sheetView>
  </sheetViews>
  <sheetFormatPr defaultColWidth="8.796875" defaultRowHeight="14.25"/>
  <cols>
    <col min="1" max="1" width="2.59765625" style="0" customWidth="1"/>
    <col min="2" max="2" width="4.69921875" style="0" customWidth="1"/>
    <col min="3" max="4" width="16.69921875" style="0" customWidth="1"/>
    <col min="5" max="5" width="1.69921875" style="0" customWidth="1"/>
    <col min="6" max="9" width="10.69921875" style="0" customWidth="1"/>
    <col min="10" max="10" width="1.69921875" style="0" customWidth="1"/>
    <col min="11" max="11" width="28.3984375" style="99" customWidth="1"/>
    <col min="12" max="12" width="28.3984375" style="123" customWidth="1"/>
    <col min="14" max="17" width="9" style="0" hidden="1" customWidth="1"/>
  </cols>
  <sheetData>
    <row r="1" ht="18" customHeight="1"/>
    <row r="2" spans="2:18" ht="18" customHeight="1">
      <c r="B2" s="22"/>
      <c r="R2" s="99"/>
    </row>
    <row r="3" ht="9" customHeight="1" thickBot="1"/>
    <row r="4" spans="2:12" ht="18" customHeight="1">
      <c r="B4" s="1"/>
      <c r="C4" s="2"/>
      <c r="D4" s="143" t="s">
        <v>2</v>
      </c>
      <c r="E4" s="143"/>
      <c r="F4" s="143"/>
      <c r="G4" s="143"/>
      <c r="H4" s="2"/>
      <c r="I4" s="2"/>
      <c r="J4" s="3"/>
      <c r="K4" s="100" t="s">
        <v>133</v>
      </c>
      <c r="L4" s="124" t="s">
        <v>134</v>
      </c>
    </row>
    <row r="5" spans="2:12" ht="18" customHeight="1">
      <c r="B5" s="4"/>
      <c r="C5" s="5"/>
      <c r="D5" s="144" t="s">
        <v>3</v>
      </c>
      <c r="E5" s="144"/>
      <c r="F5" s="144"/>
      <c r="G5" s="144"/>
      <c r="H5" s="5"/>
      <c r="I5" s="5"/>
      <c r="J5" s="6"/>
      <c r="K5" s="101" t="s">
        <v>287</v>
      </c>
      <c r="L5" s="125" t="str">
        <f>K5</f>
        <v>H 26. 5.23</v>
      </c>
    </row>
    <row r="6" spans="2:12" ht="18" customHeight="1">
      <c r="B6" s="4"/>
      <c r="C6" s="5"/>
      <c r="D6" s="144" t="s">
        <v>4</v>
      </c>
      <c r="E6" s="144"/>
      <c r="F6" s="144"/>
      <c r="G6" s="144"/>
      <c r="H6" s="5"/>
      <c r="I6" s="5"/>
      <c r="J6" s="6"/>
      <c r="K6" s="101" t="s">
        <v>284</v>
      </c>
      <c r="L6" s="125" t="s">
        <v>285</v>
      </c>
    </row>
    <row r="7" spans="2:18" ht="18" customHeight="1">
      <c r="B7" s="4"/>
      <c r="C7" s="5"/>
      <c r="D7" s="144" t="s">
        <v>5</v>
      </c>
      <c r="E7" s="145"/>
      <c r="F7" s="145"/>
      <c r="G7" s="23" t="s">
        <v>6</v>
      </c>
      <c r="H7" s="5"/>
      <c r="I7" s="5"/>
      <c r="J7" s="6"/>
      <c r="K7" s="102">
        <v>2.46</v>
      </c>
      <c r="L7" s="126">
        <v>1.62</v>
      </c>
      <c r="R7" s="99"/>
    </row>
    <row r="8" spans="2:12" ht="18" customHeight="1">
      <c r="B8" s="7"/>
      <c r="C8" s="8"/>
      <c r="D8" s="144" t="s">
        <v>7</v>
      </c>
      <c r="E8" s="144"/>
      <c r="F8" s="144"/>
      <c r="G8" s="23" t="s">
        <v>6</v>
      </c>
      <c r="H8" s="8"/>
      <c r="I8" s="8"/>
      <c r="J8" s="9"/>
      <c r="K8" s="103">
        <v>0.5</v>
      </c>
      <c r="L8" s="127">
        <v>0.5</v>
      </c>
    </row>
    <row r="9" spans="2:19" ht="18" customHeight="1" thickBot="1">
      <c r="B9" s="10"/>
      <c r="C9" s="11"/>
      <c r="D9" s="148" t="s">
        <v>8</v>
      </c>
      <c r="E9" s="148"/>
      <c r="F9" s="148"/>
      <c r="G9" s="24" t="s">
        <v>9</v>
      </c>
      <c r="H9" s="11"/>
      <c r="I9" s="11"/>
      <c r="J9" s="12"/>
      <c r="K9" s="104">
        <v>100</v>
      </c>
      <c r="L9" s="128">
        <v>100</v>
      </c>
      <c r="O9" s="77" t="s">
        <v>135</v>
      </c>
      <c r="P9" s="77" t="s">
        <v>136</v>
      </c>
      <c r="Q9" s="77" t="s">
        <v>137</v>
      </c>
      <c r="R9" s="77" t="s">
        <v>135</v>
      </c>
      <c r="S9" s="77" t="s">
        <v>136</v>
      </c>
    </row>
    <row r="10" spans="2:12" ht="18" customHeight="1" thickTop="1">
      <c r="B10" s="25" t="s">
        <v>10</v>
      </c>
      <c r="C10" s="26" t="s">
        <v>11</v>
      </c>
      <c r="D10" s="26" t="s">
        <v>12</v>
      </c>
      <c r="E10" s="13"/>
      <c r="F10" s="14"/>
      <c r="G10" s="149" t="s">
        <v>13</v>
      </c>
      <c r="H10" s="149"/>
      <c r="I10" s="14"/>
      <c r="J10" s="15"/>
      <c r="K10" s="105"/>
      <c r="L10" s="129"/>
    </row>
    <row r="11" spans="2:19" ht="13.5" customHeight="1">
      <c r="B11" s="29">
        <v>1</v>
      </c>
      <c r="C11" s="35" t="s">
        <v>138</v>
      </c>
      <c r="D11" s="35" t="s">
        <v>14</v>
      </c>
      <c r="E11" s="42"/>
      <c r="F11" s="42" t="s">
        <v>288</v>
      </c>
      <c r="G11" s="42"/>
      <c r="H11" s="42"/>
      <c r="I11" s="42"/>
      <c r="J11" s="42"/>
      <c r="K11" s="139" t="s">
        <v>255</v>
      </c>
      <c r="L11" s="140"/>
      <c r="N11" t="s">
        <v>15</v>
      </c>
      <c r="O11" t="e">
        <f aca="true" t="shared" si="0" ref="O11:P13">IF(K11="",0,VALUE(MID(K11,2,LEN(K11)-2)))</f>
        <v>#VALUE!</v>
      </c>
      <c r="P11">
        <f t="shared" si="0"/>
        <v>0</v>
      </c>
      <c r="Q11" t="e">
        <f>IF(#REF!="",0,VALUE(MID(#REF!,2,LEN(#REF!)-2)))</f>
        <v>#REF!</v>
      </c>
      <c r="R11">
        <f aca="true" t="shared" si="1" ref="R11:S15">IF(K11="＋",0,IF(K11="(＋)",0,ABS(K11)))</f>
        <v>0</v>
      </c>
      <c r="S11">
        <f t="shared" si="1"/>
        <v>0</v>
      </c>
    </row>
    <row r="12" spans="2:19" ht="13.5" customHeight="1">
      <c r="B12" s="29">
        <f>B11+1</f>
        <v>2</v>
      </c>
      <c r="C12" s="36"/>
      <c r="D12" s="45"/>
      <c r="E12" s="42"/>
      <c r="F12" s="42" t="s">
        <v>289</v>
      </c>
      <c r="G12" s="42"/>
      <c r="H12" s="42"/>
      <c r="I12" s="42"/>
      <c r="J12" s="42"/>
      <c r="K12" s="78" t="s">
        <v>250</v>
      </c>
      <c r="L12" s="130"/>
      <c r="N12" t="s">
        <v>15</v>
      </c>
      <c r="O12">
        <f t="shared" si="0"/>
        <v>10</v>
      </c>
      <c r="P12">
        <f t="shared" si="0"/>
        <v>0</v>
      </c>
      <c r="Q12" t="e">
        <f>IF(#REF!="",0,VALUE(MID(#REF!,2,LEN(#REF!)-2)))</f>
        <v>#REF!</v>
      </c>
      <c r="R12">
        <f t="shared" si="1"/>
        <v>10</v>
      </c>
      <c r="S12">
        <f t="shared" si="1"/>
        <v>0</v>
      </c>
    </row>
    <row r="13" spans="2:19" ht="13.5" customHeight="1">
      <c r="B13" s="29">
        <f aca="true" t="shared" si="2" ref="B13:B71">B12+1</f>
        <v>3</v>
      </c>
      <c r="C13" s="36"/>
      <c r="D13" s="45"/>
      <c r="E13" s="42"/>
      <c r="F13" s="42" t="s">
        <v>20</v>
      </c>
      <c r="G13" s="42"/>
      <c r="H13" s="42"/>
      <c r="I13" s="42"/>
      <c r="J13" s="42"/>
      <c r="K13" s="78"/>
      <c r="L13" s="79" t="s">
        <v>255</v>
      </c>
      <c r="N13" t="s">
        <v>15</v>
      </c>
      <c r="O13">
        <f t="shared" si="0"/>
        <v>0</v>
      </c>
      <c r="P13" t="e">
        <f t="shared" si="0"/>
        <v>#VALUE!</v>
      </c>
      <c r="Q13" t="e">
        <f>IF(#REF!="",0,VALUE(MID(#REF!,2,LEN(#REF!)-2)))</f>
        <v>#REF!</v>
      </c>
      <c r="R13">
        <f t="shared" si="1"/>
        <v>0</v>
      </c>
      <c r="S13">
        <f t="shared" si="1"/>
        <v>0</v>
      </c>
    </row>
    <row r="14" spans="2:19" ht="13.5" customHeight="1">
      <c r="B14" s="29">
        <f t="shared" si="2"/>
        <v>4</v>
      </c>
      <c r="C14" s="36"/>
      <c r="D14" s="45"/>
      <c r="E14" s="42"/>
      <c r="F14" s="42" t="s">
        <v>251</v>
      </c>
      <c r="G14" s="42"/>
      <c r="H14" s="42"/>
      <c r="I14" s="42"/>
      <c r="J14" s="42"/>
      <c r="K14" s="78" t="s">
        <v>250</v>
      </c>
      <c r="L14" s="79" t="s">
        <v>253</v>
      </c>
      <c r="N14" s="76" t="s">
        <v>19</v>
      </c>
      <c r="O14" t="str">
        <f>K14</f>
        <v>(10)</v>
      </c>
      <c r="P14" t="str">
        <f>L14</f>
        <v>(40)</v>
      </c>
      <c r="Q14" t="e">
        <f>#REF!</f>
        <v>#REF!</v>
      </c>
      <c r="R14">
        <f t="shared" si="1"/>
        <v>10</v>
      </c>
      <c r="S14">
        <f t="shared" si="1"/>
        <v>40</v>
      </c>
    </row>
    <row r="15" spans="2:19" ht="13.5" customHeight="1">
      <c r="B15" s="29">
        <f t="shared" si="2"/>
        <v>5</v>
      </c>
      <c r="C15" s="36"/>
      <c r="D15" s="45"/>
      <c r="E15" s="42"/>
      <c r="F15" s="42" t="s">
        <v>159</v>
      </c>
      <c r="G15" s="42"/>
      <c r="H15" s="42"/>
      <c r="I15" s="42"/>
      <c r="J15" s="42"/>
      <c r="K15" s="78" t="s">
        <v>250</v>
      </c>
      <c r="L15" s="79" t="s">
        <v>252</v>
      </c>
      <c r="N15" t="s">
        <v>15</v>
      </c>
      <c r="O15">
        <f>IF(K15="",0,VALUE(MID(K15,2,LEN(K15)-2)))</f>
        <v>10</v>
      </c>
      <c r="P15">
        <f>IF(L15="",0,VALUE(MID(L15,2,LEN(L15)-2)))</f>
        <v>20</v>
      </c>
      <c r="Q15" t="e">
        <f>IF(#REF!="",0,VALUE(MID(#REF!,2,LEN(#REF!)-2)))</f>
        <v>#REF!</v>
      </c>
      <c r="R15">
        <f t="shared" si="1"/>
        <v>10</v>
      </c>
      <c r="S15">
        <f t="shared" si="1"/>
        <v>20</v>
      </c>
    </row>
    <row r="16" spans="2:12" ht="13.5" customHeight="1">
      <c r="B16" s="29">
        <f t="shared" si="2"/>
        <v>6</v>
      </c>
      <c r="C16" s="37" t="s">
        <v>42</v>
      </c>
      <c r="D16" s="35" t="s">
        <v>43</v>
      </c>
      <c r="E16" s="42"/>
      <c r="F16" s="42" t="s">
        <v>44</v>
      </c>
      <c r="G16" s="42"/>
      <c r="H16" s="42"/>
      <c r="I16" s="42"/>
      <c r="J16" s="42"/>
      <c r="K16" s="80">
        <v>1150</v>
      </c>
      <c r="L16" s="131">
        <v>290</v>
      </c>
    </row>
    <row r="17" spans="2:12" ht="13.5" customHeight="1">
      <c r="B17" s="29">
        <f t="shared" si="2"/>
        <v>7</v>
      </c>
      <c r="C17" s="37" t="s">
        <v>45</v>
      </c>
      <c r="D17" s="35" t="s">
        <v>46</v>
      </c>
      <c r="E17" s="42"/>
      <c r="F17" s="42" t="s">
        <v>270</v>
      </c>
      <c r="G17" s="42"/>
      <c r="H17" s="42"/>
      <c r="I17" s="42"/>
      <c r="J17" s="42"/>
      <c r="K17" s="80"/>
      <c r="L17" s="81">
        <v>10</v>
      </c>
    </row>
    <row r="18" spans="2:12" ht="13.5" customHeight="1">
      <c r="B18" s="29">
        <f t="shared" si="2"/>
        <v>8</v>
      </c>
      <c r="C18" s="37" t="s">
        <v>139</v>
      </c>
      <c r="D18" s="35" t="s">
        <v>24</v>
      </c>
      <c r="E18" s="42"/>
      <c r="F18" s="42" t="s">
        <v>221</v>
      </c>
      <c r="G18" s="42"/>
      <c r="H18" s="42"/>
      <c r="I18" s="42"/>
      <c r="J18" s="42"/>
      <c r="K18" s="80">
        <v>240</v>
      </c>
      <c r="L18" s="81">
        <v>120</v>
      </c>
    </row>
    <row r="19" spans="2:12" ht="13.5" customHeight="1">
      <c r="B19" s="29">
        <f t="shared" si="2"/>
        <v>9</v>
      </c>
      <c r="C19" s="38"/>
      <c r="D19" s="45"/>
      <c r="E19" s="42"/>
      <c r="F19" s="42" t="s">
        <v>222</v>
      </c>
      <c r="G19" s="42"/>
      <c r="H19" s="42"/>
      <c r="I19" s="42"/>
      <c r="J19" s="42"/>
      <c r="K19" s="80" t="s">
        <v>255</v>
      </c>
      <c r="L19" s="81">
        <v>40</v>
      </c>
    </row>
    <row r="20" spans="2:12" ht="13.5" customHeight="1">
      <c r="B20" s="29">
        <f t="shared" si="2"/>
        <v>10</v>
      </c>
      <c r="C20" s="38"/>
      <c r="D20" s="45"/>
      <c r="E20" s="42"/>
      <c r="F20" s="42" t="s">
        <v>256</v>
      </c>
      <c r="G20" s="42"/>
      <c r="H20" s="42"/>
      <c r="I20" s="42"/>
      <c r="J20" s="42"/>
      <c r="K20" s="80" t="s">
        <v>255</v>
      </c>
      <c r="L20" s="81" t="s">
        <v>255</v>
      </c>
    </row>
    <row r="21" spans="2:12" ht="13.5" customHeight="1">
      <c r="B21" s="29">
        <f t="shared" si="2"/>
        <v>11</v>
      </c>
      <c r="C21" s="38"/>
      <c r="D21" s="45"/>
      <c r="E21" s="42"/>
      <c r="F21" s="42" t="s">
        <v>29</v>
      </c>
      <c r="G21" s="42"/>
      <c r="H21" s="42"/>
      <c r="I21" s="42"/>
      <c r="J21" s="42"/>
      <c r="K21" s="80"/>
      <c r="L21" s="81" t="s">
        <v>255</v>
      </c>
    </row>
    <row r="22" spans="2:12" ht="13.5" customHeight="1">
      <c r="B22" s="29">
        <f t="shared" si="2"/>
        <v>12</v>
      </c>
      <c r="C22" s="38"/>
      <c r="D22" s="45"/>
      <c r="E22" s="42"/>
      <c r="F22" s="42" t="s">
        <v>31</v>
      </c>
      <c r="G22" s="42"/>
      <c r="H22" s="42"/>
      <c r="I22" s="42"/>
      <c r="J22" s="42"/>
      <c r="K22" s="80">
        <v>10</v>
      </c>
      <c r="L22" s="81">
        <v>60</v>
      </c>
    </row>
    <row r="23" spans="2:12" ht="13.5" customHeight="1">
      <c r="B23" s="29">
        <f t="shared" si="2"/>
        <v>13</v>
      </c>
      <c r="C23" s="38"/>
      <c r="D23" s="45"/>
      <c r="E23" s="42"/>
      <c r="F23" s="42" t="s">
        <v>223</v>
      </c>
      <c r="G23" s="42"/>
      <c r="H23" s="42"/>
      <c r="I23" s="42"/>
      <c r="J23" s="42"/>
      <c r="K23" s="80">
        <v>160</v>
      </c>
      <c r="L23" s="81">
        <v>380</v>
      </c>
    </row>
    <row r="24" spans="2:12" ht="13.5" customHeight="1">
      <c r="B24" s="29">
        <f t="shared" si="2"/>
        <v>14</v>
      </c>
      <c r="C24" s="38"/>
      <c r="D24" s="45"/>
      <c r="E24" s="42"/>
      <c r="F24" s="42" t="s">
        <v>32</v>
      </c>
      <c r="G24" s="42"/>
      <c r="H24" s="42"/>
      <c r="I24" s="42"/>
      <c r="J24" s="42"/>
      <c r="K24" s="80">
        <v>110</v>
      </c>
      <c r="L24" s="81">
        <v>100</v>
      </c>
    </row>
    <row r="25" spans="2:12" ht="13.5" customHeight="1">
      <c r="B25" s="29">
        <f t="shared" si="2"/>
        <v>15</v>
      </c>
      <c r="C25" s="38"/>
      <c r="D25" s="45"/>
      <c r="E25" s="42"/>
      <c r="F25" s="42" t="s">
        <v>140</v>
      </c>
      <c r="G25" s="42"/>
      <c r="H25" s="42"/>
      <c r="I25" s="42"/>
      <c r="J25" s="42"/>
      <c r="K25" s="80">
        <v>66600</v>
      </c>
      <c r="L25" s="131">
        <v>52500</v>
      </c>
    </row>
    <row r="26" spans="2:12" ht="13.5" customHeight="1">
      <c r="B26" s="29">
        <f t="shared" si="2"/>
        <v>16</v>
      </c>
      <c r="C26" s="38"/>
      <c r="D26" s="45"/>
      <c r="E26" s="42"/>
      <c r="F26" s="42" t="s">
        <v>290</v>
      </c>
      <c r="G26" s="42"/>
      <c r="H26" s="42"/>
      <c r="I26" s="42"/>
      <c r="J26" s="42"/>
      <c r="K26" s="80" t="s">
        <v>255</v>
      </c>
      <c r="L26" s="81"/>
    </row>
    <row r="27" spans="2:12" ht="13.5" customHeight="1">
      <c r="B27" s="29">
        <f t="shared" si="2"/>
        <v>17</v>
      </c>
      <c r="C27" s="38"/>
      <c r="D27" s="45"/>
      <c r="E27" s="42"/>
      <c r="F27" s="42" t="s">
        <v>36</v>
      </c>
      <c r="G27" s="42"/>
      <c r="H27" s="42"/>
      <c r="I27" s="42"/>
      <c r="J27" s="42"/>
      <c r="K27" s="80">
        <v>40</v>
      </c>
      <c r="L27" s="81">
        <v>60</v>
      </c>
    </row>
    <row r="28" spans="2:12" ht="13.5" customHeight="1">
      <c r="B28" s="29">
        <f t="shared" si="2"/>
        <v>18</v>
      </c>
      <c r="C28" s="38"/>
      <c r="D28" s="45"/>
      <c r="E28" s="42"/>
      <c r="F28" s="42" t="s">
        <v>38</v>
      </c>
      <c r="G28" s="42"/>
      <c r="H28" s="42"/>
      <c r="I28" s="42"/>
      <c r="J28" s="42"/>
      <c r="K28" s="80">
        <v>525</v>
      </c>
      <c r="L28" s="131">
        <v>275</v>
      </c>
    </row>
    <row r="29" spans="2:12" ht="13.5" customHeight="1">
      <c r="B29" s="29">
        <f t="shared" si="2"/>
        <v>19</v>
      </c>
      <c r="C29" s="38"/>
      <c r="D29" s="45"/>
      <c r="E29" s="42"/>
      <c r="F29" s="42" t="s">
        <v>39</v>
      </c>
      <c r="G29" s="42"/>
      <c r="H29" s="42"/>
      <c r="I29" s="42"/>
      <c r="J29" s="42"/>
      <c r="K29" s="80">
        <v>980</v>
      </c>
      <c r="L29" s="131">
        <v>640</v>
      </c>
    </row>
    <row r="30" spans="2:12" ht="13.5" customHeight="1">
      <c r="B30" s="29">
        <f t="shared" si="2"/>
        <v>20</v>
      </c>
      <c r="C30" s="38"/>
      <c r="D30" s="45"/>
      <c r="E30" s="42"/>
      <c r="F30" s="42" t="s">
        <v>40</v>
      </c>
      <c r="G30" s="42"/>
      <c r="H30" s="42"/>
      <c r="I30" s="42"/>
      <c r="J30" s="42"/>
      <c r="K30" s="80">
        <v>20</v>
      </c>
      <c r="L30" s="131">
        <v>60</v>
      </c>
    </row>
    <row r="31" spans="2:12" ht="13.5" customHeight="1">
      <c r="B31" s="29">
        <f t="shared" si="2"/>
        <v>21</v>
      </c>
      <c r="C31" s="37" t="s">
        <v>151</v>
      </c>
      <c r="D31" s="35" t="s">
        <v>141</v>
      </c>
      <c r="E31" s="42"/>
      <c r="F31" s="42" t="s">
        <v>291</v>
      </c>
      <c r="G31" s="42"/>
      <c r="H31" s="42"/>
      <c r="I31" s="42"/>
      <c r="J31" s="42"/>
      <c r="K31" s="80"/>
      <c r="L31" s="81">
        <v>10</v>
      </c>
    </row>
    <row r="32" spans="2:12" ht="13.5" customHeight="1">
      <c r="B32" s="29">
        <f t="shared" si="2"/>
        <v>22</v>
      </c>
      <c r="C32" s="38"/>
      <c r="D32" s="45"/>
      <c r="E32" s="42"/>
      <c r="F32" s="42" t="s">
        <v>47</v>
      </c>
      <c r="G32" s="42"/>
      <c r="H32" s="42"/>
      <c r="I32" s="42"/>
      <c r="J32" s="42"/>
      <c r="K32" s="80">
        <v>20</v>
      </c>
      <c r="L32" s="131">
        <v>10</v>
      </c>
    </row>
    <row r="33" spans="2:12" ht="13.5" customHeight="1">
      <c r="B33" s="29">
        <f t="shared" si="2"/>
        <v>23</v>
      </c>
      <c r="C33" s="37" t="s">
        <v>142</v>
      </c>
      <c r="D33" s="35" t="s">
        <v>48</v>
      </c>
      <c r="E33" s="42"/>
      <c r="F33" s="42" t="s">
        <v>49</v>
      </c>
      <c r="G33" s="42"/>
      <c r="H33" s="42"/>
      <c r="I33" s="42"/>
      <c r="J33" s="42"/>
      <c r="K33" s="80" t="s">
        <v>255</v>
      </c>
      <c r="L33" s="81" t="s">
        <v>255</v>
      </c>
    </row>
    <row r="34" spans="2:12" ht="13.5" customHeight="1">
      <c r="B34" s="29">
        <f t="shared" si="2"/>
        <v>24</v>
      </c>
      <c r="C34" s="38"/>
      <c r="D34" s="45"/>
      <c r="E34" s="42"/>
      <c r="F34" s="42" t="s">
        <v>292</v>
      </c>
      <c r="G34" s="42"/>
      <c r="H34" s="42"/>
      <c r="I34" s="42"/>
      <c r="J34" s="42"/>
      <c r="K34" s="80" t="s">
        <v>255</v>
      </c>
      <c r="L34" s="131"/>
    </row>
    <row r="35" spans="2:12" ht="13.5" customHeight="1">
      <c r="B35" s="29">
        <f t="shared" si="2"/>
        <v>25</v>
      </c>
      <c r="C35" s="38"/>
      <c r="D35" s="45"/>
      <c r="E35" s="42"/>
      <c r="F35" s="42" t="s">
        <v>52</v>
      </c>
      <c r="G35" s="42"/>
      <c r="H35" s="42"/>
      <c r="I35" s="42"/>
      <c r="J35" s="42"/>
      <c r="K35" s="80">
        <v>340</v>
      </c>
      <c r="L35" s="131">
        <v>80</v>
      </c>
    </row>
    <row r="36" spans="2:12" ht="13.5" customHeight="1">
      <c r="B36" s="29">
        <f t="shared" si="2"/>
        <v>26</v>
      </c>
      <c r="C36" s="38"/>
      <c r="D36" s="45"/>
      <c r="E36" s="42"/>
      <c r="F36" s="42" t="s">
        <v>53</v>
      </c>
      <c r="G36" s="42"/>
      <c r="H36" s="42"/>
      <c r="I36" s="42"/>
      <c r="J36" s="42"/>
      <c r="K36" s="80">
        <v>30</v>
      </c>
      <c r="L36" s="81"/>
    </row>
    <row r="37" spans="2:12" ht="13.5" customHeight="1">
      <c r="B37" s="29">
        <f t="shared" si="2"/>
        <v>27</v>
      </c>
      <c r="C37" s="38"/>
      <c r="D37" s="45"/>
      <c r="E37" s="42"/>
      <c r="F37" s="42" t="s">
        <v>208</v>
      </c>
      <c r="G37" s="42"/>
      <c r="H37" s="42"/>
      <c r="I37" s="42"/>
      <c r="J37" s="42"/>
      <c r="K37" s="80" t="s">
        <v>255</v>
      </c>
      <c r="L37" s="81" t="s">
        <v>255</v>
      </c>
    </row>
    <row r="38" spans="2:12" ht="13.5" customHeight="1">
      <c r="B38" s="29">
        <f t="shared" si="2"/>
        <v>28</v>
      </c>
      <c r="C38" s="38"/>
      <c r="D38" s="45"/>
      <c r="E38" s="42"/>
      <c r="F38" s="42" t="s">
        <v>56</v>
      </c>
      <c r="G38" s="42"/>
      <c r="H38" s="42"/>
      <c r="I38" s="42"/>
      <c r="J38" s="42"/>
      <c r="K38" s="80">
        <v>100</v>
      </c>
      <c r="L38" s="81">
        <v>70</v>
      </c>
    </row>
    <row r="39" spans="2:12" ht="13.5" customHeight="1">
      <c r="B39" s="29">
        <f t="shared" si="2"/>
        <v>29</v>
      </c>
      <c r="C39" s="38"/>
      <c r="D39" s="45"/>
      <c r="E39" s="42"/>
      <c r="F39" s="42" t="s">
        <v>59</v>
      </c>
      <c r="G39" s="42"/>
      <c r="H39" s="42"/>
      <c r="I39" s="42"/>
      <c r="J39" s="42"/>
      <c r="K39" s="80">
        <v>80</v>
      </c>
      <c r="L39" s="81">
        <v>80</v>
      </c>
    </row>
    <row r="40" spans="2:12" ht="13.5" customHeight="1">
      <c r="B40" s="29">
        <f t="shared" si="2"/>
        <v>30</v>
      </c>
      <c r="C40" s="38"/>
      <c r="D40" s="45"/>
      <c r="E40" s="42"/>
      <c r="F40" s="42" t="s">
        <v>61</v>
      </c>
      <c r="G40" s="42"/>
      <c r="H40" s="42"/>
      <c r="I40" s="42"/>
      <c r="J40" s="42"/>
      <c r="K40" s="80"/>
      <c r="L40" s="81" t="s">
        <v>255</v>
      </c>
    </row>
    <row r="41" spans="2:12" ht="13.5" customHeight="1">
      <c r="B41" s="29">
        <f t="shared" si="2"/>
        <v>31</v>
      </c>
      <c r="C41" s="38"/>
      <c r="D41" s="45"/>
      <c r="E41" s="42"/>
      <c r="F41" s="42" t="s">
        <v>62</v>
      </c>
      <c r="G41" s="42"/>
      <c r="H41" s="42"/>
      <c r="I41" s="42"/>
      <c r="J41" s="42"/>
      <c r="K41" s="80" t="s">
        <v>255</v>
      </c>
      <c r="L41" s="81" t="s">
        <v>255</v>
      </c>
    </row>
    <row r="42" spans="2:12" ht="13.5" customHeight="1">
      <c r="B42" s="29">
        <f t="shared" si="2"/>
        <v>32</v>
      </c>
      <c r="C42" s="38"/>
      <c r="D42" s="45"/>
      <c r="E42" s="42"/>
      <c r="F42" s="42" t="s">
        <v>63</v>
      </c>
      <c r="G42" s="42"/>
      <c r="H42" s="42"/>
      <c r="I42" s="42"/>
      <c r="J42" s="42"/>
      <c r="K42" s="80">
        <v>40</v>
      </c>
      <c r="L42" s="131">
        <v>160</v>
      </c>
    </row>
    <row r="43" spans="2:12" ht="13.5" customHeight="1">
      <c r="B43" s="29">
        <f t="shared" si="2"/>
        <v>33</v>
      </c>
      <c r="C43" s="38"/>
      <c r="D43" s="45"/>
      <c r="E43" s="42"/>
      <c r="F43" s="42" t="s">
        <v>65</v>
      </c>
      <c r="G43" s="42"/>
      <c r="H43" s="42"/>
      <c r="I43" s="42"/>
      <c r="J43" s="42"/>
      <c r="K43" s="80">
        <v>80</v>
      </c>
      <c r="L43" s="81">
        <v>80</v>
      </c>
    </row>
    <row r="44" spans="2:12" ht="13.5" customHeight="1">
      <c r="B44" s="29">
        <f t="shared" si="2"/>
        <v>34</v>
      </c>
      <c r="C44" s="38"/>
      <c r="D44" s="45"/>
      <c r="E44" s="42"/>
      <c r="F44" s="42" t="s">
        <v>293</v>
      </c>
      <c r="G44" s="42"/>
      <c r="H44" s="42"/>
      <c r="I44" s="42"/>
      <c r="J44" s="42"/>
      <c r="K44" s="80">
        <v>20</v>
      </c>
      <c r="L44" s="131"/>
    </row>
    <row r="45" spans="2:12" ht="13.5" customHeight="1">
      <c r="B45" s="29">
        <f t="shared" si="2"/>
        <v>35</v>
      </c>
      <c r="C45" s="38"/>
      <c r="D45" s="45"/>
      <c r="E45" s="42"/>
      <c r="F45" s="42" t="s">
        <v>67</v>
      </c>
      <c r="G45" s="42"/>
      <c r="H45" s="42"/>
      <c r="I45" s="42"/>
      <c r="J45" s="42"/>
      <c r="K45" s="80">
        <v>10</v>
      </c>
      <c r="L45" s="81" t="s">
        <v>255</v>
      </c>
    </row>
    <row r="46" spans="2:12" ht="13.5" customHeight="1">
      <c r="B46" s="29">
        <f t="shared" si="2"/>
        <v>36</v>
      </c>
      <c r="C46" s="38"/>
      <c r="D46" s="45"/>
      <c r="E46" s="42"/>
      <c r="F46" s="42" t="s">
        <v>294</v>
      </c>
      <c r="G46" s="42"/>
      <c r="H46" s="42"/>
      <c r="I46" s="42"/>
      <c r="J46" s="42"/>
      <c r="K46" s="80"/>
      <c r="L46" s="131">
        <v>10</v>
      </c>
    </row>
    <row r="47" spans="2:12" ht="13.5" customHeight="1">
      <c r="B47" s="29">
        <f t="shared" si="2"/>
        <v>37</v>
      </c>
      <c r="C47" s="38"/>
      <c r="D47" s="45"/>
      <c r="E47" s="42"/>
      <c r="F47" s="42" t="s">
        <v>295</v>
      </c>
      <c r="G47" s="42"/>
      <c r="H47" s="42"/>
      <c r="I47" s="42"/>
      <c r="J47" s="42"/>
      <c r="K47" s="80"/>
      <c r="L47" s="81" t="s">
        <v>255</v>
      </c>
    </row>
    <row r="48" spans="2:12" ht="13.5" customHeight="1">
      <c r="B48" s="29">
        <f t="shared" si="2"/>
        <v>38</v>
      </c>
      <c r="C48" s="38"/>
      <c r="D48" s="45"/>
      <c r="E48" s="42"/>
      <c r="F48" s="42" t="s">
        <v>69</v>
      </c>
      <c r="G48" s="42"/>
      <c r="H48" s="42"/>
      <c r="I48" s="42"/>
      <c r="J48" s="42"/>
      <c r="K48" s="80" t="s">
        <v>255</v>
      </c>
      <c r="L48" s="81">
        <v>40</v>
      </c>
    </row>
    <row r="49" spans="2:12" ht="13.5" customHeight="1">
      <c r="B49" s="29">
        <f t="shared" si="2"/>
        <v>39</v>
      </c>
      <c r="C49" s="38"/>
      <c r="D49" s="45"/>
      <c r="E49" s="42"/>
      <c r="F49" s="42" t="s">
        <v>70</v>
      </c>
      <c r="G49" s="42"/>
      <c r="H49" s="42"/>
      <c r="I49" s="42"/>
      <c r="J49" s="42"/>
      <c r="K49" s="80">
        <v>20</v>
      </c>
      <c r="L49" s="131">
        <v>50</v>
      </c>
    </row>
    <row r="50" spans="2:12" ht="13.5" customHeight="1">
      <c r="B50" s="29">
        <f t="shared" si="2"/>
        <v>40</v>
      </c>
      <c r="C50" s="38"/>
      <c r="D50" s="45"/>
      <c r="E50" s="42"/>
      <c r="F50" s="42" t="s">
        <v>72</v>
      </c>
      <c r="G50" s="42"/>
      <c r="H50" s="42"/>
      <c r="I50" s="42"/>
      <c r="J50" s="42"/>
      <c r="K50" s="80"/>
      <c r="L50" s="81" t="s">
        <v>255</v>
      </c>
    </row>
    <row r="51" spans="2:12" ht="13.5" customHeight="1">
      <c r="B51" s="29">
        <f t="shared" si="2"/>
        <v>41</v>
      </c>
      <c r="C51" s="38"/>
      <c r="D51" s="45"/>
      <c r="E51" s="42"/>
      <c r="F51" s="42" t="s">
        <v>73</v>
      </c>
      <c r="G51" s="42"/>
      <c r="H51" s="42"/>
      <c r="I51" s="42"/>
      <c r="J51" s="42"/>
      <c r="K51" s="80">
        <v>80</v>
      </c>
      <c r="L51" s="81">
        <v>80</v>
      </c>
    </row>
    <row r="52" spans="2:12" ht="13.5" customHeight="1">
      <c r="B52" s="29">
        <f t="shared" si="2"/>
        <v>42</v>
      </c>
      <c r="C52" s="38"/>
      <c r="D52" s="45"/>
      <c r="E52" s="42"/>
      <c r="F52" s="42" t="s">
        <v>74</v>
      </c>
      <c r="G52" s="42"/>
      <c r="H52" s="42"/>
      <c r="I52" s="42"/>
      <c r="J52" s="42"/>
      <c r="K52" s="80" t="s">
        <v>255</v>
      </c>
      <c r="L52" s="131"/>
    </row>
    <row r="53" spans="2:12" ht="13.5" customHeight="1">
      <c r="B53" s="29">
        <f t="shared" si="2"/>
        <v>43</v>
      </c>
      <c r="C53" s="38"/>
      <c r="D53" s="45"/>
      <c r="E53" s="42"/>
      <c r="F53" s="42" t="s">
        <v>77</v>
      </c>
      <c r="G53" s="42"/>
      <c r="H53" s="42"/>
      <c r="I53" s="42"/>
      <c r="J53" s="42"/>
      <c r="K53" s="80"/>
      <c r="L53" s="81" t="s">
        <v>255</v>
      </c>
    </row>
    <row r="54" spans="2:12" ht="13.5" customHeight="1">
      <c r="B54" s="29">
        <f t="shared" si="2"/>
        <v>44</v>
      </c>
      <c r="C54" s="38"/>
      <c r="D54" s="45"/>
      <c r="E54" s="42"/>
      <c r="F54" s="42" t="s">
        <v>193</v>
      </c>
      <c r="G54" s="42"/>
      <c r="H54" s="42"/>
      <c r="I54" s="42"/>
      <c r="J54" s="42"/>
      <c r="K54" s="80"/>
      <c r="L54" s="81" t="s">
        <v>255</v>
      </c>
    </row>
    <row r="55" spans="2:12" ht="13.5" customHeight="1">
      <c r="B55" s="29">
        <f t="shared" si="2"/>
        <v>45</v>
      </c>
      <c r="C55" s="38"/>
      <c r="D55" s="45"/>
      <c r="E55" s="42"/>
      <c r="F55" s="42" t="s">
        <v>194</v>
      </c>
      <c r="G55" s="42"/>
      <c r="H55" s="42"/>
      <c r="I55" s="42"/>
      <c r="J55" s="42"/>
      <c r="K55" s="80"/>
      <c r="L55" s="81">
        <v>40</v>
      </c>
    </row>
    <row r="56" spans="2:12" ht="13.5" customHeight="1">
      <c r="B56" s="29">
        <f t="shared" si="2"/>
        <v>46</v>
      </c>
      <c r="C56" s="38"/>
      <c r="D56" s="45"/>
      <c r="E56" s="42"/>
      <c r="F56" s="42" t="s">
        <v>82</v>
      </c>
      <c r="G56" s="42"/>
      <c r="H56" s="42"/>
      <c r="I56" s="42"/>
      <c r="J56" s="42"/>
      <c r="K56" s="80">
        <v>340</v>
      </c>
      <c r="L56" s="81">
        <v>520</v>
      </c>
    </row>
    <row r="57" spans="2:12" ht="13.5" customHeight="1">
      <c r="B57" s="29">
        <f t="shared" si="2"/>
        <v>47</v>
      </c>
      <c r="C57" s="38"/>
      <c r="D57" s="45"/>
      <c r="E57" s="42"/>
      <c r="F57" s="42" t="s">
        <v>86</v>
      </c>
      <c r="G57" s="42"/>
      <c r="H57" s="42"/>
      <c r="I57" s="42"/>
      <c r="J57" s="42"/>
      <c r="K57" s="80">
        <v>10</v>
      </c>
      <c r="L57" s="81">
        <v>20</v>
      </c>
    </row>
    <row r="58" spans="2:12" ht="13.5" customHeight="1">
      <c r="B58" s="29">
        <f t="shared" si="2"/>
        <v>48</v>
      </c>
      <c r="C58" s="38"/>
      <c r="D58" s="45"/>
      <c r="E58" s="42"/>
      <c r="F58" s="42" t="s">
        <v>87</v>
      </c>
      <c r="G58" s="42"/>
      <c r="H58" s="42"/>
      <c r="I58" s="42"/>
      <c r="J58" s="42"/>
      <c r="K58" s="80" t="s">
        <v>255</v>
      </c>
      <c r="L58" s="81"/>
    </row>
    <row r="59" spans="2:12" ht="13.5" customHeight="1">
      <c r="B59" s="29">
        <f t="shared" si="2"/>
        <v>49</v>
      </c>
      <c r="C59" s="38"/>
      <c r="D59" s="45"/>
      <c r="E59" s="42"/>
      <c r="F59" s="42" t="s">
        <v>296</v>
      </c>
      <c r="G59" s="42"/>
      <c r="H59" s="42"/>
      <c r="I59" s="42"/>
      <c r="J59" s="42"/>
      <c r="K59" s="80" t="s">
        <v>255</v>
      </c>
      <c r="L59" s="131"/>
    </row>
    <row r="60" spans="2:12" ht="13.5" customHeight="1">
      <c r="B60" s="29">
        <f t="shared" si="2"/>
        <v>50</v>
      </c>
      <c r="C60" s="38"/>
      <c r="D60" s="45"/>
      <c r="E60" s="42"/>
      <c r="F60" s="42" t="s">
        <v>90</v>
      </c>
      <c r="G60" s="42"/>
      <c r="H60" s="42"/>
      <c r="I60" s="42"/>
      <c r="J60" s="42"/>
      <c r="K60" s="80">
        <v>40</v>
      </c>
      <c r="L60" s="81"/>
    </row>
    <row r="61" spans="2:12" ht="13.5" customHeight="1">
      <c r="B61" s="29">
        <f t="shared" si="2"/>
        <v>51</v>
      </c>
      <c r="C61" s="38"/>
      <c r="D61" s="45"/>
      <c r="E61" s="42"/>
      <c r="F61" s="42" t="s">
        <v>91</v>
      </c>
      <c r="G61" s="42"/>
      <c r="H61" s="42"/>
      <c r="I61" s="42"/>
      <c r="J61" s="42"/>
      <c r="K61" s="80">
        <v>140</v>
      </c>
      <c r="L61" s="81">
        <v>30</v>
      </c>
    </row>
    <row r="62" spans="2:12" ht="13.5" customHeight="1">
      <c r="B62" s="29">
        <f t="shared" si="2"/>
        <v>52</v>
      </c>
      <c r="C62" s="37" t="s">
        <v>92</v>
      </c>
      <c r="D62" s="35" t="s">
        <v>93</v>
      </c>
      <c r="E62" s="42"/>
      <c r="F62" s="42" t="s">
        <v>297</v>
      </c>
      <c r="G62" s="42"/>
      <c r="H62" s="42"/>
      <c r="I62" s="42"/>
      <c r="J62" s="42"/>
      <c r="K62" s="80"/>
      <c r="L62" s="81" t="s">
        <v>255</v>
      </c>
    </row>
    <row r="63" spans="2:12" ht="13.5" customHeight="1">
      <c r="B63" s="29">
        <f t="shared" si="2"/>
        <v>53</v>
      </c>
      <c r="C63" s="37" t="s">
        <v>96</v>
      </c>
      <c r="D63" s="47" t="s">
        <v>99</v>
      </c>
      <c r="E63" s="42"/>
      <c r="F63" s="42" t="s">
        <v>100</v>
      </c>
      <c r="G63" s="42"/>
      <c r="H63" s="42"/>
      <c r="I63" s="42"/>
      <c r="J63" s="42"/>
      <c r="K63" s="80">
        <v>60</v>
      </c>
      <c r="L63" s="131">
        <v>40</v>
      </c>
    </row>
    <row r="64" spans="2:12" ht="13.5" customHeight="1">
      <c r="B64" s="29">
        <f t="shared" si="2"/>
        <v>54</v>
      </c>
      <c r="C64" s="38"/>
      <c r="D64" s="35" t="s">
        <v>101</v>
      </c>
      <c r="E64" s="42"/>
      <c r="F64" s="42" t="s">
        <v>102</v>
      </c>
      <c r="G64" s="42"/>
      <c r="H64" s="42"/>
      <c r="I64" s="42"/>
      <c r="J64" s="42"/>
      <c r="K64" s="80" t="s">
        <v>255</v>
      </c>
      <c r="L64" s="81" t="s">
        <v>255</v>
      </c>
    </row>
    <row r="65" spans="2:12" ht="13.5" customHeight="1">
      <c r="B65" s="29">
        <f t="shared" si="2"/>
        <v>55</v>
      </c>
      <c r="C65" s="38"/>
      <c r="D65" s="46"/>
      <c r="E65" s="42"/>
      <c r="F65" s="42" t="s">
        <v>103</v>
      </c>
      <c r="G65" s="42"/>
      <c r="H65" s="42"/>
      <c r="I65" s="42"/>
      <c r="J65" s="42"/>
      <c r="K65" s="80">
        <v>70</v>
      </c>
      <c r="L65" s="81">
        <v>30</v>
      </c>
    </row>
    <row r="66" spans="2:12" ht="13.5" customHeight="1">
      <c r="B66" s="29">
        <f t="shared" si="2"/>
        <v>56</v>
      </c>
      <c r="C66" s="39"/>
      <c r="D66" s="47" t="s">
        <v>104</v>
      </c>
      <c r="E66" s="42"/>
      <c r="F66" s="42" t="s">
        <v>105</v>
      </c>
      <c r="G66" s="42"/>
      <c r="H66" s="42"/>
      <c r="I66" s="42"/>
      <c r="J66" s="42"/>
      <c r="K66" s="80"/>
      <c r="L66" s="81">
        <v>50</v>
      </c>
    </row>
    <row r="67" spans="2:12" ht="13.5" customHeight="1">
      <c r="B67" s="29">
        <f t="shared" si="2"/>
        <v>57</v>
      </c>
      <c r="C67" s="37" t="s">
        <v>0</v>
      </c>
      <c r="D67" s="35" t="s">
        <v>106</v>
      </c>
      <c r="E67" s="42"/>
      <c r="F67" s="42" t="s">
        <v>1</v>
      </c>
      <c r="G67" s="42"/>
      <c r="H67" s="42"/>
      <c r="I67" s="42"/>
      <c r="J67" s="42"/>
      <c r="K67" s="80" t="s">
        <v>255</v>
      </c>
      <c r="L67" s="81"/>
    </row>
    <row r="68" spans="2:12" ht="13.5" customHeight="1">
      <c r="B68" s="29">
        <f t="shared" si="2"/>
        <v>58</v>
      </c>
      <c r="C68" s="38"/>
      <c r="D68" s="47" t="s">
        <v>107</v>
      </c>
      <c r="E68" s="42"/>
      <c r="F68" s="42" t="s">
        <v>108</v>
      </c>
      <c r="G68" s="42"/>
      <c r="H68" s="42"/>
      <c r="I68" s="42"/>
      <c r="J68" s="42"/>
      <c r="K68" s="80" t="s">
        <v>255</v>
      </c>
      <c r="L68" s="81"/>
    </row>
    <row r="69" spans="2:12" ht="13.5" customHeight="1">
      <c r="B69" s="29">
        <f t="shared" si="2"/>
        <v>59</v>
      </c>
      <c r="C69" s="150" t="s">
        <v>109</v>
      </c>
      <c r="D69" s="151"/>
      <c r="E69" s="42"/>
      <c r="F69" s="42" t="s">
        <v>110</v>
      </c>
      <c r="G69" s="42"/>
      <c r="H69" s="42"/>
      <c r="I69" s="42"/>
      <c r="J69" s="42"/>
      <c r="K69" s="80">
        <v>250</v>
      </c>
      <c r="L69" s="131">
        <v>1000</v>
      </c>
    </row>
    <row r="70" spans="2:12" ht="13.5" customHeight="1">
      <c r="B70" s="29">
        <f t="shared" si="2"/>
        <v>60</v>
      </c>
      <c r="C70" s="40"/>
      <c r="D70" s="41"/>
      <c r="E70" s="42"/>
      <c r="F70" s="42" t="s">
        <v>111</v>
      </c>
      <c r="G70" s="42"/>
      <c r="H70" s="42"/>
      <c r="I70" s="42"/>
      <c r="J70" s="42"/>
      <c r="K70" s="80">
        <v>550</v>
      </c>
      <c r="L70" s="131">
        <v>425</v>
      </c>
    </row>
    <row r="71" spans="2:12" ht="13.5" customHeight="1" thickBot="1">
      <c r="B71" s="29">
        <f t="shared" si="2"/>
        <v>61</v>
      </c>
      <c r="C71" s="40"/>
      <c r="D71" s="41"/>
      <c r="E71" s="42"/>
      <c r="F71" s="42" t="s">
        <v>112</v>
      </c>
      <c r="G71" s="42"/>
      <c r="H71" s="42"/>
      <c r="I71" s="42"/>
      <c r="J71" s="42"/>
      <c r="K71" s="80">
        <v>275</v>
      </c>
      <c r="L71" s="131">
        <v>275</v>
      </c>
    </row>
    <row r="72" spans="2:12" ht="13.5" customHeight="1">
      <c r="B72" s="83"/>
      <c r="C72" s="84"/>
      <c r="D72" s="84"/>
      <c r="E72" s="85"/>
      <c r="F72" s="85"/>
      <c r="G72" s="85"/>
      <c r="H72" s="85"/>
      <c r="I72" s="85"/>
      <c r="J72" s="85"/>
      <c r="K72" s="85"/>
      <c r="L72" s="132"/>
    </row>
    <row r="73" ht="18" customHeight="1"/>
    <row r="74" ht="18" customHeight="1">
      <c r="B74" s="22"/>
    </row>
    <row r="75" ht="9" customHeight="1" thickBot="1"/>
    <row r="76" spans="2:12" ht="18" customHeight="1">
      <c r="B76" s="1"/>
      <c r="C76" s="2"/>
      <c r="D76" s="143" t="s">
        <v>2</v>
      </c>
      <c r="E76" s="143"/>
      <c r="F76" s="143"/>
      <c r="G76" s="143"/>
      <c r="H76" s="2"/>
      <c r="I76" s="2"/>
      <c r="J76" s="3"/>
      <c r="K76" s="100" t="s">
        <v>133</v>
      </c>
      <c r="L76" s="124" t="s">
        <v>134</v>
      </c>
    </row>
    <row r="77" spans="2:12" ht="18" customHeight="1" thickBot="1">
      <c r="B77" s="7"/>
      <c r="C77" s="8"/>
      <c r="D77" s="148" t="s">
        <v>3</v>
      </c>
      <c r="E77" s="148"/>
      <c r="F77" s="148"/>
      <c r="G77" s="148"/>
      <c r="H77" s="8"/>
      <c r="I77" s="8"/>
      <c r="J77" s="9"/>
      <c r="K77" s="106" t="str">
        <f>K5</f>
        <v>H 26. 5.23</v>
      </c>
      <c r="L77" s="133" t="str">
        <f>K77</f>
        <v>H 26. 5.23</v>
      </c>
    </row>
    <row r="78" spans="2:12" ht="19.5" customHeight="1" thickTop="1">
      <c r="B78" s="146" t="s">
        <v>114</v>
      </c>
      <c r="C78" s="147"/>
      <c r="D78" s="147"/>
      <c r="E78" s="147"/>
      <c r="F78" s="147"/>
      <c r="G78" s="147"/>
      <c r="H78" s="147"/>
      <c r="I78" s="147"/>
      <c r="J78" s="27"/>
      <c r="K78" s="107">
        <f>SUM(K79:K87)</f>
        <v>72420</v>
      </c>
      <c r="L78" s="134">
        <f>SUM(L79:L87)</f>
        <v>57695</v>
      </c>
    </row>
    <row r="79" spans="2:12" ht="13.5" customHeight="1">
      <c r="B79" s="154" t="s">
        <v>115</v>
      </c>
      <c r="C79" s="155"/>
      <c r="D79" s="156"/>
      <c r="E79" s="51"/>
      <c r="F79" s="52"/>
      <c r="G79" s="152" t="s">
        <v>14</v>
      </c>
      <c r="H79" s="152"/>
      <c r="I79" s="52"/>
      <c r="J79" s="54"/>
      <c r="K79" s="43">
        <v>30</v>
      </c>
      <c r="L79" s="135">
        <v>60</v>
      </c>
    </row>
    <row r="80" spans="2:12" ht="13.5" customHeight="1">
      <c r="B80" s="16"/>
      <c r="C80" s="17"/>
      <c r="D80" s="18"/>
      <c r="E80" s="55"/>
      <c r="F80" s="42"/>
      <c r="G80" s="152" t="s">
        <v>143</v>
      </c>
      <c r="H80" s="152"/>
      <c r="I80" s="53"/>
      <c r="J80" s="56"/>
      <c r="K80" s="43">
        <v>1150</v>
      </c>
      <c r="L80" s="135">
        <v>290</v>
      </c>
    </row>
    <row r="81" spans="2:12" ht="13.5" customHeight="1">
      <c r="B81" s="16"/>
      <c r="C81" s="17"/>
      <c r="D81" s="18"/>
      <c r="E81" s="55"/>
      <c r="F81" s="42"/>
      <c r="G81" s="152" t="s">
        <v>46</v>
      </c>
      <c r="H81" s="152"/>
      <c r="I81" s="52"/>
      <c r="J81" s="54"/>
      <c r="K81" s="43">
        <v>0</v>
      </c>
      <c r="L81" s="135">
        <v>10</v>
      </c>
    </row>
    <row r="82" spans="2:12" ht="13.5" customHeight="1">
      <c r="B82" s="16"/>
      <c r="C82" s="17"/>
      <c r="D82" s="18"/>
      <c r="E82" s="55"/>
      <c r="F82" s="42"/>
      <c r="G82" s="152" t="s">
        <v>21</v>
      </c>
      <c r="H82" s="152"/>
      <c r="I82" s="52"/>
      <c r="J82" s="54"/>
      <c r="K82" s="43">
        <v>0</v>
      </c>
      <c r="L82" s="135">
        <v>0</v>
      </c>
    </row>
    <row r="83" spans="2:12" ht="13.5" customHeight="1">
      <c r="B83" s="16"/>
      <c r="C83" s="17"/>
      <c r="D83" s="18"/>
      <c r="E83" s="55"/>
      <c r="F83" s="42"/>
      <c r="G83" s="152" t="s">
        <v>24</v>
      </c>
      <c r="H83" s="152"/>
      <c r="I83" s="52"/>
      <c r="J83" s="54"/>
      <c r="K83" s="43">
        <v>68685</v>
      </c>
      <c r="L83" s="135">
        <v>54235</v>
      </c>
    </row>
    <row r="84" spans="2:12" ht="13.5" customHeight="1">
      <c r="B84" s="16"/>
      <c r="C84" s="17"/>
      <c r="D84" s="18"/>
      <c r="E84" s="55"/>
      <c r="F84" s="42"/>
      <c r="G84" s="152" t="s">
        <v>141</v>
      </c>
      <c r="H84" s="152"/>
      <c r="I84" s="52"/>
      <c r="J84" s="54"/>
      <c r="K84" s="43">
        <v>20</v>
      </c>
      <c r="L84" s="135">
        <v>20</v>
      </c>
    </row>
    <row r="85" spans="2:12" ht="13.5" customHeight="1">
      <c r="B85" s="16"/>
      <c r="C85" s="17"/>
      <c r="D85" s="18"/>
      <c r="E85" s="55"/>
      <c r="F85" s="42"/>
      <c r="G85" s="152" t="s">
        <v>48</v>
      </c>
      <c r="H85" s="152"/>
      <c r="I85" s="52"/>
      <c r="J85" s="54"/>
      <c r="K85" s="43">
        <v>1330</v>
      </c>
      <c r="L85" s="135">
        <v>1260</v>
      </c>
    </row>
    <row r="86" spans="2:12" ht="13.5" customHeight="1">
      <c r="B86" s="16"/>
      <c r="C86" s="17"/>
      <c r="D86" s="18"/>
      <c r="E86" s="55"/>
      <c r="F86" s="42"/>
      <c r="G86" s="152" t="s">
        <v>257</v>
      </c>
      <c r="H86" s="152"/>
      <c r="I86" s="52"/>
      <c r="J86" s="54"/>
      <c r="K86" s="43">
        <v>800</v>
      </c>
      <c r="L86" s="135">
        <v>1425</v>
      </c>
    </row>
    <row r="87" spans="2:12" ht="13.5" customHeight="1" thickBot="1">
      <c r="B87" s="19"/>
      <c r="C87" s="20"/>
      <c r="D87" s="21"/>
      <c r="E87" s="57"/>
      <c r="F87" s="48"/>
      <c r="G87" s="157" t="s">
        <v>113</v>
      </c>
      <c r="H87" s="157"/>
      <c r="I87" s="58"/>
      <c r="J87" s="59"/>
      <c r="K87" s="49">
        <v>405</v>
      </c>
      <c r="L87" s="136">
        <v>395</v>
      </c>
    </row>
    <row r="88" spans="2:12" ht="18" customHeight="1" thickTop="1">
      <c r="B88" s="158" t="s">
        <v>117</v>
      </c>
      <c r="C88" s="159"/>
      <c r="D88" s="160"/>
      <c r="E88" s="65"/>
      <c r="F88" s="30"/>
      <c r="G88" s="161" t="s">
        <v>118</v>
      </c>
      <c r="H88" s="161"/>
      <c r="I88" s="30"/>
      <c r="J88" s="31"/>
      <c r="K88" s="108" t="s">
        <v>119</v>
      </c>
      <c r="L88" s="114"/>
    </row>
    <row r="89" spans="2:12" ht="18" customHeight="1">
      <c r="B89" s="62"/>
      <c r="C89" s="63"/>
      <c r="D89" s="63"/>
      <c r="E89" s="60"/>
      <c r="F89" s="61"/>
      <c r="G89" s="34"/>
      <c r="H89" s="34"/>
      <c r="I89" s="61"/>
      <c r="J89" s="64"/>
      <c r="K89" s="109" t="s">
        <v>120</v>
      </c>
      <c r="L89" s="115"/>
    </row>
    <row r="90" spans="2:12" ht="18" customHeight="1">
      <c r="B90" s="16"/>
      <c r="C90" s="17"/>
      <c r="D90" s="17"/>
      <c r="E90" s="66"/>
      <c r="F90" s="8"/>
      <c r="G90" s="153" t="s">
        <v>121</v>
      </c>
      <c r="H90" s="153"/>
      <c r="I90" s="32"/>
      <c r="J90" s="33"/>
      <c r="K90" s="110" t="s">
        <v>122</v>
      </c>
      <c r="L90" s="116"/>
    </row>
    <row r="91" spans="2:12" ht="18" customHeight="1">
      <c r="B91" s="16"/>
      <c r="C91" s="17"/>
      <c r="D91" s="17"/>
      <c r="E91" s="67"/>
      <c r="F91" s="17"/>
      <c r="G91" s="68"/>
      <c r="H91" s="68"/>
      <c r="I91" s="63"/>
      <c r="J91" s="69"/>
      <c r="K91" s="111" t="s">
        <v>228</v>
      </c>
      <c r="L91" s="117"/>
    </row>
    <row r="92" spans="2:12" ht="18" customHeight="1">
      <c r="B92" s="16"/>
      <c r="C92" s="17"/>
      <c r="D92" s="17"/>
      <c r="E92" s="67"/>
      <c r="F92" s="17"/>
      <c r="G92" s="68"/>
      <c r="H92" s="68"/>
      <c r="I92" s="63"/>
      <c r="J92" s="69"/>
      <c r="K92" s="111" t="s">
        <v>199</v>
      </c>
      <c r="L92" s="117"/>
    </row>
    <row r="93" spans="2:12" ht="18" customHeight="1">
      <c r="B93" s="16"/>
      <c r="C93" s="17"/>
      <c r="D93" s="17"/>
      <c r="E93" s="66"/>
      <c r="F93" s="8"/>
      <c r="G93" s="153" t="s">
        <v>123</v>
      </c>
      <c r="H93" s="153"/>
      <c r="I93" s="32"/>
      <c r="J93" s="33"/>
      <c r="K93" s="110" t="s">
        <v>234</v>
      </c>
      <c r="L93" s="116"/>
    </row>
    <row r="94" spans="2:12" ht="18" customHeight="1">
      <c r="B94" s="16"/>
      <c r="C94" s="17"/>
      <c r="D94" s="17"/>
      <c r="E94" s="67"/>
      <c r="F94" s="17"/>
      <c r="G94" s="68"/>
      <c r="H94" s="68"/>
      <c r="I94" s="63"/>
      <c r="J94" s="69"/>
      <c r="K94" s="111" t="s">
        <v>271</v>
      </c>
      <c r="L94" s="117"/>
    </row>
    <row r="95" spans="2:12" ht="18" customHeight="1">
      <c r="B95" s="16"/>
      <c r="C95" s="17"/>
      <c r="D95" s="17"/>
      <c r="E95" s="13"/>
      <c r="F95" s="14"/>
      <c r="G95" s="34"/>
      <c r="H95" s="34"/>
      <c r="I95" s="61"/>
      <c r="J95" s="64"/>
      <c r="K95" s="109" t="s">
        <v>124</v>
      </c>
      <c r="L95" s="115"/>
    </row>
    <row r="96" spans="2:12" ht="18" customHeight="1">
      <c r="B96" s="154" t="s">
        <v>125</v>
      </c>
      <c r="C96" s="155"/>
      <c r="D96" s="155"/>
      <c r="E96" s="8"/>
      <c r="F96" s="8"/>
      <c r="G96" s="8"/>
      <c r="H96" s="8"/>
      <c r="I96" s="8"/>
      <c r="J96" s="8"/>
      <c r="K96" s="82"/>
      <c r="L96" s="137"/>
    </row>
    <row r="97" spans="2:12" ht="13.5" customHeight="1">
      <c r="B97" s="70"/>
      <c r="C97" s="71" t="s">
        <v>126</v>
      </c>
      <c r="D97" s="72"/>
      <c r="E97" s="71"/>
      <c r="F97" s="71"/>
      <c r="G97" s="71"/>
      <c r="H97" s="71"/>
      <c r="I97" s="71"/>
      <c r="J97" s="71"/>
      <c r="K97" s="112"/>
      <c r="L97" s="118"/>
    </row>
    <row r="98" spans="2:12" ht="13.5" customHeight="1">
      <c r="B98" s="70"/>
      <c r="C98" s="71" t="s">
        <v>127</v>
      </c>
      <c r="D98" s="72"/>
      <c r="E98" s="71"/>
      <c r="F98" s="71"/>
      <c r="G98" s="71"/>
      <c r="H98" s="71"/>
      <c r="I98" s="71"/>
      <c r="J98" s="71"/>
      <c r="K98" s="112"/>
      <c r="L98" s="118"/>
    </row>
    <row r="99" spans="2:12" ht="13.5" customHeight="1">
      <c r="B99" s="70"/>
      <c r="C99" s="71" t="s">
        <v>128</v>
      </c>
      <c r="D99" s="72"/>
      <c r="E99" s="71"/>
      <c r="F99" s="71"/>
      <c r="G99" s="71"/>
      <c r="H99" s="71"/>
      <c r="I99" s="71"/>
      <c r="J99" s="71"/>
      <c r="K99" s="112"/>
      <c r="L99" s="118"/>
    </row>
    <row r="100" spans="2:12" ht="13.5" customHeight="1">
      <c r="B100" s="70"/>
      <c r="C100" s="71" t="s">
        <v>129</v>
      </c>
      <c r="D100" s="72"/>
      <c r="E100" s="71"/>
      <c r="F100" s="71"/>
      <c r="G100" s="71"/>
      <c r="H100" s="71"/>
      <c r="I100" s="71"/>
      <c r="J100" s="71"/>
      <c r="K100" s="112"/>
      <c r="L100" s="118"/>
    </row>
    <row r="101" spans="2:12" ht="13.5" customHeight="1">
      <c r="B101" s="73"/>
      <c r="C101" s="71" t="s">
        <v>130</v>
      </c>
      <c r="D101" s="71"/>
      <c r="E101" s="71"/>
      <c r="F101" s="71"/>
      <c r="G101" s="71"/>
      <c r="H101" s="71"/>
      <c r="I101" s="71"/>
      <c r="J101" s="71"/>
      <c r="K101" s="112"/>
      <c r="L101" s="118"/>
    </row>
    <row r="102" spans="2:12" ht="13.5" customHeight="1">
      <c r="B102" s="73"/>
      <c r="C102" s="71" t="s">
        <v>152</v>
      </c>
      <c r="D102" s="71"/>
      <c r="E102" s="71"/>
      <c r="F102" s="71"/>
      <c r="G102" s="71"/>
      <c r="H102" s="71"/>
      <c r="I102" s="71"/>
      <c r="J102" s="71"/>
      <c r="K102" s="112"/>
      <c r="L102" s="118"/>
    </row>
    <row r="103" spans="2:12" ht="13.5" customHeight="1">
      <c r="B103" s="73"/>
      <c r="C103" s="71" t="s">
        <v>156</v>
      </c>
      <c r="D103" s="71"/>
      <c r="E103" s="71"/>
      <c r="F103" s="71"/>
      <c r="G103" s="71"/>
      <c r="H103" s="71"/>
      <c r="I103" s="71"/>
      <c r="J103" s="71"/>
      <c r="K103" s="112"/>
      <c r="L103" s="118"/>
    </row>
    <row r="104" spans="2:12" ht="13.5" customHeight="1">
      <c r="B104" s="73"/>
      <c r="C104" s="71" t="s">
        <v>157</v>
      </c>
      <c r="D104" s="71"/>
      <c r="E104" s="71"/>
      <c r="F104" s="71"/>
      <c r="G104" s="71"/>
      <c r="H104" s="71"/>
      <c r="I104" s="71"/>
      <c r="J104" s="71"/>
      <c r="K104" s="112"/>
      <c r="L104" s="118"/>
    </row>
    <row r="105" spans="2:12" ht="13.5" customHeight="1">
      <c r="B105" s="73"/>
      <c r="C105" s="71" t="s">
        <v>158</v>
      </c>
      <c r="D105" s="71"/>
      <c r="E105" s="71"/>
      <c r="F105" s="71"/>
      <c r="G105" s="71"/>
      <c r="H105" s="71"/>
      <c r="I105" s="71"/>
      <c r="J105" s="71"/>
      <c r="K105" s="112"/>
      <c r="L105" s="118"/>
    </row>
    <row r="106" spans="2:12" ht="13.5" customHeight="1">
      <c r="B106" s="73"/>
      <c r="C106" s="71" t="s">
        <v>153</v>
      </c>
      <c r="D106" s="71"/>
      <c r="E106" s="71"/>
      <c r="F106" s="71"/>
      <c r="G106" s="71"/>
      <c r="H106" s="71"/>
      <c r="I106" s="71"/>
      <c r="J106" s="71"/>
      <c r="K106" s="112"/>
      <c r="L106" s="118"/>
    </row>
    <row r="107" spans="2:12" ht="13.5" customHeight="1">
      <c r="B107" s="73"/>
      <c r="C107" s="71" t="s">
        <v>131</v>
      </c>
      <c r="D107" s="71"/>
      <c r="E107" s="71"/>
      <c r="F107" s="71"/>
      <c r="G107" s="71"/>
      <c r="H107" s="71"/>
      <c r="I107" s="71"/>
      <c r="J107" s="71"/>
      <c r="K107" s="112"/>
      <c r="L107" s="118"/>
    </row>
    <row r="108" spans="2:12" ht="13.5" customHeight="1">
      <c r="B108" s="73"/>
      <c r="C108" s="71" t="s">
        <v>132</v>
      </c>
      <c r="D108" s="71"/>
      <c r="E108" s="71"/>
      <c r="F108" s="71"/>
      <c r="G108" s="71"/>
      <c r="H108" s="71"/>
      <c r="I108" s="71"/>
      <c r="J108" s="71"/>
      <c r="K108" s="112"/>
      <c r="L108" s="118"/>
    </row>
    <row r="109" spans="2:12" ht="13.5" customHeight="1">
      <c r="B109" s="73"/>
      <c r="C109" s="71" t="s">
        <v>154</v>
      </c>
      <c r="D109" s="71"/>
      <c r="E109" s="71"/>
      <c r="F109" s="71"/>
      <c r="G109" s="71"/>
      <c r="H109" s="71"/>
      <c r="I109" s="71"/>
      <c r="J109" s="71"/>
      <c r="K109" s="112"/>
      <c r="L109" s="118"/>
    </row>
    <row r="110" spans="2:12" ht="13.5" customHeight="1">
      <c r="B110" s="73"/>
      <c r="C110" s="71" t="s">
        <v>144</v>
      </c>
      <c r="D110" s="71"/>
      <c r="E110" s="71"/>
      <c r="F110" s="71"/>
      <c r="G110" s="71"/>
      <c r="H110" s="71"/>
      <c r="I110" s="71"/>
      <c r="J110" s="71"/>
      <c r="K110" s="112"/>
      <c r="L110" s="118"/>
    </row>
    <row r="111" spans="2:12" ht="18" customHeight="1" thickBot="1">
      <c r="B111" s="74"/>
      <c r="C111" s="75"/>
      <c r="D111" s="75"/>
      <c r="E111" s="75"/>
      <c r="F111" s="75"/>
      <c r="G111" s="75"/>
      <c r="H111" s="75"/>
      <c r="I111" s="75"/>
      <c r="J111" s="75"/>
      <c r="K111" s="113"/>
      <c r="L111" s="119"/>
    </row>
  </sheetData>
  <sheetProtection/>
  <mergeCells count="26">
    <mergeCell ref="G93:H93"/>
    <mergeCell ref="B96:D96"/>
    <mergeCell ref="G80:H80"/>
    <mergeCell ref="G81:H81"/>
    <mergeCell ref="G82:H82"/>
    <mergeCell ref="G83:H83"/>
    <mergeCell ref="B88:D88"/>
    <mergeCell ref="G88:H88"/>
    <mergeCell ref="G86:H86"/>
    <mergeCell ref="G87:H87"/>
    <mergeCell ref="B78:I78"/>
    <mergeCell ref="B79:D79"/>
    <mergeCell ref="G79:H79"/>
    <mergeCell ref="G90:H90"/>
    <mergeCell ref="D4:G4"/>
    <mergeCell ref="D5:G5"/>
    <mergeCell ref="D6:G6"/>
    <mergeCell ref="D7:F7"/>
    <mergeCell ref="G84:H84"/>
    <mergeCell ref="G85:H85"/>
    <mergeCell ref="D76:G76"/>
    <mergeCell ref="D77:G77"/>
    <mergeCell ref="D8:F8"/>
    <mergeCell ref="D9:F9"/>
    <mergeCell ref="G10:H10"/>
    <mergeCell ref="C69:D69"/>
  </mergeCells>
  <printOptions/>
  <pageMargins left="0.984251968503937" right="0.3937007874015748" top="0.7874015748031497" bottom="0.7874015748031497" header="0.5118110236220472" footer="0.5118110236220472"/>
  <pageSetup horizontalDpi="600" verticalDpi="600" orientation="portrait" paperSize="8" scale="85" r:id="rId1"/>
  <rowBreaks count="1" manualBreakCount="1">
    <brk id="72" max="255" man="1"/>
  </rowBreaks>
</worksheet>
</file>

<file path=xl/worksheets/sheet5.xml><?xml version="1.0" encoding="utf-8"?>
<worksheet xmlns="http://schemas.openxmlformats.org/spreadsheetml/2006/main" xmlns:r="http://schemas.openxmlformats.org/officeDocument/2006/relationships">
  <sheetPr>
    <tabColor rgb="FFC00000"/>
  </sheetPr>
  <dimension ref="B2:S112"/>
  <sheetViews>
    <sheetView view="pageBreakPreview" zoomScale="75" zoomScaleNormal="75" zoomScaleSheetLayoutView="75" zoomScalePageLayoutView="0" workbookViewId="0" topLeftCell="A1">
      <selection activeCell="B2" sqref="B2"/>
    </sheetView>
  </sheetViews>
  <sheetFormatPr defaultColWidth="8.796875" defaultRowHeight="14.25"/>
  <cols>
    <col min="1" max="1" width="2.59765625" style="0" customWidth="1"/>
    <col min="2" max="2" width="4.69921875" style="0" customWidth="1"/>
    <col min="3" max="4" width="16.69921875" style="0" customWidth="1"/>
    <col min="5" max="5" width="1.69921875" style="0" customWidth="1"/>
    <col min="6" max="9" width="10.69921875" style="0" customWidth="1"/>
    <col min="10" max="10" width="1.69921875" style="0" customWidth="1"/>
    <col min="11" max="11" width="28.3984375" style="99" customWidth="1"/>
    <col min="12" max="12" width="28.3984375" style="123" customWidth="1"/>
    <col min="14" max="17" width="9" style="0" hidden="1" customWidth="1"/>
  </cols>
  <sheetData>
    <row r="1" ht="18" customHeight="1"/>
    <row r="2" spans="2:18" ht="18" customHeight="1">
      <c r="B2" s="22"/>
      <c r="R2" s="99"/>
    </row>
    <row r="3" ht="9" customHeight="1" thickBot="1"/>
    <row r="4" spans="2:12" ht="18" customHeight="1">
      <c r="B4" s="1"/>
      <c r="C4" s="2"/>
      <c r="D4" s="143" t="s">
        <v>2</v>
      </c>
      <c r="E4" s="143"/>
      <c r="F4" s="143"/>
      <c r="G4" s="143"/>
      <c r="H4" s="2"/>
      <c r="I4" s="2"/>
      <c r="J4" s="3"/>
      <c r="K4" s="100" t="s">
        <v>133</v>
      </c>
      <c r="L4" s="124" t="s">
        <v>134</v>
      </c>
    </row>
    <row r="5" spans="2:12" ht="18" customHeight="1">
      <c r="B5" s="4"/>
      <c r="C5" s="5"/>
      <c r="D5" s="144" t="s">
        <v>3</v>
      </c>
      <c r="E5" s="144"/>
      <c r="F5" s="144"/>
      <c r="G5" s="144"/>
      <c r="H5" s="5"/>
      <c r="I5" s="5"/>
      <c r="J5" s="6"/>
      <c r="K5" s="101" t="s">
        <v>302</v>
      </c>
      <c r="L5" s="125" t="str">
        <f>K5</f>
        <v>H 26. 6.3</v>
      </c>
    </row>
    <row r="6" spans="2:12" ht="18" customHeight="1">
      <c r="B6" s="4"/>
      <c r="C6" s="5"/>
      <c r="D6" s="144" t="s">
        <v>4</v>
      </c>
      <c r="E6" s="144"/>
      <c r="F6" s="144"/>
      <c r="G6" s="144"/>
      <c r="H6" s="5"/>
      <c r="I6" s="5"/>
      <c r="J6" s="6"/>
      <c r="K6" s="101" t="s">
        <v>300</v>
      </c>
      <c r="L6" s="125" t="s">
        <v>301</v>
      </c>
    </row>
    <row r="7" spans="2:18" ht="18" customHeight="1">
      <c r="B7" s="4"/>
      <c r="C7" s="5"/>
      <c r="D7" s="144" t="s">
        <v>5</v>
      </c>
      <c r="E7" s="145"/>
      <c r="F7" s="145"/>
      <c r="G7" s="23" t="s">
        <v>6</v>
      </c>
      <c r="H7" s="5"/>
      <c r="I7" s="5"/>
      <c r="J7" s="6"/>
      <c r="K7" s="102">
        <v>2.3</v>
      </c>
      <c r="L7" s="126">
        <v>1.8</v>
      </c>
      <c r="R7" s="99"/>
    </row>
    <row r="8" spans="2:12" ht="18" customHeight="1">
      <c r="B8" s="7"/>
      <c r="C8" s="8"/>
      <c r="D8" s="144" t="s">
        <v>7</v>
      </c>
      <c r="E8" s="144"/>
      <c r="F8" s="144"/>
      <c r="G8" s="23" t="s">
        <v>6</v>
      </c>
      <c r="H8" s="8"/>
      <c r="I8" s="8"/>
      <c r="J8" s="9"/>
      <c r="K8" s="103">
        <v>0.5</v>
      </c>
      <c r="L8" s="127">
        <v>0.5</v>
      </c>
    </row>
    <row r="9" spans="2:19" ht="18" customHeight="1" thickBot="1">
      <c r="B9" s="10"/>
      <c r="C9" s="11"/>
      <c r="D9" s="148" t="s">
        <v>8</v>
      </c>
      <c r="E9" s="148"/>
      <c r="F9" s="148"/>
      <c r="G9" s="24" t="s">
        <v>9</v>
      </c>
      <c r="H9" s="11"/>
      <c r="I9" s="11"/>
      <c r="J9" s="12"/>
      <c r="K9" s="104">
        <v>100</v>
      </c>
      <c r="L9" s="128">
        <v>100</v>
      </c>
      <c r="O9" s="77" t="s">
        <v>135</v>
      </c>
      <c r="P9" s="77" t="s">
        <v>136</v>
      </c>
      <c r="Q9" s="77" t="s">
        <v>137</v>
      </c>
      <c r="R9" s="77" t="s">
        <v>135</v>
      </c>
      <c r="S9" s="77" t="s">
        <v>136</v>
      </c>
    </row>
    <row r="10" spans="2:12" ht="18" customHeight="1" thickTop="1">
      <c r="B10" s="25" t="s">
        <v>10</v>
      </c>
      <c r="C10" s="26" t="s">
        <v>11</v>
      </c>
      <c r="D10" s="26" t="s">
        <v>12</v>
      </c>
      <c r="E10" s="13"/>
      <c r="F10" s="14"/>
      <c r="G10" s="149" t="s">
        <v>13</v>
      </c>
      <c r="H10" s="149"/>
      <c r="I10" s="14"/>
      <c r="J10" s="15"/>
      <c r="K10" s="105"/>
      <c r="L10" s="129"/>
    </row>
    <row r="11" spans="2:19" ht="13.5" customHeight="1">
      <c r="B11" s="29">
        <v>1</v>
      </c>
      <c r="C11" s="35" t="s">
        <v>138</v>
      </c>
      <c r="D11" s="35" t="s">
        <v>14</v>
      </c>
      <c r="E11" s="42"/>
      <c r="F11" s="42" t="s">
        <v>20</v>
      </c>
      <c r="G11" s="42"/>
      <c r="H11" s="42"/>
      <c r="I11" s="42"/>
      <c r="J11" s="42"/>
      <c r="K11" s="78"/>
      <c r="L11" s="79" t="s">
        <v>303</v>
      </c>
      <c r="N11" t="s">
        <v>15</v>
      </c>
      <c r="O11">
        <f>IF(K11="",0,VALUE(MID(K11,2,LEN(K11)-2)))</f>
        <v>0</v>
      </c>
      <c r="P11">
        <f>IF(L11="",0,VALUE(MID(L11,2,LEN(L11)-2)))</f>
        <v>3</v>
      </c>
      <c r="Q11" t="e">
        <f>IF(#REF!="",0,VALUE(MID(#REF!,2,LEN(#REF!)-2)))</f>
        <v>#REF!</v>
      </c>
      <c r="R11">
        <f aca="true" t="shared" si="0" ref="R11:S13">IF(K11="＋",0,IF(K11="(＋)",0,ABS(K11)))</f>
        <v>0</v>
      </c>
      <c r="S11">
        <f t="shared" si="0"/>
        <v>630</v>
      </c>
    </row>
    <row r="12" spans="2:19" ht="13.5" customHeight="1">
      <c r="B12" s="29">
        <f>B11+1</f>
        <v>2</v>
      </c>
      <c r="C12" s="36"/>
      <c r="D12" s="45"/>
      <c r="E12" s="42"/>
      <c r="F12" s="42" t="s">
        <v>251</v>
      </c>
      <c r="G12" s="42"/>
      <c r="H12" s="42"/>
      <c r="I12" s="42"/>
      <c r="J12" s="42"/>
      <c r="K12" s="78"/>
      <c r="L12" s="79" t="s">
        <v>248</v>
      </c>
      <c r="N12" s="76" t="s">
        <v>19</v>
      </c>
      <c r="O12">
        <f>K12</f>
        <v>0</v>
      </c>
      <c r="P12" t="str">
        <f>L12</f>
        <v>(30)</v>
      </c>
      <c r="Q12" t="e">
        <f>#REF!</f>
        <v>#REF!</v>
      </c>
      <c r="R12">
        <f t="shared" si="0"/>
        <v>0</v>
      </c>
      <c r="S12">
        <f t="shared" si="0"/>
        <v>30</v>
      </c>
    </row>
    <row r="13" spans="2:19" ht="13.5" customHeight="1">
      <c r="B13" s="29">
        <f aca="true" t="shared" si="1" ref="B13:B72">B12+1</f>
        <v>3</v>
      </c>
      <c r="C13" s="36"/>
      <c r="D13" s="45"/>
      <c r="E13" s="42"/>
      <c r="F13" s="42" t="s">
        <v>159</v>
      </c>
      <c r="G13" s="42"/>
      <c r="H13" s="42"/>
      <c r="I13" s="42"/>
      <c r="J13" s="42"/>
      <c r="K13" s="78"/>
      <c r="L13" s="79" t="s">
        <v>304</v>
      </c>
      <c r="N13" t="s">
        <v>15</v>
      </c>
      <c r="O13">
        <f>IF(K13="",0,VALUE(MID(K13,2,LEN(K13)-2)))</f>
        <v>0</v>
      </c>
      <c r="P13">
        <f>IF(L13="",0,VALUE(MID(L13,2,LEN(L13)-2)))</f>
        <v>50</v>
      </c>
      <c r="Q13" t="e">
        <f>IF(#REF!="",0,VALUE(MID(#REF!,2,LEN(#REF!)-2)))</f>
        <v>#REF!</v>
      </c>
      <c r="R13">
        <f t="shared" si="0"/>
        <v>0</v>
      </c>
      <c r="S13">
        <f t="shared" si="0"/>
        <v>50</v>
      </c>
    </row>
    <row r="14" spans="2:12" ht="13.5" customHeight="1">
      <c r="B14" s="29">
        <f t="shared" si="1"/>
        <v>4</v>
      </c>
      <c r="C14" s="37" t="s">
        <v>42</v>
      </c>
      <c r="D14" s="35" t="s">
        <v>43</v>
      </c>
      <c r="E14" s="42"/>
      <c r="F14" s="42" t="s">
        <v>44</v>
      </c>
      <c r="G14" s="42"/>
      <c r="H14" s="42"/>
      <c r="I14" s="42"/>
      <c r="J14" s="42"/>
      <c r="K14" s="80">
        <v>750</v>
      </c>
      <c r="L14" s="131">
        <v>1130</v>
      </c>
    </row>
    <row r="15" spans="2:12" ht="13.5" customHeight="1">
      <c r="B15" s="29">
        <f t="shared" si="1"/>
        <v>5</v>
      </c>
      <c r="C15" s="37" t="s">
        <v>45</v>
      </c>
      <c r="D15" s="35" t="s">
        <v>46</v>
      </c>
      <c r="E15" s="42"/>
      <c r="F15" s="42" t="s">
        <v>305</v>
      </c>
      <c r="G15" s="42"/>
      <c r="H15" s="42"/>
      <c r="I15" s="42"/>
      <c r="J15" s="42"/>
      <c r="K15" s="80">
        <v>20</v>
      </c>
      <c r="L15" s="81">
        <v>40</v>
      </c>
    </row>
    <row r="16" spans="2:12" ht="13.5" customHeight="1">
      <c r="B16" s="29">
        <f t="shared" si="1"/>
        <v>6</v>
      </c>
      <c r="C16" s="37" t="s">
        <v>139</v>
      </c>
      <c r="D16" s="35" t="s">
        <v>21</v>
      </c>
      <c r="E16" s="42"/>
      <c r="F16" s="42" t="s">
        <v>22</v>
      </c>
      <c r="G16" s="42"/>
      <c r="H16" s="42"/>
      <c r="I16" s="42"/>
      <c r="J16" s="42"/>
      <c r="K16" s="80"/>
      <c r="L16" s="81">
        <v>20</v>
      </c>
    </row>
    <row r="17" spans="2:12" ht="13.5" customHeight="1">
      <c r="B17" s="29">
        <f t="shared" si="1"/>
        <v>7</v>
      </c>
      <c r="C17" s="38"/>
      <c r="D17" s="35" t="s">
        <v>24</v>
      </c>
      <c r="E17" s="42"/>
      <c r="F17" s="42" t="s">
        <v>26</v>
      </c>
      <c r="G17" s="42"/>
      <c r="H17" s="42"/>
      <c r="I17" s="42"/>
      <c r="J17" s="42"/>
      <c r="K17" s="80">
        <v>10</v>
      </c>
      <c r="L17" s="81" t="s">
        <v>255</v>
      </c>
    </row>
    <row r="18" spans="2:12" ht="13.5" customHeight="1">
      <c r="B18" s="29">
        <f t="shared" si="1"/>
        <v>8</v>
      </c>
      <c r="C18" s="38"/>
      <c r="D18" s="45"/>
      <c r="E18" s="42"/>
      <c r="F18" s="42" t="s">
        <v>221</v>
      </c>
      <c r="G18" s="42"/>
      <c r="H18" s="42"/>
      <c r="I18" s="42"/>
      <c r="J18" s="42"/>
      <c r="K18" s="80">
        <v>140</v>
      </c>
      <c r="L18" s="81">
        <v>270</v>
      </c>
    </row>
    <row r="19" spans="2:12" ht="13.5" customHeight="1">
      <c r="B19" s="29">
        <f t="shared" si="1"/>
        <v>9</v>
      </c>
      <c r="C19" s="38"/>
      <c r="D19" s="45"/>
      <c r="E19" s="42"/>
      <c r="F19" s="42" t="s">
        <v>222</v>
      </c>
      <c r="G19" s="42"/>
      <c r="H19" s="42"/>
      <c r="I19" s="42"/>
      <c r="J19" s="42"/>
      <c r="K19" s="80">
        <v>100</v>
      </c>
      <c r="L19" s="81">
        <v>50</v>
      </c>
    </row>
    <row r="20" spans="2:12" ht="13.5" customHeight="1">
      <c r="B20" s="29">
        <f t="shared" si="1"/>
        <v>10</v>
      </c>
      <c r="C20" s="38"/>
      <c r="D20" s="45"/>
      <c r="E20" s="42"/>
      <c r="F20" s="42" t="s">
        <v>256</v>
      </c>
      <c r="G20" s="42"/>
      <c r="H20" s="42"/>
      <c r="I20" s="42"/>
      <c r="J20" s="42"/>
      <c r="K20" s="80" t="s">
        <v>255</v>
      </c>
      <c r="L20" s="81">
        <v>60</v>
      </c>
    </row>
    <row r="21" spans="2:12" ht="13.5" customHeight="1">
      <c r="B21" s="29">
        <f t="shared" si="1"/>
        <v>11</v>
      </c>
      <c r="C21" s="38"/>
      <c r="D21" s="45"/>
      <c r="E21" s="42"/>
      <c r="F21" s="42" t="s">
        <v>31</v>
      </c>
      <c r="G21" s="42"/>
      <c r="H21" s="42"/>
      <c r="I21" s="42"/>
      <c r="J21" s="42"/>
      <c r="K21" s="80">
        <v>180</v>
      </c>
      <c r="L21" s="81">
        <v>100</v>
      </c>
    </row>
    <row r="22" spans="2:12" ht="13.5" customHeight="1">
      <c r="B22" s="29">
        <f t="shared" si="1"/>
        <v>12</v>
      </c>
      <c r="C22" s="38"/>
      <c r="D22" s="45"/>
      <c r="E22" s="42"/>
      <c r="F22" s="42" t="s">
        <v>223</v>
      </c>
      <c r="G22" s="42"/>
      <c r="H22" s="42"/>
      <c r="I22" s="42"/>
      <c r="J22" s="42"/>
      <c r="K22" s="80">
        <v>160</v>
      </c>
      <c r="L22" s="81">
        <v>160</v>
      </c>
    </row>
    <row r="23" spans="2:12" ht="13.5" customHeight="1">
      <c r="B23" s="29">
        <f t="shared" si="1"/>
        <v>13</v>
      </c>
      <c r="C23" s="38"/>
      <c r="D23" s="45"/>
      <c r="E23" s="42"/>
      <c r="F23" s="42" t="s">
        <v>32</v>
      </c>
      <c r="G23" s="42"/>
      <c r="H23" s="42"/>
      <c r="I23" s="42"/>
      <c r="J23" s="42"/>
      <c r="K23" s="80">
        <v>460</v>
      </c>
      <c r="L23" s="81">
        <v>1290</v>
      </c>
    </row>
    <row r="24" spans="2:12" ht="13.5" customHeight="1">
      <c r="B24" s="29">
        <f t="shared" si="1"/>
        <v>14</v>
      </c>
      <c r="C24" s="38"/>
      <c r="D24" s="45"/>
      <c r="E24" s="42"/>
      <c r="F24" s="42" t="s">
        <v>140</v>
      </c>
      <c r="G24" s="42"/>
      <c r="H24" s="42"/>
      <c r="I24" s="42"/>
      <c r="J24" s="42"/>
      <c r="K24" s="80">
        <v>7075</v>
      </c>
      <c r="L24" s="131">
        <v>15300</v>
      </c>
    </row>
    <row r="25" spans="2:12" ht="13.5" customHeight="1">
      <c r="B25" s="29">
        <f t="shared" si="1"/>
        <v>15</v>
      </c>
      <c r="C25" s="38"/>
      <c r="D25" s="45"/>
      <c r="E25" s="42"/>
      <c r="F25" s="42" t="s">
        <v>36</v>
      </c>
      <c r="G25" s="42"/>
      <c r="H25" s="42"/>
      <c r="I25" s="42"/>
      <c r="J25" s="42"/>
      <c r="K25" s="80"/>
      <c r="L25" s="81">
        <v>90</v>
      </c>
    </row>
    <row r="26" spans="2:12" ht="13.5" customHeight="1">
      <c r="B26" s="29">
        <f t="shared" si="1"/>
        <v>16</v>
      </c>
      <c r="C26" s="38"/>
      <c r="D26" s="45"/>
      <c r="E26" s="42"/>
      <c r="F26" s="42" t="s">
        <v>38</v>
      </c>
      <c r="G26" s="42"/>
      <c r="H26" s="42"/>
      <c r="I26" s="42"/>
      <c r="J26" s="42"/>
      <c r="K26" s="80">
        <v>400</v>
      </c>
      <c r="L26" s="131">
        <v>350</v>
      </c>
    </row>
    <row r="27" spans="2:12" ht="13.5" customHeight="1">
      <c r="B27" s="29">
        <f t="shared" si="1"/>
        <v>17</v>
      </c>
      <c r="C27" s="38"/>
      <c r="D27" s="45"/>
      <c r="E27" s="42"/>
      <c r="F27" s="42" t="s">
        <v>39</v>
      </c>
      <c r="G27" s="42"/>
      <c r="H27" s="42"/>
      <c r="I27" s="42"/>
      <c r="J27" s="42"/>
      <c r="K27" s="80">
        <v>980</v>
      </c>
      <c r="L27" s="131">
        <v>1190</v>
      </c>
    </row>
    <row r="28" spans="2:12" ht="13.5" customHeight="1">
      <c r="B28" s="29">
        <f t="shared" si="1"/>
        <v>18</v>
      </c>
      <c r="C28" s="38"/>
      <c r="D28" s="45"/>
      <c r="E28" s="42"/>
      <c r="F28" s="42" t="s">
        <v>40</v>
      </c>
      <c r="G28" s="42"/>
      <c r="H28" s="42"/>
      <c r="I28" s="42"/>
      <c r="J28" s="42"/>
      <c r="K28" s="80">
        <v>80</v>
      </c>
      <c r="L28" s="131">
        <v>80</v>
      </c>
    </row>
    <row r="29" spans="2:12" ht="13.5" customHeight="1">
      <c r="B29" s="29">
        <f t="shared" si="1"/>
        <v>19</v>
      </c>
      <c r="C29" s="37" t="s">
        <v>151</v>
      </c>
      <c r="D29" s="35" t="s">
        <v>141</v>
      </c>
      <c r="E29" s="42"/>
      <c r="F29" s="42" t="s">
        <v>47</v>
      </c>
      <c r="G29" s="42"/>
      <c r="H29" s="42"/>
      <c r="I29" s="42"/>
      <c r="J29" s="42"/>
      <c r="K29" s="80">
        <v>30</v>
      </c>
      <c r="L29" s="131"/>
    </row>
    <row r="30" spans="2:12" ht="13.5" customHeight="1">
      <c r="B30" s="29">
        <f t="shared" si="1"/>
        <v>20</v>
      </c>
      <c r="C30" s="37" t="s">
        <v>142</v>
      </c>
      <c r="D30" s="35" t="s">
        <v>48</v>
      </c>
      <c r="E30" s="42"/>
      <c r="F30" s="42" t="s">
        <v>212</v>
      </c>
      <c r="G30" s="42"/>
      <c r="H30" s="42"/>
      <c r="I30" s="42"/>
      <c r="J30" s="42"/>
      <c r="K30" s="80"/>
      <c r="L30" s="81" t="s">
        <v>255</v>
      </c>
    </row>
    <row r="31" spans="2:12" ht="13.5" customHeight="1">
      <c r="B31" s="29">
        <f t="shared" si="1"/>
        <v>21</v>
      </c>
      <c r="C31" s="38"/>
      <c r="D31" s="45"/>
      <c r="E31" s="42"/>
      <c r="F31" s="42" t="s">
        <v>292</v>
      </c>
      <c r="G31" s="42"/>
      <c r="H31" s="42"/>
      <c r="I31" s="42"/>
      <c r="J31" s="42"/>
      <c r="K31" s="80"/>
      <c r="L31" s="131">
        <v>10</v>
      </c>
    </row>
    <row r="32" spans="2:12" ht="13.5" customHeight="1">
      <c r="B32" s="29">
        <f t="shared" si="1"/>
        <v>22</v>
      </c>
      <c r="C32" s="38"/>
      <c r="D32" s="45"/>
      <c r="E32" s="42"/>
      <c r="F32" s="42" t="s">
        <v>52</v>
      </c>
      <c r="G32" s="42"/>
      <c r="H32" s="42"/>
      <c r="I32" s="42"/>
      <c r="J32" s="42"/>
      <c r="K32" s="80">
        <v>290</v>
      </c>
      <c r="L32" s="131">
        <v>630</v>
      </c>
    </row>
    <row r="33" spans="2:12" ht="13.5" customHeight="1">
      <c r="B33" s="29">
        <f t="shared" si="1"/>
        <v>23</v>
      </c>
      <c r="C33" s="38"/>
      <c r="D33" s="45"/>
      <c r="E33" s="42"/>
      <c r="F33" s="42" t="s">
        <v>53</v>
      </c>
      <c r="G33" s="42"/>
      <c r="H33" s="42"/>
      <c r="I33" s="42"/>
      <c r="J33" s="42"/>
      <c r="K33" s="80">
        <v>10</v>
      </c>
      <c r="L33" s="81">
        <v>10</v>
      </c>
    </row>
    <row r="34" spans="2:12" ht="13.5" customHeight="1">
      <c r="B34" s="29">
        <f t="shared" si="1"/>
        <v>24</v>
      </c>
      <c r="C34" s="38"/>
      <c r="D34" s="45"/>
      <c r="E34" s="42"/>
      <c r="F34" s="42" t="s">
        <v>56</v>
      </c>
      <c r="G34" s="42"/>
      <c r="H34" s="42"/>
      <c r="I34" s="42"/>
      <c r="J34" s="42"/>
      <c r="K34" s="80">
        <v>160</v>
      </c>
      <c r="L34" s="81" t="s">
        <v>255</v>
      </c>
    </row>
    <row r="35" spans="2:12" ht="13.5" customHeight="1">
      <c r="B35" s="29">
        <f t="shared" si="1"/>
        <v>25</v>
      </c>
      <c r="C35" s="38"/>
      <c r="D35" s="45"/>
      <c r="E35" s="42"/>
      <c r="F35" s="42" t="s">
        <v>306</v>
      </c>
      <c r="G35" s="42"/>
      <c r="H35" s="42"/>
      <c r="I35" s="42"/>
      <c r="J35" s="42"/>
      <c r="K35" s="80"/>
      <c r="L35" s="81" t="s">
        <v>255</v>
      </c>
    </row>
    <row r="36" spans="2:12" ht="13.5" customHeight="1">
      <c r="B36" s="29">
        <f t="shared" si="1"/>
        <v>26</v>
      </c>
      <c r="C36" s="38"/>
      <c r="D36" s="45"/>
      <c r="E36" s="42"/>
      <c r="F36" s="42" t="s">
        <v>62</v>
      </c>
      <c r="G36" s="42"/>
      <c r="H36" s="42"/>
      <c r="I36" s="42"/>
      <c r="J36" s="42"/>
      <c r="K36" s="80">
        <v>40</v>
      </c>
      <c r="L36" s="81"/>
    </row>
    <row r="37" spans="2:12" ht="13.5" customHeight="1">
      <c r="B37" s="29">
        <f t="shared" si="1"/>
        <v>27</v>
      </c>
      <c r="C37" s="38"/>
      <c r="D37" s="45"/>
      <c r="E37" s="42"/>
      <c r="F37" s="42" t="s">
        <v>63</v>
      </c>
      <c r="G37" s="42"/>
      <c r="H37" s="42"/>
      <c r="I37" s="42"/>
      <c r="J37" s="42"/>
      <c r="K37" s="80">
        <v>80</v>
      </c>
      <c r="L37" s="131">
        <v>320</v>
      </c>
    </row>
    <row r="38" spans="2:12" ht="13.5" customHeight="1">
      <c r="B38" s="29">
        <f t="shared" si="1"/>
        <v>28</v>
      </c>
      <c r="C38" s="38"/>
      <c r="D38" s="45"/>
      <c r="E38" s="42"/>
      <c r="F38" s="42" t="s">
        <v>298</v>
      </c>
      <c r="G38" s="42"/>
      <c r="H38" s="42"/>
      <c r="I38" s="42"/>
      <c r="J38" s="42"/>
      <c r="K38" s="80">
        <v>80</v>
      </c>
      <c r="L38" s="131"/>
    </row>
    <row r="39" spans="2:12" ht="13.5" customHeight="1">
      <c r="B39" s="29">
        <f t="shared" si="1"/>
        <v>29</v>
      </c>
      <c r="C39" s="38"/>
      <c r="D39" s="45"/>
      <c r="E39" s="42"/>
      <c r="F39" s="42" t="s">
        <v>65</v>
      </c>
      <c r="G39" s="42"/>
      <c r="H39" s="42"/>
      <c r="I39" s="42"/>
      <c r="J39" s="42"/>
      <c r="K39" s="80">
        <v>80</v>
      </c>
      <c r="L39" s="81">
        <v>360</v>
      </c>
    </row>
    <row r="40" spans="2:12" ht="13.5" customHeight="1">
      <c r="B40" s="29">
        <f t="shared" si="1"/>
        <v>30</v>
      </c>
      <c r="C40" s="38"/>
      <c r="D40" s="45"/>
      <c r="E40" s="42"/>
      <c r="F40" s="42" t="s">
        <v>307</v>
      </c>
      <c r="G40" s="42"/>
      <c r="H40" s="42"/>
      <c r="I40" s="42"/>
      <c r="J40" s="42"/>
      <c r="K40" s="80"/>
      <c r="L40" s="81">
        <v>20</v>
      </c>
    </row>
    <row r="41" spans="2:12" ht="13.5" customHeight="1">
      <c r="B41" s="29">
        <f t="shared" si="1"/>
        <v>31</v>
      </c>
      <c r="C41" s="38"/>
      <c r="D41" s="45"/>
      <c r="E41" s="42"/>
      <c r="F41" s="42" t="s">
        <v>66</v>
      </c>
      <c r="G41" s="42"/>
      <c r="H41" s="42"/>
      <c r="I41" s="42"/>
      <c r="J41" s="42"/>
      <c r="K41" s="80" t="s">
        <v>255</v>
      </c>
      <c r="L41" s="131"/>
    </row>
    <row r="42" spans="2:12" ht="13.5" customHeight="1">
      <c r="B42" s="29">
        <f t="shared" si="1"/>
        <v>32</v>
      </c>
      <c r="C42" s="38"/>
      <c r="D42" s="45"/>
      <c r="E42" s="42"/>
      <c r="F42" s="42" t="s">
        <v>293</v>
      </c>
      <c r="G42" s="42"/>
      <c r="H42" s="42"/>
      <c r="I42" s="42"/>
      <c r="J42" s="42"/>
      <c r="K42" s="80">
        <v>10</v>
      </c>
      <c r="L42" s="131">
        <v>10</v>
      </c>
    </row>
    <row r="43" spans="2:12" ht="13.5" customHeight="1">
      <c r="B43" s="29">
        <f t="shared" si="1"/>
        <v>33</v>
      </c>
      <c r="C43" s="38"/>
      <c r="D43" s="45"/>
      <c r="E43" s="42"/>
      <c r="F43" s="42" t="s">
        <v>67</v>
      </c>
      <c r="G43" s="42"/>
      <c r="H43" s="42"/>
      <c r="I43" s="42"/>
      <c r="J43" s="42"/>
      <c r="K43" s="80">
        <v>10</v>
      </c>
      <c r="L43" s="81">
        <v>10</v>
      </c>
    </row>
    <row r="44" spans="2:12" ht="13.5" customHeight="1">
      <c r="B44" s="29">
        <f t="shared" si="1"/>
        <v>34</v>
      </c>
      <c r="C44" s="38"/>
      <c r="D44" s="45"/>
      <c r="E44" s="42"/>
      <c r="F44" s="42" t="s">
        <v>294</v>
      </c>
      <c r="G44" s="42"/>
      <c r="H44" s="42"/>
      <c r="I44" s="42"/>
      <c r="J44" s="42"/>
      <c r="K44" s="80"/>
      <c r="L44" s="131">
        <v>10</v>
      </c>
    </row>
    <row r="45" spans="2:12" ht="13.5" customHeight="1">
      <c r="B45" s="29">
        <f t="shared" si="1"/>
        <v>35</v>
      </c>
      <c r="C45" s="38"/>
      <c r="D45" s="45"/>
      <c r="E45" s="42"/>
      <c r="F45" s="42" t="s">
        <v>69</v>
      </c>
      <c r="G45" s="42"/>
      <c r="H45" s="42"/>
      <c r="I45" s="42"/>
      <c r="J45" s="42"/>
      <c r="K45" s="80" t="s">
        <v>255</v>
      </c>
      <c r="L45" s="81">
        <v>320</v>
      </c>
    </row>
    <row r="46" spans="2:12" ht="13.5" customHeight="1">
      <c r="B46" s="29">
        <f t="shared" si="1"/>
        <v>36</v>
      </c>
      <c r="C46" s="38"/>
      <c r="D46" s="45"/>
      <c r="E46" s="42"/>
      <c r="F46" s="42" t="s">
        <v>70</v>
      </c>
      <c r="G46" s="42"/>
      <c r="H46" s="42"/>
      <c r="I46" s="42"/>
      <c r="J46" s="42"/>
      <c r="K46" s="80">
        <v>60</v>
      </c>
      <c r="L46" s="131">
        <v>100</v>
      </c>
    </row>
    <row r="47" spans="2:12" ht="13.5" customHeight="1">
      <c r="B47" s="29">
        <f t="shared" si="1"/>
        <v>37</v>
      </c>
      <c r="C47" s="38"/>
      <c r="D47" s="45"/>
      <c r="E47" s="42"/>
      <c r="F47" s="42" t="s">
        <v>308</v>
      </c>
      <c r="G47" s="42"/>
      <c r="H47" s="42"/>
      <c r="I47" s="42"/>
      <c r="J47" s="42"/>
      <c r="K47" s="80">
        <v>280</v>
      </c>
      <c r="L47" s="81"/>
    </row>
    <row r="48" spans="2:12" ht="13.5" customHeight="1">
      <c r="B48" s="29">
        <f t="shared" si="1"/>
        <v>38</v>
      </c>
      <c r="C48" s="38"/>
      <c r="D48" s="45"/>
      <c r="E48" s="42"/>
      <c r="F48" s="42" t="s">
        <v>309</v>
      </c>
      <c r="G48" s="42"/>
      <c r="H48" s="42"/>
      <c r="I48" s="42"/>
      <c r="J48" s="42"/>
      <c r="K48" s="80" t="s">
        <v>255</v>
      </c>
      <c r="L48" s="81"/>
    </row>
    <row r="49" spans="2:12" ht="13.5" customHeight="1">
      <c r="B49" s="29">
        <f t="shared" si="1"/>
        <v>39</v>
      </c>
      <c r="C49" s="38"/>
      <c r="D49" s="45"/>
      <c r="E49" s="42"/>
      <c r="F49" s="42" t="s">
        <v>73</v>
      </c>
      <c r="G49" s="42"/>
      <c r="H49" s="42"/>
      <c r="I49" s="42"/>
      <c r="J49" s="42"/>
      <c r="K49" s="80">
        <v>240</v>
      </c>
      <c r="L49" s="81">
        <v>160</v>
      </c>
    </row>
    <row r="50" spans="2:12" ht="13.5" customHeight="1">
      <c r="B50" s="29">
        <f t="shared" si="1"/>
        <v>40</v>
      </c>
      <c r="C50" s="38"/>
      <c r="D50" s="45"/>
      <c r="E50" s="42"/>
      <c r="F50" s="42" t="s">
        <v>74</v>
      </c>
      <c r="G50" s="42"/>
      <c r="H50" s="42"/>
      <c r="I50" s="42"/>
      <c r="J50" s="42"/>
      <c r="K50" s="80" t="s">
        <v>255</v>
      </c>
      <c r="L50" s="131"/>
    </row>
    <row r="51" spans="2:12" ht="13.5" customHeight="1">
      <c r="B51" s="29">
        <f t="shared" si="1"/>
        <v>41</v>
      </c>
      <c r="C51" s="38"/>
      <c r="D51" s="45"/>
      <c r="E51" s="42"/>
      <c r="F51" s="42" t="s">
        <v>75</v>
      </c>
      <c r="G51" s="42"/>
      <c r="H51" s="42"/>
      <c r="I51" s="42"/>
      <c r="J51" s="42"/>
      <c r="K51" s="80"/>
      <c r="L51" s="81" t="s">
        <v>255</v>
      </c>
    </row>
    <row r="52" spans="2:12" ht="13.5" customHeight="1">
      <c r="B52" s="29">
        <f t="shared" si="1"/>
        <v>42</v>
      </c>
      <c r="C52" s="38"/>
      <c r="D52" s="45"/>
      <c r="E52" s="42"/>
      <c r="F52" s="42" t="s">
        <v>78</v>
      </c>
      <c r="G52" s="42"/>
      <c r="H52" s="42"/>
      <c r="I52" s="42"/>
      <c r="J52" s="42"/>
      <c r="K52" s="80">
        <v>80</v>
      </c>
      <c r="L52" s="131"/>
    </row>
    <row r="53" spans="2:12" ht="13.5" customHeight="1">
      <c r="B53" s="29">
        <f t="shared" si="1"/>
        <v>43</v>
      </c>
      <c r="C53" s="38"/>
      <c r="D53" s="45"/>
      <c r="E53" s="42"/>
      <c r="F53" s="42" t="s">
        <v>79</v>
      </c>
      <c r="G53" s="42"/>
      <c r="H53" s="42"/>
      <c r="I53" s="42"/>
      <c r="J53" s="42"/>
      <c r="K53" s="80"/>
      <c r="L53" s="81">
        <v>30</v>
      </c>
    </row>
    <row r="54" spans="2:12" ht="13.5" customHeight="1">
      <c r="B54" s="29">
        <f t="shared" si="1"/>
        <v>44</v>
      </c>
      <c r="C54" s="38"/>
      <c r="D54" s="45"/>
      <c r="E54" s="42"/>
      <c r="F54" s="42" t="s">
        <v>194</v>
      </c>
      <c r="G54" s="42"/>
      <c r="H54" s="42"/>
      <c r="I54" s="42"/>
      <c r="J54" s="42"/>
      <c r="K54" s="80">
        <v>40</v>
      </c>
      <c r="L54" s="81">
        <v>20</v>
      </c>
    </row>
    <row r="55" spans="2:12" ht="13.5" customHeight="1">
      <c r="B55" s="29">
        <f t="shared" si="1"/>
        <v>45</v>
      </c>
      <c r="C55" s="38"/>
      <c r="D55" s="45"/>
      <c r="E55" s="42"/>
      <c r="F55" s="42" t="s">
        <v>82</v>
      </c>
      <c r="G55" s="42"/>
      <c r="H55" s="42"/>
      <c r="I55" s="42"/>
      <c r="J55" s="42"/>
      <c r="K55" s="80">
        <v>260</v>
      </c>
      <c r="L55" s="81">
        <v>510</v>
      </c>
    </row>
    <row r="56" spans="2:12" ht="13.5" customHeight="1">
      <c r="B56" s="29">
        <f t="shared" si="1"/>
        <v>46</v>
      </c>
      <c r="C56" s="38"/>
      <c r="D56" s="45"/>
      <c r="E56" s="42"/>
      <c r="F56" s="42" t="s">
        <v>83</v>
      </c>
      <c r="G56" s="42"/>
      <c r="H56" s="42"/>
      <c r="I56" s="42"/>
      <c r="J56" s="42"/>
      <c r="K56" s="80">
        <v>30</v>
      </c>
      <c r="L56" s="81">
        <v>70</v>
      </c>
    </row>
    <row r="57" spans="2:12" ht="13.5" customHeight="1">
      <c r="B57" s="29">
        <f t="shared" si="1"/>
        <v>47</v>
      </c>
      <c r="C57" s="38"/>
      <c r="D57" s="45"/>
      <c r="E57" s="42"/>
      <c r="F57" s="42" t="s">
        <v>86</v>
      </c>
      <c r="G57" s="42"/>
      <c r="H57" s="42"/>
      <c r="I57" s="42"/>
      <c r="J57" s="42"/>
      <c r="K57" s="80">
        <v>10</v>
      </c>
      <c r="L57" s="81">
        <v>30</v>
      </c>
    </row>
    <row r="58" spans="2:12" ht="13.5" customHeight="1">
      <c r="B58" s="29">
        <f t="shared" si="1"/>
        <v>48</v>
      </c>
      <c r="C58" s="38"/>
      <c r="D58" s="45"/>
      <c r="E58" s="42"/>
      <c r="F58" s="42" t="s">
        <v>87</v>
      </c>
      <c r="G58" s="42"/>
      <c r="H58" s="42"/>
      <c r="I58" s="42"/>
      <c r="J58" s="42"/>
      <c r="K58" s="80">
        <v>40</v>
      </c>
      <c r="L58" s="81"/>
    </row>
    <row r="59" spans="2:12" ht="13.5" customHeight="1">
      <c r="B59" s="29">
        <f t="shared" si="1"/>
        <v>49</v>
      </c>
      <c r="C59" s="38"/>
      <c r="D59" s="45"/>
      <c r="E59" s="42"/>
      <c r="F59" s="42" t="s">
        <v>90</v>
      </c>
      <c r="G59" s="42"/>
      <c r="H59" s="42"/>
      <c r="I59" s="42"/>
      <c r="J59" s="42"/>
      <c r="K59" s="80">
        <v>400</v>
      </c>
      <c r="L59" s="81" t="s">
        <v>255</v>
      </c>
    </row>
    <row r="60" spans="2:12" ht="13.5" customHeight="1">
      <c r="B60" s="29">
        <f t="shared" si="1"/>
        <v>50</v>
      </c>
      <c r="C60" s="38"/>
      <c r="D60" s="45"/>
      <c r="E60" s="42"/>
      <c r="F60" s="42" t="s">
        <v>91</v>
      </c>
      <c r="G60" s="42"/>
      <c r="H60" s="42"/>
      <c r="I60" s="42"/>
      <c r="J60" s="42"/>
      <c r="K60" s="80">
        <v>70</v>
      </c>
      <c r="L60" s="81">
        <v>140</v>
      </c>
    </row>
    <row r="61" spans="2:12" ht="13.5" customHeight="1">
      <c r="B61" s="29">
        <f t="shared" si="1"/>
        <v>51</v>
      </c>
      <c r="C61" s="37" t="s">
        <v>92</v>
      </c>
      <c r="D61" s="35" t="s">
        <v>93</v>
      </c>
      <c r="E61" s="42"/>
      <c r="F61" s="42" t="s">
        <v>299</v>
      </c>
      <c r="G61" s="42"/>
      <c r="H61" s="42"/>
      <c r="I61" s="42"/>
      <c r="J61" s="42"/>
      <c r="K61" s="80">
        <v>10</v>
      </c>
      <c r="L61" s="81" t="s">
        <v>255</v>
      </c>
    </row>
    <row r="62" spans="2:12" ht="13.5" customHeight="1">
      <c r="B62" s="29">
        <f t="shared" si="1"/>
        <v>52</v>
      </c>
      <c r="C62" s="38"/>
      <c r="D62" s="45"/>
      <c r="E62" s="42"/>
      <c r="F62" s="42" t="s">
        <v>297</v>
      </c>
      <c r="G62" s="42"/>
      <c r="H62" s="42"/>
      <c r="I62" s="42"/>
      <c r="J62" s="42"/>
      <c r="K62" s="80"/>
      <c r="L62" s="81">
        <v>10</v>
      </c>
    </row>
    <row r="63" spans="2:12" ht="13.5" customHeight="1">
      <c r="B63" s="29">
        <f t="shared" si="1"/>
        <v>53</v>
      </c>
      <c r="C63" s="38"/>
      <c r="D63" s="45"/>
      <c r="E63" s="42"/>
      <c r="F63" s="42" t="s">
        <v>310</v>
      </c>
      <c r="G63" s="42"/>
      <c r="H63" s="42"/>
      <c r="I63" s="42"/>
      <c r="J63" s="42"/>
      <c r="K63" s="80"/>
      <c r="L63" s="81" t="s">
        <v>255</v>
      </c>
    </row>
    <row r="64" spans="2:12" ht="13.5" customHeight="1">
      <c r="B64" s="29">
        <f t="shared" si="1"/>
        <v>54</v>
      </c>
      <c r="C64" s="38"/>
      <c r="D64" s="45"/>
      <c r="E64" s="42"/>
      <c r="F64" s="42" t="s">
        <v>95</v>
      </c>
      <c r="G64" s="42"/>
      <c r="H64" s="42"/>
      <c r="I64" s="42"/>
      <c r="J64" s="42"/>
      <c r="K64" s="80" t="s">
        <v>255</v>
      </c>
      <c r="L64" s="131">
        <v>10</v>
      </c>
    </row>
    <row r="65" spans="2:12" ht="13.5" customHeight="1">
      <c r="B65" s="29">
        <f t="shared" si="1"/>
        <v>55</v>
      </c>
      <c r="C65" s="37" t="s">
        <v>96</v>
      </c>
      <c r="D65" s="47" t="s">
        <v>99</v>
      </c>
      <c r="E65" s="42"/>
      <c r="F65" s="42" t="s">
        <v>100</v>
      </c>
      <c r="G65" s="42"/>
      <c r="H65" s="42"/>
      <c r="I65" s="42"/>
      <c r="J65" s="42"/>
      <c r="K65" s="80">
        <v>90</v>
      </c>
      <c r="L65" s="131">
        <v>110</v>
      </c>
    </row>
    <row r="66" spans="2:12" ht="13.5" customHeight="1">
      <c r="B66" s="29">
        <f t="shared" si="1"/>
        <v>56</v>
      </c>
      <c r="C66" s="38"/>
      <c r="D66" s="35" t="s">
        <v>101</v>
      </c>
      <c r="E66" s="42"/>
      <c r="F66" s="42" t="s">
        <v>103</v>
      </c>
      <c r="G66" s="42"/>
      <c r="H66" s="42"/>
      <c r="I66" s="42"/>
      <c r="J66" s="42"/>
      <c r="K66" s="80">
        <v>40</v>
      </c>
      <c r="L66" s="81">
        <v>20</v>
      </c>
    </row>
    <row r="67" spans="2:12" ht="13.5" customHeight="1">
      <c r="B67" s="29">
        <f t="shared" si="1"/>
        <v>57</v>
      </c>
      <c r="C67" s="39"/>
      <c r="D67" s="47" t="s">
        <v>104</v>
      </c>
      <c r="E67" s="42"/>
      <c r="F67" s="42" t="s">
        <v>105</v>
      </c>
      <c r="G67" s="42"/>
      <c r="H67" s="42"/>
      <c r="I67" s="42"/>
      <c r="J67" s="42"/>
      <c r="K67" s="80">
        <v>20</v>
      </c>
      <c r="L67" s="81"/>
    </row>
    <row r="68" spans="2:12" ht="13.5" customHeight="1">
      <c r="B68" s="29">
        <f t="shared" si="1"/>
        <v>58</v>
      </c>
      <c r="C68" s="37" t="s">
        <v>0</v>
      </c>
      <c r="D68" s="35" t="s">
        <v>106</v>
      </c>
      <c r="E68" s="42"/>
      <c r="F68" s="42" t="s">
        <v>1</v>
      </c>
      <c r="G68" s="42"/>
      <c r="H68" s="42"/>
      <c r="I68" s="42"/>
      <c r="J68" s="42"/>
      <c r="K68" s="80" t="s">
        <v>255</v>
      </c>
      <c r="L68" s="81">
        <v>10</v>
      </c>
    </row>
    <row r="69" spans="2:12" ht="13.5" customHeight="1">
      <c r="B69" s="29">
        <f t="shared" si="1"/>
        <v>59</v>
      </c>
      <c r="C69" s="38"/>
      <c r="D69" s="47" t="s">
        <v>107</v>
      </c>
      <c r="E69" s="42"/>
      <c r="F69" s="42" t="s">
        <v>108</v>
      </c>
      <c r="G69" s="42"/>
      <c r="H69" s="42"/>
      <c r="I69" s="42"/>
      <c r="J69" s="42"/>
      <c r="K69" s="80">
        <v>10</v>
      </c>
      <c r="L69" s="81">
        <v>10</v>
      </c>
    </row>
    <row r="70" spans="2:12" ht="13.5" customHeight="1">
      <c r="B70" s="29">
        <f t="shared" si="1"/>
        <v>60</v>
      </c>
      <c r="C70" s="150" t="s">
        <v>109</v>
      </c>
      <c r="D70" s="151"/>
      <c r="E70" s="42"/>
      <c r="F70" s="42" t="s">
        <v>110</v>
      </c>
      <c r="G70" s="42"/>
      <c r="H70" s="42"/>
      <c r="I70" s="42"/>
      <c r="J70" s="42"/>
      <c r="K70" s="80">
        <v>1400</v>
      </c>
      <c r="L70" s="131">
        <v>2050</v>
      </c>
    </row>
    <row r="71" spans="2:12" ht="13.5" customHeight="1">
      <c r="B71" s="29">
        <f t="shared" si="1"/>
        <v>61</v>
      </c>
      <c r="C71" s="40"/>
      <c r="D71" s="41"/>
      <c r="E71" s="42"/>
      <c r="F71" s="42" t="s">
        <v>111</v>
      </c>
      <c r="G71" s="42"/>
      <c r="H71" s="42"/>
      <c r="I71" s="42"/>
      <c r="J71" s="42"/>
      <c r="K71" s="80">
        <v>2200</v>
      </c>
      <c r="L71" s="131">
        <v>1750</v>
      </c>
    </row>
    <row r="72" spans="2:12" ht="13.5" customHeight="1" thickBot="1">
      <c r="B72" s="29">
        <f t="shared" si="1"/>
        <v>62</v>
      </c>
      <c r="C72" s="40"/>
      <c r="D72" s="41"/>
      <c r="E72" s="42"/>
      <c r="F72" s="42" t="s">
        <v>112</v>
      </c>
      <c r="G72" s="42"/>
      <c r="H72" s="42"/>
      <c r="I72" s="42"/>
      <c r="J72" s="42"/>
      <c r="K72" s="80">
        <v>225</v>
      </c>
      <c r="L72" s="131">
        <v>300</v>
      </c>
    </row>
    <row r="73" spans="2:12" ht="13.5" customHeight="1">
      <c r="B73" s="83"/>
      <c r="C73" s="84"/>
      <c r="D73" s="84"/>
      <c r="E73" s="85"/>
      <c r="F73" s="85"/>
      <c r="G73" s="85"/>
      <c r="H73" s="85"/>
      <c r="I73" s="85"/>
      <c r="J73" s="85"/>
      <c r="K73" s="85"/>
      <c r="L73" s="132"/>
    </row>
    <row r="74" spans="18:19" ht="18" customHeight="1">
      <c r="R74">
        <f>COUNTA(K11:K72)</f>
        <v>48</v>
      </c>
      <c r="S74">
        <f>COUNTA(L11:L72)</f>
        <v>52</v>
      </c>
    </row>
    <row r="75" ht="18" customHeight="1">
      <c r="B75" s="22"/>
    </row>
    <row r="76" ht="9" customHeight="1" thickBot="1"/>
    <row r="77" spans="2:12" ht="18" customHeight="1">
      <c r="B77" s="1"/>
      <c r="C77" s="2"/>
      <c r="D77" s="143" t="s">
        <v>2</v>
      </c>
      <c r="E77" s="143"/>
      <c r="F77" s="143"/>
      <c r="G77" s="143"/>
      <c r="H77" s="2"/>
      <c r="I77" s="2"/>
      <c r="J77" s="3"/>
      <c r="K77" s="100" t="s">
        <v>133</v>
      </c>
      <c r="L77" s="124" t="s">
        <v>134</v>
      </c>
    </row>
    <row r="78" spans="2:12" ht="18" customHeight="1" thickBot="1">
      <c r="B78" s="7"/>
      <c r="C78" s="8"/>
      <c r="D78" s="148" t="s">
        <v>3</v>
      </c>
      <c r="E78" s="148"/>
      <c r="F78" s="148"/>
      <c r="G78" s="148"/>
      <c r="H78" s="8"/>
      <c r="I78" s="8"/>
      <c r="J78" s="9"/>
      <c r="K78" s="106" t="str">
        <f>K5</f>
        <v>H 26. 6.3</v>
      </c>
      <c r="L78" s="133" t="str">
        <f>K78</f>
        <v>H 26. 6.3</v>
      </c>
    </row>
    <row r="79" spans="2:12" ht="19.5" customHeight="1" thickTop="1">
      <c r="B79" s="146" t="s">
        <v>114</v>
      </c>
      <c r="C79" s="147"/>
      <c r="D79" s="147"/>
      <c r="E79" s="147"/>
      <c r="F79" s="147"/>
      <c r="G79" s="147"/>
      <c r="H79" s="147"/>
      <c r="I79" s="147"/>
      <c r="J79" s="27"/>
      <c r="K79" s="107">
        <f>SUM(K80:K88)</f>
        <v>16650</v>
      </c>
      <c r="L79" s="134">
        <f>SUM(L80:L88)</f>
        <v>27870</v>
      </c>
    </row>
    <row r="80" spans="2:12" ht="13.5" customHeight="1">
      <c r="B80" s="154" t="s">
        <v>115</v>
      </c>
      <c r="C80" s="155"/>
      <c r="D80" s="156"/>
      <c r="E80" s="51"/>
      <c r="F80" s="52"/>
      <c r="G80" s="152" t="s">
        <v>14</v>
      </c>
      <c r="H80" s="152"/>
      <c r="I80" s="52"/>
      <c r="J80" s="54"/>
      <c r="K80" s="43">
        <v>0</v>
      </c>
      <c r="L80" s="135">
        <v>710</v>
      </c>
    </row>
    <row r="81" spans="2:12" ht="13.5" customHeight="1">
      <c r="B81" s="16"/>
      <c r="C81" s="17"/>
      <c r="D81" s="18"/>
      <c r="E81" s="55"/>
      <c r="F81" s="42"/>
      <c r="G81" s="152" t="s">
        <v>143</v>
      </c>
      <c r="H81" s="152"/>
      <c r="I81" s="53"/>
      <c r="J81" s="56"/>
      <c r="K81" s="43">
        <v>750</v>
      </c>
      <c r="L81" s="135">
        <v>1130</v>
      </c>
    </row>
    <row r="82" spans="2:12" ht="13.5" customHeight="1">
      <c r="B82" s="16"/>
      <c r="C82" s="17"/>
      <c r="D82" s="18"/>
      <c r="E82" s="55"/>
      <c r="F82" s="42"/>
      <c r="G82" s="152" t="s">
        <v>46</v>
      </c>
      <c r="H82" s="152"/>
      <c r="I82" s="52"/>
      <c r="J82" s="54"/>
      <c r="K82" s="43">
        <v>20</v>
      </c>
      <c r="L82" s="135">
        <v>40</v>
      </c>
    </row>
    <row r="83" spans="2:12" ht="13.5" customHeight="1">
      <c r="B83" s="16"/>
      <c r="C83" s="17"/>
      <c r="D83" s="18"/>
      <c r="E83" s="55"/>
      <c r="F83" s="42"/>
      <c r="G83" s="152" t="s">
        <v>21</v>
      </c>
      <c r="H83" s="152"/>
      <c r="I83" s="52"/>
      <c r="J83" s="54"/>
      <c r="K83" s="43">
        <v>0</v>
      </c>
      <c r="L83" s="135">
        <v>20</v>
      </c>
    </row>
    <row r="84" spans="2:12" ht="13.5" customHeight="1">
      <c r="B84" s="16"/>
      <c r="C84" s="17"/>
      <c r="D84" s="18"/>
      <c r="E84" s="55"/>
      <c r="F84" s="42"/>
      <c r="G84" s="152" t="s">
        <v>24</v>
      </c>
      <c r="H84" s="152"/>
      <c r="I84" s="52"/>
      <c r="J84" s="54"/>
      <c r="K84" s="43">
        <v>9585</v>
      </c>
      <c r="L84" s="135">
        <v>18940</v>
      </c>
    </row>
    <row r="85" spans="2:12" ht="13.5" customHeight="1">
      <c r="B85" s="16"/>
      <c r="C85" s="17"/>
      <c r="D85" s="18"/>
      <c r="E85" s="55"/>
      <c r="F85" s="42"/>
      <c r="G85" s="152" t="s">
        <v>141</v>
      </c>
      <c r="H85" s="152"/>
      <c r="I85" s="52"/>
      <c r="J85" s="54"/>
      <c r="K85" s="43">
        <v>30</v>
      </c>
      <c r="L85" s="135">
        <v>0</v>
      </c>
    </row>
    <row r="86" spans="2:12" ht="13.5" customHeight="1">
      <c r="B86" s="16"/>
      <c r="C86" s="17"/>
      <c r="D86" s="18"/>
      <c r="E86" s="55"/>
      <c r="F86" s="42"/>
      <c r="G86" s="152" t="s">
        <v>48</v>
      </c>
      <c r="H86" s="152"/>
      <c r="I86" s="52"/>
      <c r="J86" s="54"/>
      <c r="K86" s="43">
        <v>2270</v>
      </c>
      <c r="L86" s="135">
        <v>2760</v>
      </c>
    </row>
    <row r="87" spans="2:12" ht="13.5" customHeight="1">
      <c r="B87" s="16"/>
      <c r="C87" s="17"/>
      <c r="D87" s="18"/>
      <c r="E87" s="55"/>
      <c r="F87" s="42"/>
      <c r="G87" s="152" t="s">
        <v>257</v>
      </c>
      <c r="H87" s="152"/>
      <c r="I87" s="52"/>
      <c r="J87" s="54"/>
      <c r="K87" s="43">
        <v>3600</v>
      </c>
      <c r="L87" s="135">
        <v>3800</v>
      </c>
    </row>
    <row r="88" spans="2:12" ht="13.5" customHeight="1" thickBot="1">
      <c r="B88" s="19"/>
      <c r="C88" s="20"/>
      <c r="D88" s="21"/>
      <c r="E88" s="57"/>
      <c r="F88" s="48"/>
      <c r="G88" s="157" t="s">
        <v>113</v>
      </c>
      <c r="H88" s="157"/>
      <c r="I88" s="58"/>
      <c r="J88" s="59"/>
      <c r="K88" s="49">
        <v>395</v>
      </c>
      <c r="L88" s="136">
        <v>470</v>
      </c>
    </row>
    <row r="89" spans="2:12" ht="18" customHeight="1" thickTop="1">
      <c r="B89" s="158" t="s">
        <v>117</v>
      </c>
      <c r="C89" s="159"/>
      <c r="D89" s="160"/>
      <c r="E89" s="65"/>
      <c r="F89" s="30"/>
      <c r="G89" s="161" t="s">
        <v>118</v>
      </c>
      <c r="H89" s="161"/>
      <c r="I89" s="30"/>
      <c r="J89" s="31"/>
      <c r="K89" s="108" t="s">
        <v>119</v>
      </c>
      <c r="L89" s="114"/>
    </row>
    <row r="90" spans="2:12" ht="18" customHeight="1">
      <c r="B90" s="62"/>
      <c r="C90" s="63"/>
      <c r="D90" s="63"/>
      <c r="E90" s="60"/>
      <c r="F90" s="61"/>
      <c r="G90" s="34"/>
      <c r="H90" s="34"/>
      <c r="I90" s="61"/>
      <c r="J90" s="64"/>
      <c r="K90" s="109" t="s">
        <v>120</v>
      </c>
      <c r="L90" s="115"/>
    </row>
    <row r="91" spans="2:12" ht="18" customHeight="1">
      <c r="B91" s="16"/>
      <c r="C91" s="17"/>
      <c r="D91" s="17"/>
      <c r="E91" s="66"/>
      <c r="F91" s="8"/>
      <c r="G91" s="153" t="s">
        <v>121</v>
      </c>
      <c r="H91" s="153"/>
      <c r="I91" s="32"/>
      <c r="J91" s="33"/>
      <c r="K91" s="110" t="s">
        <v>122</v>
      </c>
      <c r="L91" s="116"/>
    </row>
    <row r="92" spans="2:12" ht="18" customHeight="1">
      <c r="B92" s="16"/>
      <c r="C92" s="17"/>
      <c r="D92" s="17"/>
      <c r="E92" s="67"/>
      <c r="F92" s="17"/>
      <c r="G92" s="68"/>
      <c r="H92" s="68"/>
      <c r="I92" s="63"/>
      <c r="J92" s="69"/>
      <c r="K92" s="111" t="s">
        <v>228</v>
      </c>
      <c r="L92" s="117"/>
    </row>
    <row r="93" spans="2:12" ht="18" customHeight="1">
      <c r="B93" s="16"/>
      <c r="C93" s="17"/>
      <c r="D93" s="17"/>
      <c r="E93" s="67"/>
      <c r="F93" s="17"/>
      <c r="G93" s="68"/>
      <c r="H93" s="68"/>
      <c r="I93" s="63"/>
      <c r="J93" s="69"/>
      <c r="K93" s="111" t="s">
        <v>199</v>
      </c>
      <c r="L93" s="117"/>
    </row>
    <row r="94" spans="2:12" ht="18" customHeight="1">
      <c r="B94" s="16"/>
      <c r="C94" s="17"/>
      <c r="D94" s="17"/>
      <c r="E94" s="66"/>
      <c r="F94" s="8"/>
      <c r="G94" s="153" t="s">
        <v>123</v>
      </c>
      <c r="H94" s="153"/>
      <c r="I94" s="32"/>
      <c r="J94" s="33"/>
      <c r="K94" s="110" t="s">
        <v>234</v>
      </c>
      <c r="L94" s="116"/>
    </row>
    <row r="95" spans="2:12" ht="18" customHeight="1">
      <c r="B95" s="16"/>
      <c r="C95" s="17"/>
      <c r="D95" s="17"/>
      <c r="E95" s="67"/>
      <c r="F95" s="17"/>
      <c r="G95" s="68"/>
      <c r="H95" s="68"/>
      <c r="I95" s="63"/>
      <c r="J95" s="69"/>
      <c r="K95" s="111" t="s">
        <v>271</v>
      </c>
      <c r="L95" s="117"/>
    </row>
    <row r="96" spans="2:12" ht="18" customHeight="1">
      <c r="B96" s="16"/>
      <c r="C96" s="17"/>
      <c r="D96" s="17"/>
      <c r="E96" s="13"/>
      <c r="F96" s="14"/>
      <c r="G96" s="34"/>
      <c r="H96" s="34"/>
      <c r="I96" s="61"/>
      <c r="J96" s="64"/>
      <c r="K96" s="109" t="s">
        <v>124</v>
      </c>
      <c r="L96" s="115"/>
    </row>
    <row r="97" spans="2:12" ht="18" customHeight="1">
      <c r="B97" s="154" t="s">
        <v>125</v>
      </c>
      <c r="C97" s="155"/>
      <c r="D97" s="155"/>
      <c r="E97" s="8"/>
      <c r="F97" s="8"/>
      <c r="G97" s="8"/>
      <c r="H97" s="8"/>
      <c r="I97" s="8"/>
      <c r="J97" s="8"/>
      <c r="K97" s="82"/>
      <c r="L97" s="137"/>
    </row>
    <row r="98" spans="2:12" ht="13.5" customHeight="1">
      <c r="B98" s="70"/>
      <c r="C98" s="71" t="s">
        <v>126</v>
      </c>
      <c r="D98" s="72"/>
      <c r="E98" s="71"/>
      <c r="F98" s="71"/>
      <c r="G98" s="71"/>
      <c r="H98" s="71"/>
      <c r="I98" s="71"/>
      <c r="J98" s="71"/>
      <c r="K98" s="112"/>
      <c r="L98" s="118"/>
    </row>
    <row r="99" spans="2:12" ht="13.5" customHeight="1">
      <c r="B99" s="70"/>
      <c r="C99" s="71" t="s">
        <v>127</v>
      </c>
      <c r="D99" s="72"/>
      <c r="E99" s="71"/>
      <c r="F99" s="71"/>
      <c r="G99" s="71"/>
      <c r="H99" s="71"/>
      <c r="I99" s="71"/>
      <c r="J99" s="71"/>
      <c r="K99" s="112"/>
      <c r="L99" s="118"/>
    </row>
    <row r="100" spans="2:12" ht="13.5" customHeight="1">
      <c r="B100" s="70"/>
      <c r="C100" s="71" t="s">
        <v>128</v>
      </c>
      <c r="D100" s="72"/>
      <c r="E100" s="71"/>
      <c r="F100" s="71"/>
      <c r="G100" s="71"/>
      <c r="H100" s="71"/>
      <c r="I100" s="71"/>
      <c r="J100" s="71"/>
      <c r="K100" s="112"/>
      <c r="L100" s="118"/>
    </row>
    <row r="101" spans="2:12" ht="13.5" customHeight="1">
      <c r="B101" s="70"/>
      <c r="C101" s="71" t="s">
        <v>129</v>
      </c>
      <c r="D101" s="72"/>
      <c r="E101" s="71"/>
      <c r="F101" s="71"/>
      <c r="G101" s="71"/>
      <c r="H101" s="71"/>
      <c r="I101" s="71"/>
      <c r="J101" s="71"/>
      <c r="K101" s="112"/>
      <c r="L101" s="118"/>
    </row>
    <row r="102" spans="2:12" ht="13.5" customHeight="1">
      <c r="B102" s="73"/>
      <c r="C102" s="71" t="s">
        <v>130</v>
      </c>
      <c r="D102" s="71"/>
      <c r="E102" s="71"/>
      <c r="F102" s="71"/>
      <c r="G102" s="71"/>
      <c r="H102" s="71"/>
      <c r="I102" s="71"/>
      <c r="J102" s="71"/>
      <c r="K102" s="112"/>
      <c r="L102" s="118"/>
    </row>
    <row r="103" spans="2:12" ht="13.5" customHeight="1">
      <c r="B103" s="73"/>
      <c r="C103" s="71" t="s">
        <v>152</v>
      </c>
      <c r="D103" s="71"/>
      <c r="E103" s="71"/>
      <c r="F103" s="71"/>
      <c r="G103" s="71"/>
      <c r="H103" s="71"/>
      <c r="I103" s="71"/>
      <c r="J103" s="71"/>
      <c r="K103" s="112"/>
      <c r="L103" s="118"/>
    </row>
    <row r="104" spans="2:12" ht="13.5" customHeight="1">
      <c r="B104" s="73"/>
      <c r="C104" s="71" t="s">
        <v>156</v>
      </c>
      <c r="D104" s="71"/>
      <c r="E104" s="71"/>
      <c r="F104" s="71"/>
      <c r="G104" s="71"/>
      <c r="H104" s="71"/>
      <c r="I104" s="71"/>
      <c r="J104" s="71"/>
      <c r="K104" s="112"/>
      <c r="L104" s="118"/>
    </row>
    <row r="105" spans="2:12" ht="13.5" customHeight="1">
      <c r="B105" s="73"/>
      <c r="C105" s="71" t="s">
        <v>157</v>
      </c>
      <c r="D105" s="71"/>
      <c r="E105" s="71"/>
      <c r="F105" s="71"/>
      <c r="G105" s="71"/>
      <c r="H105" s="71"/>
      <c r="I105" s="71"/>
      <c r="J105" s="71"/>
      <c r="K105" s="112"/>
      <c r="L105" s="118"/>
    </row>
    <row r="106" spans="2:12" ht="13.5" customHeight="1">
      <c r="B106" s="73"/>
      <c r="C106" s="71" t="s">
        <v>158</v>
      </c>
      <c r="D106" s="71"/>
      <c r="E106" s="71"/>
      <c r="F106" s="71"/>
      <c r="G106" s="71"/>
      <c r="H106" s="71"/>
      <c r="I106" s="71"/>
      <c r="J106" s="71"/>
      <c r="K106" s="112"/>
      <c r="L106" s="118"/>
    </row>
    <row r="107" spans="2:12" ht="13.5" customHeight="1">
      <c r="B107" s="73"/>
      <c r="C107" s="71" t="s">
        <v>153</v>
      </c>
      <c r="D107" s="71"/>
      <c r="E107" s="71"/>
      <c r="F107" s="71"/>
      <c r="G107" s="71"/>
      <c r="H107" s="71"/>
      <c r="I107" s="71"/>
      <c r="J107" s="71"/>
      <c r="K107" s="112"/>
      <c r="L107" s="118"/>
    </row>
    <row r="108" spans="2:12" ht="13.5" customHeight="1">
      <c r="B108" s="73"/>
      <c r="C108" s="71" t="s">
        <v>131</v>
      </c>
      <c r="D108" s="71"/>
      <c r="E108" s="71"/>
      <c r="F108" s="71"/>
      <c r="G108" s="71"/>
      <c r="H108" s="71"/>
      <c r="I108" s="71"/>
      <c r="J108" s="71"/>
      <c r="K108" s="112"/>
      <c r="L108" s="118"/>
    </row>
    <row r="109" spans="2:12" ht="13.5" customHeight="1">
      <c r="B109" s="73"/>
      <c r="C109" s="71" t="s">
        <v>132</v>
      </c>
      <c r="D109" s="71"/>
      <c r="E109" s="71"/>
      <c r="F109" s="71"/>
      <c r="G109" s="71"/>
      <c r="H109" s="71"/>
      <c r="I109" s="71"/>
      <c r="J109" s="71"/>
      <c r="K109" s="112"/>
      <c r="L109" s="118"/>
    </row>
    <row r="110" spans="2:12" ht="13.5" customHeight="1">
      <c r="B110" s="73"/>
      <c r="C110" s="71" t="s">
        <v>154</v>
      </c>
      <c r="D110" s="71"/>
      <c r="E110" s="71"/>
      <c r="F110" s="71"/>
      <c r="G110" s="71"/>
      <c r="H110" s="71"/>
      <c r="I110" s="71"/>
      <c r="J110" s="71"/>
      <c r="K110" s="112"/>
      <c r="L110" s="118"/>
    </row>
    <row r="111" spans="2:12" ht="13.5" customHeight="1">
      <c r="B111" s="73"/>
      <c r="C111" s="71" t="s">
        <v>144</v>
      </c>
      <c r="D111" s="71"/>
      <c r="E111" s="71"/>
      <c r="F111" s="71"/>
      <c r="G111" s="71"/>
      <c r="H111" s="71"/>
      <c r="I111" s="71"/>
      <c r="J111" s="71"/>
      <c r="K111" s="112"/>
      <c r="L111" s="118"/>
    </row>
    <row r="112" spans="2:12" ht="18" customHeight="1" thickBot="1">
      <c r="B112" s="74"/>
      <c r="C112" s="75"/>
      <c r="D112" s="75"/>
      <c r="E112" s="75"/>
      <c r="F112" s="75"/>
      <c r="G112" s="75"/>
      <c r="H112" s="75"/>
      <c r="I112" s="75"/>
      <c r="J112" s="75"/>
      <c r="K112" s="113"/>
      <c r="L112" s="119"/>
    </row>
  </sheetData>
  <sheetProtection/>
  <mergeCells count="26">
    <mergeCell ref="B97:D97"/>
    <mergeCell ref="G85:H85"/>
    <mergeCell ref="G86:H86"/>
    <mergeCell ref="G87:H87"/>
    <mergeCell ref="G88:H88"/>
    <mergeCell ref="B89:D89"/>
    <mergeCell ref="G89:H89"/>
    <mergeCell ref="G84:H84"/>
    <mergeCell ref="G91:H91"/>
    <mergeCell ref="G94:H94"/>
    <mergeCell ref="B80:D80"/>
    <mergeCell ref="G80:H80"/>
    <mergeCell ref="G81:H81"/>
    <mergeCell ref="G82:H82"/>
    <mergeCell ref="G83:H83"/>
    <mergeCell ref="B79:I79"/>
    <mergeCell ref="D8:F8"/>
    <mergeCell ref="D9:F9"/>
    <mergeCell ref="G10:H10"/>
    <mergeCell ref="C70:D70"/>
    <mergeCell ref="D78:G78"/>
    <mergeCell ref="D4:G4"/>
    <mergeCell ref="D5:G5"/>
    <mergeCell ref="D6:G6"/>
    <mergeCell ref="D7:F7"/>
    <mergeCell ref="D77:G77"/>
  </mergeCells>
  <printOptions/>
  <pageMargins left="0.984251968503937" right="0.3937007874015748" top="0.7874015748031497" bottom="0.7874015748031497" header="0.5118110236220472" footer="0.5118110236220472"/>
  <pageSetup horizontalDpi="600" verticalDpi="600" orientation="portrait" paperSize="8" scale="85" r:id="rId1"/>
  <rowBreaks count="1" manualBreakCount="1">
    <brk id="73" max="255" man="1"/>
  </rowBreaks>
</worksheet>
</file>

<file path=xl/worksheets/sheet6.xml><?xml version="1.0" encoding="utf-8"?>
<worksheet xmlns="http://schemas.openxmlformats.org/spreadsheetml/2006/main" xmlns:r="http://schemas.openxmlformats.org/officeDocument/2006/relationships">
  <sheetPr>
    <tabColor rgb="FFC00000"/>
  </sheetPr>
  <dimension ref="B2:S123"/>
  <sheetViews>
    <sheetView view="pageBreakPreview" zoomScale="75" zoomScaleNormal="75" zoomScaleSheetLayoutView="75" zoomScalePageLayoutView="0" workbookViewId="0" topLeftCell="A1">
      <selection activeCell="B2" sqref="B2"/>
    </sheetView>
  </sheetViews>
  <sheetFormatPr defaultColWidth="8.796875" defaultRowHeight="14.25"/>
  <cols>
    <col min="1" max="1" width="2.59765625" style="0" customWidth="1"/>
    <col min="2" max="2" width="4.69921875" style="0" customWidth="1"/>
    <col min="3" max="4" width="16.69921875" style="0" customWidth="1"/>
    <col min="5" max="5" width="1.69921875" style="0" customWidth="1"/>
    <col min="6" max="9" width="10.69921875" style="0" customWidth="1"/>
    <col min="10" max="10" width="1.69921875" style="0" customWidth="1"/>
    <col min="11" max="11" width="28.3984375" style="99" customWidth="1"/>
    <col min="12" max="12" width="28.3984375" style="123" customWidth="1"/>
    <col min="14" max="17" width="9" style="0" hidden="1" customWidth="1"/>
  </cols>
  <sheetData>
    <row r="1" ht="18" customHeight="1"/>
    <row r="2" spans="2:18" ht="18" customHeight="1">
      <c r="B2" s="22"/>
      <c r="R2" s="99"/>
    </row>
    <row r="3" ht="9" customHeight="1" thickBot="1"/>
    <row r="4" spans="2:12" ht="18" customHeight="1">
      <c r="B4" s="1"/>
      <c r="C4" s="2"/>
      <c r="D4" s="143" t="s">
        <v>2</v>
      </c>
      <c r="E4" s="143"/>
      <c r="F4" s="143"/>
      <c r="G4" s="143"/>
      <c r="H4" s="2"/>
      <c r="I4" s="2"/>
      <c r="J4" s="3"/>
      <c r="K4" s="100" t="s">
        <v>133</v>
      </c>
      <c r="L4" s="124" t="s">
        <v>134</v>
      </c>
    </row>
    <row r="5" spans="2:12" ht="18" customHeight="1">
      <c r="B5" s="4"/>
      <c r="C5" s="5"/>
      <c r="D5" s="144" t="s">
        <v>3</v>
      </c>
      <c r="E5" s="144"/>
      <c r="F5" s="144"/>
      <c r="G5" s="144"/>
      <c r="H5" s="5"/>
      <c r="I5" s="5"/>
      <c r="J5" s="6"/>
      <c r="K5" s="101" t="s">
        <v>312</v>
      </c>
      <c r="L5" s="125" t="str">
        <f>K5</f>
        <v>H 26. 6.17</v>
      </c>
    </row>
    <row r="6" spans="2:12" ht="18" customHeight="1">
      <c r="B6" s="4"/>
      <c r="C6" s="5"/>
      <c r="D6" s="144" t="s">
        <v>4</v>
      </c>
      <c r="E6" s="144"/>
      <c r="F6" s="144"/>
      <c r="G6" s="144"/>
      <c r="H6" s="5"/>
      <c r="I6" s="5"/>
      <c r="J6" s="6"/>
      <c r="K6" s="101" t="s">
        <v>300</v>
      </c>
      <c r="L6" s="125" t="s">
        <v>326</v>
      </c>
    </row>
    <row r="7" spans="2:18" ht="18" customHeight="1">
      <c r="B7" s="4"/>
      <c r="C7" s="5"/>
      <c r="D7" s="144" t="s">
        <v>5</v>
      </c>
      <c r="E7" s="145"/>
      <c r="F7" s="145"/>
      <c r="G7" s="23" t="s">
        <v>6</v>
      </c>
      <c r="H7" s="5"/>
      <c r="I7" s="5"/>
      <c r="J7" s="6"/>
      <c r="K7" s="102">
        <v>2.23</v>
      </c>
      <c r="L7" s="126">
        <v>1.7</v>
      </c>
      <c r="R7" s="99"/>
    </row>
    <row r="8" spans="2:12" ht="18" customHeight="1">
      <c r="B8" s="7"/>
      <c r="C8" s="8"/>
      <c r="D8" s="144" t="s">
        <v>7</v>
      </c>
      <c r="E8" s="144"/>
      <c r="F8" s="144"/>
      <c r="G8" s="23" t="s">
        <v>6</v>
      </c>
      <c r="H8" s="8"/>
      <c r="I8" s="8"/>
      <c r="J8" s="9"/>
      <c r="K8" s="103">
        <v>0.5</v>
      </c>
      <c r="L8" s="127">
        <v>0.5</v>
      </c>
    </row>
    <row r="9" spans="2:19" ht="18" customHeight="1" thickBot="1">
      <c r="B9" s="10"/>
      <c r="C9" s="11"/>
      <c r="D9" s="148" t="s">
        <v>8</v>
      </c>
      <c r="E9" s="148"/>
      <c r="F9" s="148"/>
      <c r="G9" s="24" t="s">
        <v>9</v>
      </c>
      <c r="H9" s="11"/>
      <c r="I9" s="11"/>
      <c r="J9" s="12"/>
      <c r="K9" s="104">
        <v>100</v>
      </c>
      <c r="L9" s="128">
        <v>100</v>
      </c>
      <c r="O9" s="77" t="s">
        <v>135</v>
      </c>
      <c r="P9" s="77" t="s">
        <v>136</v>
      </c>
      <c r="Q9" s="77" t="s">
        <v>137</v>
      </c>
      <c r="R9" s="77" t="s">
        <v>135</v>
      </c>
      <c r="S9" s="77" t="s">
        <v>136</v>
      </c>
    </row>
    <row r="10" spans="2:12" ht="18" customHeight="1" thickTop="1">
      <c r="B10" s="25" t="s">
        <v>10</v>
      </c>
      <c r="C10" s="26" t="s">
        <v>11</v>
      </c>
      <c r="D10" s="26" t="s">
        <v>12</v>
      </c>
      <c r="E10" s="13"/>
      <c r="F10" s="14"/>
      <c r="G10" s="149" t="s">
        <v>13</v>
      </c>
      <c r="H10" s="149"/>
      <c r="I10" s="14"/>
      <c r="J10" s="15"/>
      <c r="K10" s="105"/>
      <c r="L10" s="129"/>
    </row>
    <row r="11" spans="2:19" ht="13.5" customHeight="1">
      <c r="B11" s="29">
        <v>1</v>
      </c>
      <c r="C11" s="35" t="s">
        <v>138</v>
      </c>
      <c r="D11" s="35" t="s">
        <v>14</v>
      </c>
      <c r="E11" s="42"/>
      <c r="F11" s="42" t="s">
        <v>181</v>
      </c>
      <c r="G11" s="42"/>
      <c r="H11" s="42"/>
      <c r="I11" s="42"/>
      <c r="J11" s="42"/>
      <c r="K11" s="78" t="s">
        <v>249</v>
      </c>
      <c r="L11" s="79" t="s">
        <v>249</v>
      </c>
      <c r="N11" t="s">
        <v>15</v>
      </c>
      <c r="O11" t="e">
        <f aca="true" t="shared" si="0" ref="O11:P14">IF(K11="",0,VALUE(MID(K11,2,LEN(K11)-2)))</f>
        <v>#VALUE!</v>
      </c>
      <c r="P11" t="e">
        <f t="shared" si="0"/>
        <v>#VALUE!</v>
      </c>
      <c r="Q11" t="e">
        <f>IF(#REF!="",0,VALUE(MID(#REF!,2,LEN(#REF!)-2)))</f>
        <v>#REF!</v>
      </c>
      <c r="R11">
        <f aca="true" t="shared" si="1" ref="R11:S14">IF(K11="＋",0,IF(K11="(＋)",0,ABS(K11)))</f>
        <v>0</v>
      </c>
      <c r="S11">
        <f t="shared" si="1"/>
        <v>0</v>
      </c>
    </row>
    <row r="12" spans="2:19" ht="13.5" customHeight="1">
      <c r="B12" s="29">
        <f>B11+1</f>
        <v>2</v>
      </c>
      <c r="C12" s="36"/>
      <c r="D12" s="45"/>
      <c r="E12" s="42"/>
      <c r="F12" s="42" t="s">
        <v>313</v>
      </c>
      <c r="G12" s="42"/>
      <c r="H12" s="42"/>
      <c r="I12" s="42"/>
      <c r="J12" s="42"/>
      <c r="K12" s="139">
        <v>60</v>
      </c>
      <c r="L12" s="140"/>
      <c r="N12" t="s">
        <v>15</v>
      </c>
      <c r="O12" t="e">
        <f t="shared" si="0"/>
        <v>#VALUE!</v>
      </c>
      <c r="P12">
        <f t="shared" si="0"/>
        <v>0</v>
      </c>
      <c r="Q12" t="e">
        <f>IF(#REF!="",0,VALUE(MID(#REF!,2,LEN(#REF!)-2)))</f>
        <v>#REF!</v>
      </c>
      <c r="R12">
        <f t="shared" si="1"/>
        <v>60</v>
      </c>
      <c r="S12">
        <f t="shared" si="1"/>
        <v>0</v>
      </c>
    </row>
    <row r="13" spans="2:19" ht="13.5" customHeight="1">
      <c r="B13" s="29">
        <f aca="true" t="shared" si="2" ref="B13:B76">B12+1</f>
        <v>3</v>
      </c>
      <c r="C13" s="36"/>
      <c r="D13" s="45"/>
      <c r="E13" s="42"/>
      <c r="F13" s="42" t="s">
        <v>20</v>
      </c>
      <c r="G13" s="42"/>
      <c r="H13" s="42"/>
      <c r="I13" s="42"/>
      <c r="J13" s="42"/>
      <c r="K13" s="78"/>
      <c r="L13" s="79" t="s">
        <v>255</v>
      </c>
      <c r="N13" t="s">
        <v>15</v>
      </c>
      <c r="O13">
        <f t="shared" si="0"/>
        <v>0</v>
      </c>
      <c r="P13" t="e">
        <f t="shared" si="0"/>
        <v>#VALUE!</v>
      </c>
      <c r="Q13" t="e">
        <f>IF(#REF!="",0,VALUE(MID(#REF!,2,LEN(#REF!)-2)))</f>
        <v>#REF!</v>
      </c>
      <c r="R13">
        <f t="shared" si="1"/>
        <v>0</v>
      </c>
      <c r="S13">
        <f t="shared" si="1"/>
        <v>0</v>
      </c>
    </row>
    <row r="14" spans="2:19" ht="13.5" customHeight="1">
      <c r="B14" s="29">
        <f t="shared" si="2"/>
        <v>4</v>
      </c>
      <c r="C14" s="36"/>
      <c r="D14" s="45"/>
      <c r="E14" s="42"/>
      <c r="F14" s="42" t="s">
        <v>314</v>
      </c>
      <c r="G14" s="42"/>
      <c r="H14" s="42"/>
      <c r="I14" s="42"/>
      <c r="J14" s="42"/>
      <c r="K14" s="78"/>
      <c r="L14" s="79" t="s">
        <v>250</v>
      </c>
      <c r="N14" t="s">
        <v>15</v>
      </c>
      <c r="O14">
        <f t="shared" si="0"/>
        <v>0</v>
      </c>
      <c r="P14">
        <f t="shared" si="0"/>
        <v>10</v>
      </c>
      <c r="Q14" t="e">
        <f>IF(#REF!="",0,VALUE(MID(#REF!,2,LEN(#REF!)-2)))</f>
        <v>#REF!</v>
      </c>
      <c r="R14">
        <f t="shared" si="1"/>
        <v>0</v>
      </c>
      <c r="S14">
        <f t="shared" si="1"/>
        <v>10</v>
      </c>
    </row>
    <row r="15" spans="2:12" ht="13.5" customHeight="1">
      <c r="B15" s="29">
        <f t="shared" si="2"/>
        <v>5</v>
      </c>
      <c r="C15" s="37" t="s">
        <v>42</v>
      </c>
      <c r="D15" s="35" t="s">
        <v>43</v>
      </c>
      <c r="E15" s="42"/>
      <c r="F15" s="42" t="s">
        <v>44</v>
      </c>
      <c r="G15" s="42"/>
      <c r="H15" s="42"/>
      <c r="I15" s="42"/>
      <c r="J15" s="42"/>
      <c r="K15" s="80">
        <v>1420</v>
      </c>
      <c r="L15" s="131">
        <v>500</v>
      </c>
    </row>
    <row r="16" spans="2:12" ht="13.5" customHeight="1">
      <c r="B16" s="29">
        <f t="shared" si="2"/>
        <v>6</v>
      </c>
      <c r="C16" s="37" t="s">
        <v>45</v>
      </c>
      <c r="D16" s="35" t="s">
        <v>46</v>
      </c>
      <c r="E16" s="42"/>
      <c r="F16" s="42" t="s">
        <v>305</v>
      </c>
      <c r="G16" s="42"/>
      <c r="H16" s="42"/>
      <c r="I16" s="42"/>
      <c r="J16" s="42"/>
      <c r="K16" s="80">
        <v>20</v>
      </c>
      <c r="L16" s="81">
        <v>80</v>
      </c>
    </row>
    <row r="17" spans="2:12" ht="13.5" customHeight="1">
      <c r="B17" s="29">
        <f t="shared" si="2"/>
        <v>7</v>
      </c>
      <c r="C17" s="37" t="s">
        <v>139</v>
      </c>
      <c r="D17" s="35" t="s">
        <v>21</v>
      </c>
      <c r="E17" s="42"/>
      <c r="F17" s="42" t="s">
        <v>22</v>
      </c>
      <c r="G17" s="42"/>
      <c r="H17" s="42"/>
      <c r="I17" s="42"/>
      <c r="J17" s="42"/>
      <c r="K17" s="80">
        <v>30</v>
      </c>
      <c r="L17" s="81">
        <v>40</v>
      </c>
    </row>
    <row r="18" spans="2:12" ht="13.5" customHeight="1">
      <c r="B18" s="29">
        <f t="shared" si="2"/>
        <v>8</v>
      </c>
      <c r="C18" s="38"/>
      <c r="D18" s="35" t="s">
        <v>24</v>
      </c>
      <c r="E18" s="42"/>
      <c r="F18" s="42" t="s">
        <v>26</v>
      </c>
      <c r="G18" s="42"/>
      <c r="H18" s="42"/>
      <c r="I18" s="42"/>
      <c r="J18" s="42"/>
      <c r="K18" s="80">
        <v>20</v>
      </c>
      <c r="L18" s="81">
        <v>20</v>
      </c>
    </row>
    <row r="19" spans="2:12" ht="13.5" customHeight="1">
      <c r="B19" s="29">
        <f t="shared" si="2"/>
        <v>9</v>
      </c>
      <c r="C19" s="38"/>
      <c r="D19" s="45"/>
      <c r="E19" s="42"/>
      <c r="F19" s="42" t="s">
        <v>221</v>
      </c>
      <c r="G19" s="42"/>
      <c r="H19" s="42"/>
      <c r="I19" s="42"/>
      <c r="J19" s="42"/>
      <c r="K19" s="80">
        <v>70</v>
      </c>
      <c r="L19" s="81">
        <v>290</v>
      </c>
    </row>
    <row r="20" spans="2:12" ht="13.5" customHeight="1">
      <c r="B20" s="29">
        <f t="shared" si="2"/>
        <v>10</v>
      </c>
      <c r="C20" s="38"/>
      <c r="D20" s="45"/>
      <c r="E20" s="42"/>
      <c r="F20" s="42" t="s">
        <v>222</v>
      </c>
      <c r="G20" s="42"/>
      <c r="H20" s="42"/>
      <c r="I20" s="42"/>
      <c r="J20" s="42"/>
      <c r="K20" s="80">
        <v>280</v>
      </c>
      <c r="L20" s="81">
        <v>100</v>
      </c>
    </row>
    <row r="21" spans="2:12" ht="13.5" customHeight="1">
      <c r="B21" s="29">
        <f t="shared" si="2"/>
        <v>11</v>
      </c>
      <c r="C21" s="38"/>
      <c r="D21" s="45"/>
      <c r="E21" s="42"/>
      <c r="F21" s="42" t="s">
        <v>256</v>
      </c>
      <c r="G21" s="42"/>
      <c r="H21" s="42"/>
      <c r="I21" s="42"/>
      <c r="J21" s="42"/>
      <c r="K21" s="80">
        <v>60</v>
      </c>
      <c r="L21" s="81">
        <v>740</v>
      </c>
    </row>
    <row r="22" spans="2:12" ht="13.5" customHeight="1">
      <c r="B22" s="29">
        <f t="shared" si="2"/>
        <v>12</v>
      </c>
      <c r="C22" s="38"/>
      <c r="D22" s="45"/>
      <c r="E22" s="42"/>
      <c r="F22" s="42" t="s">
        <v>31</v>
      </c>
      <c r="G22" s="42"/>
      <c r="H22" s="42"/>
      <c r="I22" s="42"/>
      <c r="J22" s="42"/>
      <c r="K22" s="80">
        <v>50</v>
      </c>
      <c r="L22" s="81">
        <v>100</v>
      </c>
    </row>
    <row r="23" spans="2:12" ht="13.5" customHeight="1">
      <c r="B23" s="29">
        <f t="shared" si="2"/>
        <v>13</v>
      </c>
      <c r="C23" s="38"/>
      <c r="D23" s="45"/>
      <c r="E23" s="42"/>
      <c r="F23" s="42" t="s">
        <v>223</v>
      </c>
      <c r="G23" s="42"/>
      <c r="H23" s="42"/>
      <c r="I23" s="42"/>
      <c r="J23" s="42"/>
      <c r="K23" s="80">
        <v>320</v>
      </c>
      <c r="L23" s="81">
        <v>180</v>
      </c>
    </row>
    <row r="24" spans="2:12" ht="13.5" customHeight="1">
      <c r="B24" s="29">
        <f t="shared" si="2"/>
        <v>14</v>
      </c>
      <c r="C24" s="38"/>
      <c r="D24" s="45"/>
      <c r="E24" s="42"/>
      <c r="F24" s="42" t="s">
        <v>32</v>
      </c>
      <c r="G24" s="42"/>
      <c r="H24" s="42"/>
      <c r="I24" s="42"/>
      <c r="J24" s="42"/>
      <c r="K24" s="80">
        <v>180</v>
      </c>
      <c r="L24" s="81">
        <v>750</v>
      </c>
    </row>
    <row r="25" spans="2:12" ht="13.5" customHeight="1">
      <c r="B25" s="29">
        <f t="shared" si="2"/>
        <v>15</v>
      </c>
      <c r="C25" s="38"/>
      <c r="D25" s="45"/>
      <c r="E25" s="42"/>
      <c r="F25" s="42" t="s">
        <v>34</v>
      </c>
      <c r="G25" s="42"/>
      <c r="H25" s="42"/>
      <c r="I25" s="42"/>
      <c r="J25" s="42"/>
      <c r="K25" s="80"/>
      <c r="L25" s="81" t="s">
        <v>255</v>
      </c>
    </row>
    <row r="26" spans="2:12" ht="13.5" customHeight="1">
      <c r="B26" s="29">
        <f t="shared" si="2"/>
        <v>16</v>
      </c>
      <c r="C26" s="38"/>
      <c r="D26" s="45"/>
      <c r="E26" s="42"/>
      <c r="F26" s="42" t="s">
        <v>140</v>
      </c>
      <c r="G26" s="42"/>
      <c r="H26" s="42"/>
      <c r="I26" s="42"/>
      <c r="J26" s="42"/>
      <c r="K26" s="80">
        <v>71700</v>
      </c>
      <c r="L26" s="131">
        <v>3560</v>
      </c>
    </row>
    <row r="27" spans="2:12" ht="13.5" customHeight="1">
      <c r="B27" s="29">
        <f t="shared" si="2"/>
        <v>17</v>
      </c>
      <c r="C27" s="38"/>
      <c r="D27" s="45"/>
      <c r="E27" s="42"/>
      <c r="F27" s="42" t="s">
        <v>36</v>
      </c>
      <c r="G27" s="42"/>
      <c r="H27" s="42"/>
      <c r="I27" s="42"/>
      <c r="J27" s="42"/>
      <c r="K27" s="80" t="s">
        <v>255</v>
      </c>
      <c r="L27" s="81">
        <v>40</v>
      </c>
    </row>
    <row r="28" spans="2:12" ht="13.5" customHeight="1">
      <c r="B28" s="29">
        <f t="shared" si="2"/>
        <v>18</v>
      </c>
      <c r="C28" s="38"/>
      <c r="D28" s="45"/>
      <c r="E28" s="42"/>
      <c r="F28" s="42" t="s">
        <v>160</v>
      </c>
      <c r="G28" s="42"/>
      <c r="H28" s="42"/>
      <c r="I28" s="42"/>
      <c r="J28" s="42"/>
      <c r="K28" s="80" t="s">
        <v>255</v>
      </c>
      <c r="L28" s="81"/>
    </row>
    <row r="29" spans="2:12" ht="13.5" customHeight="1">
      <c r="B29" s="29">
        <f t="shared" si="2"/>
        <v>19</v>
      </c>
      <c r="C29" s="38"/>
      <c r="D29" s="45"/>
      <c r="E29" s="42"/>
      <c r="F29" s="42" t="s">
        <v>315</v>
      </c>
      <c r="G29" s="42"/>
      <c r="H29" s="42"/>
      <c r="I29" s="42"/>
      <c r="J29" s="42"/>
      <c r="K29" s="80">
        <v>10</v>
      </c>
      <c r="L29" s="131"/>
    </row>
    <row r="30" spans="2:12" ht="13.5" customHeight="1">
      <c r="B30" s="29">
        <f t="shared" si="2"/>
        <v>20</v>
      </c>
      <c r="C30" s="38"/>
      <c r="D30" s="45"/>
      <c r="E30" s="42"/>
      <c r="F30" s="42" t="s">
        <v>38</v>
      </c>
      <c r="G30" s="42"/>
      <c r="H30" s="42"/>
      <c r="I30" s="42"/>
      <c r="J30" s="42"/>
      <c r="K30" s="80">
        <v>750</v>
      </c>
      <c r="L30" s="131">
        <v>400</v>
      </c>
    </row>
    <row r="31" spans="2:12" ht="13.5" customHeight="1">
      <c r="B31" s="29">
        <f t="shared" si="2"/>
        <v>21</v>
      </c>
      <c r="C31" s="38"/>
      <c r="D31" s="45"/>
      <c r="E31" s="42"/>
      <c r="F31" s="42" t="s">
        <v>39</v>
      </c>
      <c r="G31" s="42"/>
      <c r="H31" s="42"/>
      <c r="I31" s="42"/>
      <c r="J31" s="42"/>
      <c r="K31" s="80">
        <v>10900</v>
      </c>
      <c r="L31" s="131">
        <v>1770</v>
      </c>
    </row>
    <row r="32" spans="2:12" ht="13.5" customHeight="1">
      <c r="B32" s="29">
        <f t="shared" si="2"/>
        <v>22</v>
      </c>
      <c r="C32" s="38"/>
      <c r="D32" s="45"/>
      <c r="E32" s="42"/>
      <c r="F32" s="42" t="s">
        <v>40</v>
      </c>
      <c r="G32" s="42"/>
      <c r="H32" s="42"/>
      <c r="I32" s="42"/>
      <c r="J32" s="42"/>
      <c r="K32" s="80">
        <v>40</v>
      </c>
      <c r="L32" s="131">
        <v>80</v>
      </c>
    </row>
    <row r="33" spans="2:12" ht="13.5" customHeight="1">
      <c r="B33" s="29">
        <f t="shared" si="2"/>
        <v>23</v>
      </c>
      <c r="C33" s="37" t="s">
        <v>151</v>
      </c>
      <c r="D33" s="35" t="s">
        <v>141</v>
      </c>
      <c r="E33" s="42"/>
      <c r="F33" s="42" t="s">
        <v>316</v>
      </c>
      <c r="G33" s="42"/>
      <c r="H33" s="42"/>
      <c r="I33" s="42"/>
      <c r="J33" s="42"/>
      <c r="K33" s="80">
        <v>20</v>
      </c>
      <c r="L33" s="81">
        <v>50</v>
      </c>
    </row>
    <row r="34" spans="2:12" ht="13.5" customHeight="1">
      <c r="B34" s="29">
        <f t="shared" si="2"/>
        <v>24</v>
      </c>
      <c r="C34" s="38"/>
      <c r="D34" s="45"/>
      <c r="E34" s="42"/>
      <c r="F34" s="42" t="s">
        <v>47</v>
      </c>
      <c r="G34" s="42"/>
      <c r="H34" s="42"/>
      <c r="I34" s="42"/>
      <c r="J34" s="42"/>
      <c r="K34" s="80">
        <v>20</v>
      </c>
      <c r="L34" s="131">
        <v>30</v>
      </c>
    </row>
    <row r="35" spans="2:12" ht="13.5" customHeight="1">
      <c r="B35" s="29">
        <f t="shared" si="2"/>
        <v>25</v>
      </c>
      <c r="C35" s="37" t="s">
        <v>142</v>
      </c>
      <c r="D35" s="35" t="s">
        <v>48</v>
      </c>
      <c r="E35" s="42"/>
      <c r="F35" s="42" t="s">
        <v>212</v>
      </c>
      <c r="G35" s="42"/>
      <c r="H35" s="42"/>
      <c r="I35" s="42"/>
      <c r="J35" s="42"/>
      <c r="K35" s="80" t="s">
        <v>255</v>
      </c>
      <c r="L35" s="81" t="s">
        <v>255</v>
      </c>
    </row>
    <row r="36" spans="2:12" ht="13.5" customHeight="1">
      <c r="B36" s="29">
        <f t="shared" si="2"/>
        <v>26</v>
      </c>
      <c r="C36" s="120"/>
      <c r="D36" s="120"/>
      <c r="E36" s="42"/>
      <c r="F36" s="42" t="s">
        <v>49</v>
      </c>
      <c r="G36" s="42"/>
      <c r="H36" s="42"/>
      <c r="I36" s="42"/>
      <c r="J36" s="42"/>
      <c r="K36" s="80"/>
      <c r="L36" s="81" t="s">
        <v>255</v>
      </c>
    </row>
    <row r="37" spans="2:12" ht="13.5" customHeight="1">
      <c r="B37" s="29">
        <f t="shared" si="2"/>
        <v>27</v>
      </c>
      <c r="C37" s="38"/>
      <c r="D37" s="45"/>
      <c r="E37" s="42"/>
      <c r="F37" s="42" t="s">
        <v>51</v>
      </c>
      <c r="G37" s="42"/>
      <c r="H37" s="42"/>
      <c r="I37" s="42"/>
      <c r="J37" s="42"/>
      <c r="K37" s="80"/>
      <c r="L37" s="81">
        <v>40</v>
      </c>
    </row>
    <row r="38" spans="2:12" ht="13.5" customHeight="1">
      <c r="B38" s="29">
        <f t="shared" si="2"/>
        <v>28</v>
      </c>
      <c r="C38" s="38"/>
      <c r="D38" s="45"/>
      <c r="E38" s="42"/>
      <c r="F38" s="42" t="s">
        <v>317</v>
      </c>
      <c r="G38" s="42"/>
      <c r="H38" s="42"/>
      <c r="I38" s="42"/>
      <c r="J38" s="42"/>
      <c r="K38" s="80">
        <v>40</v>
      </c>
      <c r="L38" s="81" t="s">
        <v>255</v>
      </c>
    </row>
    <row r="39" spans="2:12" ht="13.5" customHeight="1">
      <c r="B39" s="29">
        <f t="shared" si="2"/>
        <v>29</v>
      </c>
      <c r="C39" s="38"/>
      <c r="D39" s="45"/>
      <c r="E39" s="42"/>
      <c r="F39" s="42" t="s">
        <v>52</v>
      </c>
      <c r="G39" s="42"/>
      <c r="H39" s="42"/>
      <c r="I39" s="42"/>
      <c r="J39" s="42"/>
      <c r="K39" s="80">
        <v>400</v>
      </c>
      <c r="L39" s="131">
        <v>550</v>
      </c>
    </row>
    <row r="40" spans="2:12" ht="13.5" customHeight="1">
      <c r="B40" s="29">
        <f t="shared" si="2"/>
        <v>30</v>
      </c>
      <c r="C40" s="38"/>
      <c r="D40" s="45"/>
      <c r="E40" s="42"/>
      <c r="F40" s="42" t="s">
        <v>54</v>
      </c>
      <c r="G40" s="42"/>
      <c r="H40" s="42"/>
      <c r="I40" s="42"/>
      <c r="J40" s="42"/>
      <c r="K40" s="80"/>
      <c r="L40" s="131">
        <v>10</v>
      </c>
    </row>
    <row r="41" spans="2:12" ht="13.5" customHeight="1">
      <c r="B41" s="29">
        <f t="shared" si="2"/>
        <v>31</v>
      </c>
      <c r="C41" s="38"/>
      <c r="D41" s="45"/>
      <c r="E41" s="42"/>
      <c r="F41" s="42" t="s">
        <v>56</v>
      </c>
      <c r="G41" s="42"/>
      <c r="H41" s="42"/>
      <c r="I41" s="42"/>
      <c r="J41" s="42"/>
      <c r="K41" s="80" t="s">
        <v>255</v>
      </c>
      <c r="L41" s="81" t="s">
        <v>255</v>
      </c>
    </row>
    <row r="42" spans="2:12" ht="13.5" customHeight="1">
      <c r="B42" s="29">
        <f t="shared" si="2"/>
        <v>32</v>
      </c>
      <c r="C42" s="38"/>
      <c r="D42" s="45"/>
      <c r="E42" s="42"/>
      <c r="F42" s="42" t="s">
        <v>57</v>
      </c>
      <c r="G42" s="42"/>
      <c r="H42" s="42"/>
      <c r="I42" s="42"/>
      <c r="J42" s="42"/>
      <c r="K42" s="80"/>
      <c r="L42" s="81">
        <v>10</v>
      </c>
    </row>
    <row r="43" spans="2:12" ht="13.5" customHeight="1">
      <c r="B43" s="29">
        <f t="shared" si="2"/>
        <v>33</v>
      </c>
      <c r="C43" s="38"/>
      <c r="D43" s="45"/>
      <c r="E43" s="42"/>
      <c r="F43" s="42" t="s">
        <v>318</v>
      </c>
      <c r="G43" s="42"/>
      <c r="H43" s="42"/>
      <c r="I43" s="42"/>
      <c r="J43" s="42"/>
      <c r="K43" s="80">
        <v>80</v>
      </c>
      <c r="L43" s="81">
        <v>400</v>
      </c>
    </row>
    <row r="44" spans="2:12" ht="13.5" customHeight="1">
      <c r="B44" s="29">
        <f t="shared" si="2"/>
        <v>34</v>
      </c>
      <c r="C44" s="38"/>
      <c r="D44" s="45"/>
      <c r="E44" s="42"/>
      <c r="F44" s="42" t="s">
        <v>62</v>
      </c>
      <c r="G44" s="42"/>
      <c r="H44" s="42"/>
      <c r="I44" s="42"/>
      <c r="J44" s="42"/>
      <c r="K44" s="80" t="s">
        <v>255</v>
      </c>
      <c r="L44" s="81" t="s">
        <v>255</v>
      </c>
    </row>
    <row r="45" spans="2:12" ht="13.5" customHeight="1">
      <c r="B45" s="29">
        <f t="shared" si="2"/>
        <v>35</v>
      </c>
      <c r="C45" s="38"/>
      <c r="D45" s="45"/>
      <c r="E45" s="42"/>
      <c r="F45" s="42" t="s">
        <v>63</v>
      </c>
      <c r="G45" s="42"/>
      <c r="H45" s="42"/>
      <c r="I45" s="42"/>
      <c r="J45" s="42"/>
      <c r="K45" s="80">
        <v>40</v>
      </c>
      <c r="L45" s="131">
        <v>120</v>
      </c>
    </row>
    <row r="46" spans="2:12" ht="13.5" customHeight="1">
      <c r="B46" s="29">
        <f t="shared" si="2"/>
        <v>36</v>
      </c>
      <c r="C46" s="38"/>
      <c r="D46" s="45"/>
      <c r="E46" s="42"/>
      <c r="F46" s="42" t="s">
        <v>65</v>
      </c>
      <c r="G46" s="42"/>
      <c r="H46" s="42"/>
      <c r="I46" s="42"/>
      <c r="J46" s="42"/>
      <c r="K46" s="80" t="s">
        <v>255</v>
      </c>
      <c r="L46" s="81">
        <v>1560</v>
      </c>
    </row>
    <row r="47" spans="2:12" ht="13.5" customHeight="1">
      <c r="B47" s="29">
        <f t="shared" si="2"/>
        <v>37</v>
      </c>
      <c r="C47" s="38"/>
      <c r="D47" s="45"/>
      <c r="E47" s="42"/>
      <c r="F47" s="42" t="s">
        <v>307</v>
      </c>
      <c r="G47" s="42"/>
      <c r="H47" s="42"/>
      <c r="I47" s="42"/>
      <c r="J47" s="42"/>
      <c r="K47" s="80"/>
      <c r="L47" s="81">
        <v>20</v>
      </c>
    </row>
    <row r="48" spans="2:12" ht="13.5" customHeight="1">
      <c r="B48" s="29">
        <f t="shared" si="2"/>
        <v>38</v>
      </c>
      <c r="C48" s="38"/>
      <c r="D48" s="45"/>
      <c r="E48" s="42"/>
      <c r="F48" s="42" t="s">
        <v>66</v>
      </c>
      <c r="G48" s="42"/>
      <c r="H48" s="42"/>
      <c r="I48" s="42"/>
      <c r="J48" s="42"/>
      <c r="K48" s="80" t="s">
        <v>255</v>
      </c>
      <c r="L48" s="131"/>
    </row>
    <row r="49" spans="2:12" ht="13.5" customHeight="1">
      <c r="B49" s="29">
        <f t="shared" si="2"/>
        <v>39</v>
      </c>
      <c r="C49" s="38"/>
      <c r="D49" s="45"/>
      <c r="E49" s="42"/>
      <c r="F49" s="42" t="s">
        <v>67</v>
      </c>
      <c r="G49" s="42"/>
      <c r="H49" s="42"/>
      <c r="I49" s="42"/>
      <c r="J49" s="42"/>
      <c r="K49" s="80">
        <v>20</v>
      </c>
      <c r="L49" s="81">
        <v>20</v>
      </c>
    </row>
    <row r="50" spans="2:12" ht="13.5" customHeight="1">
      <c r="B50" s="29">
        <f t="shared" si="2"/>
        <v>40</v>
      </c>
      <c r="C50" s="38"/>
      <c r="D50" s="45"/>
      <c r="E50" s="42"/>
      <c r="F50" s="42" t="s">
        <v>68</v>
      </c>
      <c r="G50" s="42"/>
      <c r="H50" s="42"/>
      <c r="I50" s="42"/>
      <c r="J50" s="42"/>
      <c r="K50" s="80" t="s">
        <v>255</v>
      </c>
      <c r="L50" s="81">
        <v>80</v>
      </c>
    </row>
    <row r="51" spans="2:12" ht="13.5" customHeight="1">
      <c r="B51" s="29">
        <f t="shared" si="2"/>
        <v>41</v>
      </c>
      <c r="C51" s="38"/>
      <c r="D51" s="45"/>
      <c r="E51" s="42"/>
      <c r="F51" s="42" t="s">
        <v>319</v>
      </c>
      <c r="G51" s="42"/>
      <c r="H51" s="42"/>
      <c r="I51" s="42"/>
      <c r="J51" s="42"/>
      <c r="K51" s="80">
        <v>10</v>
      </c>
      <c r="L51" s="131">
        <v>20</v>
      </c>
    </row>
    <row r="52" spans="2:12" ht="13.5" customHeight="1">
      <c r="B52" s="29">
        <f t="shared" si="2"/>
        <v>42</v>
      </c>
      <c r="C52" s="38"/>
      <c r="D52" s="45"/>
      <c r="E52" s="42"/>
      <c r="F52" s="42" t="s">
        <v>320</v>
      </c>
      <c r="G52" s="42"/>
      <c r="H52" s="42"/>
      <c r="I52" s="42"/>
      <c r="J52" s="42"/>
      <c r="K52" s="80">
        <v>190</v>
      </c>
      <c r="L52" s="81"/>
    </row>
    <row r="53" spans="2:12" ht="13.5" customHeight="1">
      <c r="B53" s="29">
        <f t="shared" si="2"/>
        <v>43</v>
      </c>
      <c r="C53" s="38"/>
      <c r="D53" s="45"/>
      <c r="E53" s="42"/>
      <c r="F53" s="42" t="s">
        <v>311</v>
      </c>
      <c r="G53" s="42"/>
      <c r="H53" s="42"/>
      <c r="I53" s="42"/>
      <c r="J53" s="42"/>
      <c r="K53" s="80">
        <v>10</v>
      </c>
      <c r="L53" s="81"/>
    </row>
    <row r="54" spans="2:12" ht="13.5" customHeight="1">
      <c r="B54" s="29">
        <f t="shared" si="2"/>
        <v>44</v>
      </c>
      <c r="C54" s="38"/>
      <c r="D54" s="45"/>
      <c r="E54" s="42"/>
      <c r="F54" s="42" t="s">
        <v>69</v>
      </c>
      <c r="G54" s="42"/>
      <c r="H54" s="42"/>
      <c r="I54" s="42"/>
      <c r="J54" s="42"/>
      <c r="K54" s="80">
        <v>280</v>
      </c>
      <c r="L54" s="81">
        <v>280</v>
      </c>
    </row>
    <row r="55" spans="2:12" ht="13.5" customHeight="1">
      <c r="B55" s="29">
        <f t="shared" si="2"/>
        <v>45</v>
      </c>
      <c r="C55" s="38"/>
      <c r="D55" s="45"/>
      <c r="E55" s="42"/>
      <c r="F55" s="42" t="s">
        <v>70</v>
      </c>
      <c r="G55" s="42"/>
      <c r="H55" s="42"/>
      <c r="I55" s="42"/>
      <c r="J55" s="42"/>
      <c r="K55" s="80">
        <v>60</v>
      </c>
      <c r="L55" s="131">
        <v>200</v>
      </c>
    </row>
    <row r="56" spans="2:12" ht="13.5" customHeight="1">
      <c r="B56" s="29">
        <f t="shared" si="2"/>
        <v>46</v>
      </c>
      <c r="C56" s="38"/>
      <c r="D56" s="45"/>
      <c r="E56" s="42"/>
      <c r="F56" s="42" t="s">
        <v>309</v>
      </c>
      <c r="G56" s="42"/>
      <c r="H56" s="42"/>
      <c r="I56" s="42"/>
      <c r="J56" s="42"/>
      <c r="K56" s="80" t="s">
        <v>255</v>
      </c>
      <c r="L56" s="81"/>
    </row>
    <row r="57" spans="2:12" ht="13.5" customHeight="1">
      <c r="B57" s="29">
        <f t="shared" si="2"/>
        <v>47</v>
      </c>
      <c r="C57" s="38"/>
      <c r="D57" s="45"/>
      <c r="E57" s="42"/>
      <c r="F57" s="42" t="s">
        <v>73</v>
      </c>
      <c r="G57" s="42"/>
      <c r="H57" s="42"/>
      <c r="I57" s="42"/>
      <c r="J57" s="42"/>
      <c r="K57" s="80" t="s">
        <v>255</v>
      </c>
      <c r="L57" s="81">
        <v>160</v>
      </c>
    </row>
    <row r="58" spans="2:12" ht="13.5" customHeight="1">
      <c r="B58" s="29">
        <f t="shared" si="2"/>
        <v>48</v>
      </c>
      <c r="C58" s="38"/>
      <c r="D58" s="45"/>
      <c r="E58" s="42"/>
      <c r="F58" s="42" t="s">
        <v>74</v>
      </c>
      <c r="G58" s="42"/>
      <c r="H58" s="42"/>
      <c r="I58" s="42"/>
      <c r="J58" s="42"/>
      <c r="K58" s="80" t="s">
        <v>255</v>
      </c>
      <c r="L58" s="131"/>
    </row>
    <row r="59" spans="2:12" ht="13.5" customHeight="1">
      <c r="B59" s="29">
        <f t="shared" si="2"/>
        <v>49</v>
      </c>
      <c r="C59" s="38"/>
      <c r="D59" s="45"/>
      <c r="E59" s="42"/>
      <c r="F59" s="42" t="s">
        <v>75</v>
      </c>
      <c r="G59" s="42"/>
      <c r="H59" s="42"/>
      <c r="I59" s="42"/>
      <c r="J59" s="42"/>
      <c r="K59" s="80"/>
      <c r="L59" s="81">
        <v>320</v>
      </c>
    </row>
    <row r="60" spans="2:12" ht="13.5" customHeight="1">
      <c r="B60" s="29">
        <f t="shared" si="2"/>
        <v>50</v>
      </c>
      <c r="C60" s="38"/>
      <c r="D60" s="45"/>
      <c r="E60" s="42"/>
      <c r="F60" s="42" t="s">
        <v>79</v>
      </c>
      <c r="G60" s="42"/>
      <c r="H60" s="42"/>
      <c r="I60" s="42"/>
      <c r="J60" s="42"/>
      <c r="K60" s="80"/>
      <c r="L60" s="81" t="s">
        <v>255</v>
      </c>
    </row>
    <row r="61" spans="2:12" ht="13.5" customHeight="1">
      <c r="B61" s="29">
        <f t="shared" si="2"/>
        <v>51</v>
      </c>
      <c r="C61" s="38"/>
      <c r="D61" s="45"/>
      <c r="E61" s="42"/>
      <c r="F61" s="42" t="s">
        <v>193</v>
      </c>
      <c r="G61" s="42"/>
      <c r="H61" s="42"/>
      <c r="I61" s="42"/>
      <c r="J61" s="42"/>
      <c r="K61" s="80" t="s">
        <v>255</v>
      </c>
      <c r="L61" s="81">
        <v>160</v>
      </c>
    </row>
    <row r="62" spans="2:12" ht="13.5" customHeight="1">
      <c r="B62" s="29">
        <f t="shared" si="2"/>
        <v>52</v>
      </c>
      <c r="C62" s="38"/>
      <c r="D62" s="45"/>
      <c r="E62" s="42"/>
      <c r="F62" s="42" t="s">
        <v>194</v>
      </c>
      <c r="G62" s="42"/>
      <c r="H62" s="42"/>
      <c r="I62" s="42"/>
      <c r="J62" s="42"/>
      <c r="K62" s="80">
        <v>80</v>
      </c>
      <c r="L62" s="81">
        <v>230</v>
      </c>
    </row>
    <row r="63" spans="2:12" ht="13.5" customHeight="1">
      <c r="B63" s="29">
        <f t="shared" si="2"/>
        <v>53</v>
      </c>
      <c r="C63" s="38"/>
      <c r="D63" s="45"/>
      <c r="E63" s="42"/>
      <c r="F63" s="42" t="s">
        <v>82</v>
      </c>
      <c r="G63" s="42"/>
      <c r="H63" s="42"/>
      <c r="I63" s="42"/>
      <c r="J63" s="42"/>
      <c r="K63" s="80">
        <v>340</v>
      </c>
      <c r="L63" s="81">
        <v>260</v>
      </c>
    </row>
    <row r="64" spans="2:12" ht="13.5" customHeight="1">
      <c r="B64" s="29">
        <f t="shared" si="2"/>
        <v>54</v>
      </c>
      <c r="C64" s="38"/>
      <c r="D64" s="45"/>
      <c r="E64" s="42"/>
      <c r="F64" s="42" t="s">
        <v>83</v>
      </c>
      <c r="G64" s="42"/>
      <c r="H64" s="42"/>
      <c r="I64" s="42"/>
      <c r="J64" s="42"/>
      <c r="K64" s="80">
        <v>10</v>
      </c>
      <c r="L64" s="81">
        <v>30</v>
      </c>
    </row>
    <row r="65" spans="2:12" ht="13.5" customHeight="1">
      <c r="B65" s="29">
        <f t="shared" si="2"/>
        <v>55</v>
      </c>
      <c r="C65" s="38"/>
      <c r="D65" s="45"/>
      <c r="E65" s="42"/>
      <c r="F65" s="42" t="s">
        <v>321</v>
      </c>
      <c r="G65" s="42"/>
      <c r="H65" s="42"/>
      <c r="I65" s="42"/>
      <c r="J65" s="42"/>
      <c r="K65" s="80"/>
      <c r="L65" s="81" t="s">
        <v>255</v>
      </c>
    </row>
    <row r="66" spans="2:12" ht="13.5" customHeight="1">
      <c r="B66" s="29">
        <f t="shared" si="2"/>
        <v>56</v>
      </c>
      <c r="C66" s="38"/>
      <c r="D66" s="45"/>
      <c r="E66" s="42"/>
      <c r="F66" s="42" t="s">
        <v>86</v>
      </c>
      <c r="G66" s="42"/>
      <c r="H66" s="42"/>
      <c r="I66" s="42"/>
      <c r="J66" s="42"/>
      <c r="K66" s="80">
        <v>10</v>
      </c>
      <c r="L66" s="81">
        <v>10</v>
      </c>
    </row>
    <row r="67" spans="2:12" ht="13.5" customHeight="1">
      <c r="B67" s="29">
        <f t="shared" si="2"/>
        <v>57</v>
      </c>
      <c r="C67" s="38"/>
      <c r="D67" s="45"/>
      <c r="E67" s="42"/>
      <c r="F67" s="42" t="s">
        <v>87</v>
      </c>
      <c r="G67" s="42"/>
      <c r="H67" s="42"/>
      <c r="I67" s="42"/>
      <c r="J67" s="42"/>
      <c r="K67" s="80"/>
      <c r="L67" s="81">
        <v>40</v>
      </c>
    </row>
    <row r="68" spans="2:12" ht="13.5" customHeight="1">
      <c r="B68" s="29">
        <f t="shared" si="2"/>
        <v>58</v>
      </c>
      <c r="C68" s="38"/>
      <c r="D68" s="45"/>
      <c r="E68" s="42"/>
      <c r="F68" s="42" t="s">
        <v>323</v>
      </c>
      <c r="G68" s="42"/>
      <c r="H68" s="42"/>
      <c r="I68" s="42"/>
      <c r="J68" s="42"/>
      <c r="K68" s="80"/>
      <c r="L68" s="131">
        <v>40</v>
      </c>
    </row>
    <row r="69" spans="2:12" ht="13.5" customHeight="1">
      <c r="B69" s="29">
        <f t="shared" si="2"/>
        <v>59</v>
      </c>
      <c r="C69" s="38"/>
      <c r="D69" s="45"/>
      <c r="E69" s="42"/>
      <c r="F69" s="42" t="s">
        <v>322</v>
      </c>
      <c r="G69" s="42"/>
      <c r="H69" s="42"/>
      <c r="I69" s="42"/>
      <c r="J69" s="42"/>
      <c r="K69" s="80">
        <v>10</v>
      </c>
      <c r="L69" s="81" t="s">
        <v>255</v>
      </c>
    </row>
    <row r="70" spans="2:12" ht="13.5" customHeight="1">
      <c r="B70" s="29">
        <f t="shared" si="2"/>
        <v>60</v>
      </c>
      <c r="C70" s="38"/>
      <c r="D70" s="45"/>
      <c r="E70" s="42"/>
      <c r="F70" s="42" t="s">
        <v>90</v>
      </c>
      <c r="G70" s="42"/>
      <c r="H70" s="42"/>
      <c r="I70" s="42"/>
      <c r="J70" s="42"/>
      <c r="K70" s="80"/>
      <c r="L70" s="81" t="s">
        <v>255</v>
      </c>
    </row>
    <row r="71" spans="2:12" ht="13.5" customHeight="1">
      <c r="B71" s="29">
        <f t="shared" si="2"/>
        <v>61</v>
      </c>
      <c r="C71" s="38"/>
      <c r="D71" s="45"/>
      <c r="E71" s="42"/>
      <c r="F71" s="42" t="s">
        <v>91</v>
      </c>
      <c r="G71" s="42"/>
      <c r="H71" s="42"/>
      <c r="I71" s="42"/>
      <c r="J71" s="42"/>
      <c r="K71" s="80">
        <v>40</v>
      </c>
      <c r="L71" s="81"/>
    </row>
    <row r="72" spans="2:12" ht="13.5" customHeight="1">
      <c r="B72" s="29">
        <f t="shared" si="2"/>
        <v>62</v>
      </c>
      <c r="C72" s="37" t="s">
        <v>92</v>
      </c>
      <c r="D72" s="35" t="s">
        <v>93</v>
      </c>
      <c r="E72" s="42"/>
      <c r="F72" s="42" t="s">
        <v>324</v>
      </c>
      <c r="G72" s="42"/>
      <c r="H72" s="42"/>
      <c r="I72" s="42"/>
      <c r="J72" s="42"/>
      <c r="K72" s="80">
        <v>2</v>
      </c>
      <c r="L72" s="81"/>
    </row>
    <row r="73" spans="2:12" ht="13.5" customHeight="1">
      <c r="B73" s="29">
        <f t="shared" si="2"/>
        <v>63</v>
      </c>
      <c r="C73" s="38"/>
      <c r="D73" s="45"/>
      <c r="E73" s="42"/>
      <c r="F73" s="42" t="s">
        <v>325</v>
      </c>
      <c r="G73" s="42"/>
      <c r="H73" s="42"/>
      <c r="I73" s="42"/>
      <c r="J73" s="42"/>
      <c r="K73" s="80">
        <v>14</v>
      </c>
      <c r="L73" s="81">
        <v>14</v>
      </c>
    </row>
    <row r="74" spans="2:12" ht="13.5" customHeight="1">
      <c r="B74" s="29">
        <f t="shared" si="2"/>
        <v>64</v>
      </c>
      <c r="C74" s="38"/>
      <c r="D74" s="45"/>
      <c r="E74" s="42"/>
      <c r="F74" s="42" t="s">
        <v>94</v>
      </c>
      <c r="G74" s="42"/>
      <c r="H74" s="42"/>
      <c r="I74" s="42"/>
      <c r="J74" s="42"/>
      <c r="K74" s="80">
        <v>8</v>
      </c>
      <c r="L74" s="81">
        <v>2</v>
      </c>
    </row>
    <row r="75" spans="2:12" ht="13.5" customHeight="1">
      <c r="B75" s="29">
        <f t="shared" si="2"/>
        <v>65</v>
      </c>
      <c r="C75" s="38"/>
      <c r="D75" s="45"/>
      <c r="E75" s="42"/>
      <c r="F75" s="42" t="s">
        <v>95</v>
      </c>
      <c r="G75" s="42"/>
      <c r="H75" s="42"/>
      <c r="I75" s="42"/>
      <c r="J75" s="42"/>
      <c r="K75" s="80">
        <v>4</v>
      </c>
      <c r="L75" s="131">
        <v>4</v>
      </c>
    </row>
    <row r="76" spans="2:12" ht="13.5" customHeight="1">
      <c r="B76" s="29">
        <f t="shared" si="2"/>
        <v>66</v>
      </c>
      <c r="C76" s="37" t="s">
        <v>96</v>
      </c>
      <c r="D76" s="47" t="s">
        <v>99</v>
      </c>
      <c r="E76" s="42"/>
      <c r="F76" s="42" t="s">
        <v>100</v>
      </c>
      <c r="G76" s="42"/>
      <c r="H76" s="42"/>
      <c r="I76" s="42"/>
      <c r="J76" s="42"/>
      <c r="K76" s="80">
        <v>60</v>
      </c>
      <c r="L76" s="131">
        <v>180</v>
      </c>
    </row>
    <row r="77" spans="2:12" ht="13.5" customHeight="1">
      <c r="B77" s="29">
        <f aca="true" t="shared" si="3" ref="B77:B83">B76+1</f>
        <v>67</v>
      </c>
      <c r="C77" s="38"/>
      <c r="D77" s="35" t="s">
        <v>101</v>
      </c>
      <c r="E77" s="42"/>
      <c r="F77" s="42" t="s">
        <v>103</v>
      </c>
      <c r="G77" s="42"/>
      <c r="H77" s="42"/>
      <c r="I77" s="42"/>
      <c r="J77" s="42"/>
      <c r="K77" s="80">
        <v>50</v>
      </c>
      <c r="L77" s="81">
        <v>10</v>
      </c>
    </row>
    <row r="78" spans="2:12" ht="13.5" customHeight="1">
      <c r="B78" s="29">
        <f t="shared" si="3"/>
        <v>68</v>
      </c>
      <c r="C78" s="39"/>
      <c r="D78" s="47" t="s">
        <v>104</v>
      </c>
      <c r="E78" s="42"/>
      <c r="F78" s="42" t="s">
        <v>105</v>
      </c>
      <c r="G78" s="42"/>
      <c r="H78" s="42"/>
      <c r="I78" s="42"/>
      <c r="J78" s="42"/>
      <c r="K78" s="80">
        <v>20</v>
      </c>
      <c r="L78" s="81">
        <v>20</v>
      </c>
    </row>
    <row r="79" spans="2:12" ht="13.5" customHeight="1">
      <c r="B79" s="29">
        <f t="shared" si="3"/>
        <v>69</v>
      </c>
      <c r="C79" s="37" t="s">
        <v>0</v>
      </c>
      <c r="D79" s="35" t="s">
        <v>106</v>
      </c>
      <c r="E79" s="42"/>
      <c r="F79" s="42" t="s">
        <v>1</v>
      </c>
      <c r="G79" s="42"/>
      <c r="H79" s="42"/>
      <c r="I79" s="42"/>
      <c r="J79" s="42"/>
      <c r="K79" s="80">
        <v>90</v>
      </c>
      <c r="L79" s="81">
        <v>50</v>
      </c>
    </row>
    <row r="80" spans="2:12" ht="13.5" customHeight="1">
      <c r="B80" s="29">
        <f t="shared" si="3"/>
        <v>70</v>
      </c>
      <c r="C80" s="38"/>
      <c r="D80" s="47" t="s">
        <v>107</v>
      </c>
      <c r="E80" s="42"/>
      <c r="F80" s="42" t="s">
        <v>108</v>
      </c>
      <c r="G80" s="42"/>
      <c r="H80" s="42"/>
      <c r="I80" s="42"/>
      <c r="J80" s="42"/>
      <c r="K80" s="80">
        <v>20</v>
      </c>
      <c r="L80" s="81">
        <v>20</v>
      </c>
    </row>
    <row r="81" spans="2:12" ht="13.5" customHeight="1">
      <c r="B81" s="29">
        <f t="shared" si="3"/>
        <v>71</v>
      </c>
      <c r="C81" s="150" t="s">
        <v>109</v>
      </c>
      <c r="D81" s="151"/>
      <c r="E81" s="42"/>
      <c r="F81" s="42" t="s">
        <v>110</v>
      </c>
      <c r="G81" s="42"/>
      <c r="H81" s="42"/>
      <c r="I81" s="42"/>
      <c r="J81" s="42"/>
      <c r="K81" s="80">
        <v>1150</v>
      </c>
      <c r="L81" s="131">
        <v>625</v>
      </c>
    </row>
    <row r="82" spans="2:12" ht="13.5" customHeight="1">
      <c r="B82" s="29">
        <f t="shared" si="3"/>
        <v>72</v>
      </c>
      <c r="C82" s="40"/>
      <c r="D82" s="41"/>
      <c r="E82" s="42"/>
      <c r="F82" s="42" t="s">
        <v>111</v>
      </c>
      <c r="G82" s="42"/>
      <c r="H82" s="42"/>
      <c r="I82" s="42"/>
      <c r="J82" s="42"/>
      <c r="K82" s="80">
        <v>2175</v>
      </c>
      <c r="L82" s="131">
        <v>2550</v>
      </c>
    </row>
    <row r="83" spans="2:12" ht="13.5" customHeight="1" thickBot="1">
      <c r="B83" s="29">
        <f t="shared" si="3"/>
        <v>73</v>
      </c>
      <c r="C83" s="40"/>
      <c r="D83" s="41"/>
      <c r="E83" s="42"/>
      <c r="F83" s="42" t="s">
        <v>112</v>
      </c>
      <c r="G83" s="42"/>
      <c r="H83" s="42"/>
      <c r="I83" s="42"/>
      <c r="J83" s="42"/>
      <c r="K83" s="80">
        <v>475</v>
      </c>
      <c r="L83" s="131">
        <v>250</v>
      </c>
    </row>
    <row r="84" spans="2:12" ht="13.5" customHeight="1">
      <c r="B84" s="83"/>
      <c r="C84" s="84"/>
      <c r="D84" s="84"/>
      <c r="E84" s="85"/>
      <c r="F84" s="85"/>
      <c r="G84" s="85"/>
      <c r="H84" s="85"/>
      <c r="I84" s="85"/>
      <c r="J84" s="85"/>
      <c r="K84" s="85"/>
      <c r="L84" s="132"/>
    </row>
    <row r="85" spans="18:19" ht="18" customHeight="1">
      <c r="R85">
        <f>COUNTA(K11:K83)</f>
        <v>59</v>
      </c>
      <c r="S85">
        <f>COUNTA(L11:L83)</f>
        <v>63</v>
      </c>
    </row>
    <row r="86" ht="18" customHeight="1">
      <c r="B86" s="22"/>
    </row>
    <row r="87" ht="9" customHeight="1" thickBot="1"/>
    <row r="88" spans="2:12" ht="18" customHeight="1">
      <c r="B88" s="1"/>
      <c r="C88" s="2"/>
      <c r="D88" s="143" t="s">
        <v>2</v>
      </c>
      <c r="E88" s="143"/>
      <c r="F88" s="143"/>
      <c r="G88" s="143"/>
      <c r="H88" s="2"/>
      <c r="I88" s="2"/>
      <c r="J88" s="3"/>
      <c r="K88" s="100" t="s">
        <v>133</v>
      </c>
      <c r="L88" s="124" t="s">
        <v>134</v>
      </c>
    </row>
    <row r="89" spans="2:12" ht="18" customHeight="1" thickBot="1">
      <c r="B89" s="7"/>
      <c r="C89" s="8"/>
      <c r="D89" s="148" t="s">
        <v>3</v>
      </c>
      <c r="E89" s="148"/>
      <c r="F89" s="148"/>
      <c r="G89" s="148"/>
      <c r="H89" s="8"/>
      <c r="I89" s="8"/>
      <c r="J89" s="9"/>
      <c r="K89" s="106" t="str">
        <f>K5</f>
        <v>H 26. 6.17</v>
      </c>
      <c r="L89" s="133" t="str">
        <f>K89</f>
        <v>H 26. 6.17</v>
      </c>
    </row>
    <row r="90" spans="2:12" ht="19.5" customHeight="1" thickTop="1">
      <c r="B90" s="146" t="s">
        <v>114</v>
      </c>
      <c r="C90" s="147"/>
      <c r="D90" s="147"/>
      <c r="E90" s="147"/>
      <c r="F90" s="147"/>
      <c r="G90" s="147"/>
      <c r="H90" s="147"/>
      <c r="I90" s="147"/>
      <c r="J90" s="27"/>
      <c r="K90" s="107">
        <f>SUM(K91:K99)</f>
        <v>91638</v>
      </c>
      <c r="L90" s="134">
        <f>SUM(L91:L99)</f>
        <v>17025</v>
      </c>
    </row>
    <row r="91" spans="2:12" ht="13.5" customHeight="1">
      <c r="B91" s="154" t="s">
        <v>115</v>
      </c>
      <c r="C91" s="155"/>
      <c r="D91" s="156"/>
      <c r="E91" s="51"/>
      <c r="F91" s="52"/>
      <c r="G91" s="152" t="s">
        <v>14</v>
      </c>
      <c r="H91" s="152"/>
      <c r="I91" s="52"/>
      <c r="J91" s="54"/>
      <c r="K91" s="43">
        <v>60</v>
      </c>
      <c r="L91" s="135">
        <v>10</v>
      </c>
    </row>
    <row r="92" spans="2:12" ht="13.5" customHeight="1">
      <c r="B92" s="16"/>
      <c r="C92" s="17"/>
      <c r="D92" s="18"/>
      <c r="E92" s="55"/>
      <c r="F92" s="42"/>
      <c r="G92" s="152" t="s">
        <v>143</v>
      </c>
      <c r="H92" s="152"/>
      <c r="I92" s="53"/>
      <c r="J92" s="56"/>
      <c r="K92" s="43">
        <v>1420</v>
      </c>
      <c r="L92" s="135">
        <v>500</v>
      </c>
    </row>
    <row r="93" spans="2:12" ht="13.5" customHeight="1">
      <c r="B93" s="16"/>
      <c r="C93" s="17"/>
      <c r="D93" s="18"/>
      <c r="E93" s="55"/>
      <c r="F93" s="42"/>
      <c r="G93" s="152" t="s">
        <v>46</v>
      </c>
      <c r="H93" s="152"/>
      <c r="I93" s="52"/>
      <c r="J93" s="54"/>
      <c r="K93" s="43">
        <v>20</v>
      </c>
      <c r="L93" s="135">
        <v>80</v>
      </c>
    </row>
    <row r="94" spans="2:12" ht="13.5" customHeight="1">
      <c r="B94" s="16"/>
      <c r="C94" s="17"/>
      <c r="D94" s="18"/>
      <c r="E94" s="55"/>
      <c r="F94" s="42"/>
      <c r="G94" s="152" t="s">
        <v>21</v>
      </c>
      <c r="H94" s="152"/>
      <c r="I94" s="52"/>
      <c r="J94" s="54"/>
      <c r="K94" s="43">
        <v>30</v>
      </c>
      <c r="L94" s="135">
        <v>40</v>
      </c>
    </row>
    <row r="95" spans="2:12" ht="13.5" customHeight="1">
      <c r="B95" s="16"/>
      <c r="C95" s="17"/>
      <c r="D95" s="18"/>
      <c r="E95" s="55"/>
      <c r="F95" s="42"/>
      <c r="G95" s="152" t="s">
        <v>24</v>
      </c>
      <c r="H95" s="152"/>
      <c r="I95" s="52"/>
      <c r="J95" s="54"/>
      <c r="K95" s="43">
        <v>84380</v>
      </c>
      <c r="L95" s="135">
        <v>8030</v>
      </c>
    </row>
    <row r="96" spans="2:12" ht="13.5" customHeight="1">
      <c r="B96" s="16"/>
      <c r="C96" s="17"/>
      <c r="D96" s="18"/>
      <c r="E96" s="55"/>
      <c r="F96" s="42"/>
      <c r="G96" s="152" t="s">
        <v>141</v>
      </c>
      <c r="H96" s="152"/>
      <c r="I96" s="52"/>
      <c r="J96" s="54"/>
      <c r="K96" s="43">
        <v>40</v>
      </c>
      <c r="L96" s="135">
        <v>80</v>
      </c>
    </row>
    <row r="97" spans="2:12" ht="13.5" customHeight="1">
      <c r="B97" s="16"/>
      <c r="C97" s="17"/>
      <c r="D97" s="18"/>
      <c r="E97" s="55"/>
      <c r="F97" s="42"/>
      <c r="G97" s="152" t="s">
        <v>48</v>
      </c>
      <c r="H97" s="152"/>
      <c r="I97" s="52"/>
      <c r="J97" s="54"/>
      <c r="K97" s="43">
        <v>1620</v>
      </c>
      <c r="L97" s="135">
        <v>4560</v>
      </c>
    </row>
    <row r="98" spans="2:12" ht="13.5" customHeight="1">
      <c r="B98" s="16"/>
      <c r="C98" s="17"/>
      <c r="D98" s="18"/>
      <c r="E98" s="55"/>
      <c r="F98" s="42"/>
      <c r="G98" s="152" t="s">
        <v>257</v>
      </c>
      <c r="H98" s="152"/>
      <c r="I98" s="52"/>
      <c r="J98" s="54"/>
      <c r="K98" s="43">
        <v>3325</v>
      </c>
      <c r="L98" s="135">
        <v>3175</v>
      </c>
    </row>
    <row r="99" spans="2:12" ht="13.5" customHeight="1" thickBot="1">
      <c r="B99" s="19"/>
      <c r="C99" s="20"/>
      <c r="D99" s="21"/>
      <c r="E99" s="57"/>
      <c r="F99" s="48"/>
      <c r="G99" s="157" t="s">
        <v>113</v>
      </c>
      <c r="H99" s="157"/>
      <c r="I99" s="58"/>
      <c r="J99" s="59"/>
      <c r="K99" s="49">
        <v>743</v>
      </c>
      <c r="L99" s="136">
        <v>550</v>
      </c>
    </row>
    <row r="100" spans="2:12" ht="18" customHeight="1" thickTop="1">
      <c r="B100" s="158" t="s">
        <v>117</v>
      </c>
      <c r="C100" s="159"/>
      <c r="D100" s="160"/>
      <c r="E100" s="65"/>
      <c r="F100" s="30"/>
      <c r="G100" s="161" t="s">
        <v>118</v>
      </c>
      <c r="H100" s="161"/>
      <c r="I100" s="30"/>
      <c r="J100" s="31"/>
      <c r="K100" s="108" t="s">
        <v>119</v>
      </c>
      <c r="L100" s="114"/>
    </row>
    <row r="101" spans="2:12" ht="18" customHeight="1">
      <c r="B101" s="62"/>
      <c r="C101" s="63"/>
      <c r="D101" s="63"/>
      <c r="E101" s="60"/>
      <c r="F101" s="61"/>
      <c r="G101" s="34"/>
      <c r="H101" s="34"/>
      <c r="I101" s="61"/>
      <c r="J101" s="64"/>
      <c r="K101" s="109" t="s">
        <v>120</v>
      </c>
      <c r="L101" s="115"/>
    </row>
    <row r="102" spans="2:12" ht="18" customHeight="1">
      <c r="B102" s="16"/>
      <c r="C102" s="17"/>
      <c r="D102" s="17"/>
      <c r="E102" s="66"/>
      <c r="F102" s="8"/>
      <c r="G102" s="153" t="s">
        <v>121</v>
      </c>
      <c r="H102" s="153"/>
      <c r="I102" s="32"/>
      <c r="J102" s="33"/>
      <c r="K102" s="110" t="s">
        <v>122</v>
      </c>
      <c r="L102" s="116"/>
    </row>
    <row r="103" spans="2:12" ht="18" customHeight="1">
      <c r="B103" s="16"/>
      <c r="C103" s="17"/>
      <c r="D103" s="17"/>
      <c r="E103" s="67"/>
      <c r="F103" s="17"/>
      <c r="G103" s="68"/>
      <c r="H103" s="68"/>
      <c r="I103" s="63"/>
      <c r="J103" s="69"/>
      <c r="K103" s="111" t="s">
        <v>228</v>
      </c>
      <c r="L103" s="117"/>
    </row>
    <row r="104" spans="2:12" ht="18" customHeight="1">
      <c r="B104" s="16"/>
      <c r="C104" s="17"/>
      <c r="D104" s="17"/>
      <c r="E104" s="67"/>
      <c r="F104" s="17"/>
      <c r="G104" s="68"/>
      <c r="H104" s="68"/>
      <c r="I104" s="63"/>
      <c r="J104" s="69"/>
      <c r="K104" s="111" t="s">
        <v>199</v>
      </c>
      <c r="L104" s="117"/>
    </row>
    <row r="105" spans="2:12" ht="18" customHeight="1">
      <c r="B105" s="16"/>
      <c r="C105" s="17"/>
      <c r="D105" s="17"/>
      <c r="E105" s="66"/>
      <c r="F105" s="8"/>
      <c r="G105" s="153" t="s">
        <v>123</v>
      </c>
      <c r="H105" s="153"/>
      <c r="I105" s="32"/>
      <c r="J105" s="33"/>
      <c r="K105" s="110" t="s">
        <v>234</v>
      </c>
      <c r="L105" s="116"/>
    </row>
    <row r="106" spans="2:12" ht="18" customHeight="1">
      <c r="B106" s="16"/>
      <c r="C106" s="17"/>
      <c r="D106" s="17"/>
      <c r="E106" s="67"/>
      <c r="F106" s="17"/>
      <c r="G106" s="68"/>
      <c r="H106" s="68"/>
      <c r="I106" s="63"/>
      <c r="J106" s="69"/>
      <c r="K106" s="111" t="s">
        <v>271</v>
      </c>
      <c r="L106" s="117"/>
    </row>
    <row r="107" spans="2:12" ht="18" customHeight="1">
      <c r="B107" s="16"/>
      <c r="C107" s="17"/>
      <c r="D107" s="17"/>
      <c r="E107" s="13"/>
      <c r="F107" s="14"/>
      <c r="G107" s="34"/>
      <c r="H107" s="34"/>
      <c r="I107" s="61"/>
      <c r="J107" s="64"/>
      <c r="K107" s="109" t="s">
        <v>124</v>
      </c>
      <c r="L107" s="115"/>
    </row>
    <row r="108" spans="2:12" ht="18" customHeight="1">
      <c r="B108" s="154" t="s">
        <v>125</v>
      </c>
      <c r="C108" s="155"/>
      <c r="D108" s="155"/>
      <c r="E108" s="8"/>
      <c r="F108" s="8"/>
      <c r="G108" s="8"/>
      <c r="H108" s="8"/>
      <c r="I108" s="8"/>
      <c r="J108" s="8"/>
      <c r="K108" s="82"/>
      <c r="L108" s="137"/>
    </row>
    <row r="109" spans="2:12" ht="13.5" customHeight="1">
      <c r="B109" s="70"/>
      <c r="C109" s="71" t="s">
        <v>126</v>
      </c>
      <c r="D109" s="72"/>
      <c r="E109" s="71"/>
      <c r="F109" s="71"/>
      <c r="G109" s="71"/>
      <c r="H109" s="71"/>
      <c r="I109" s="71"/>
      <c r="J109" s="71"/>
      <c r="K109" s="112"/>
      <c r="L109" s="118"/>
    </row>
    <row r="110" spans="2:12" ht="13.5" customHeight="1">
      <c r="B110" s="70"/>
      <c r="C110" s="71" t="s">
        <v>127</v>
      </c>
      <c r="D110" s="72"/>
      <c r="E110" s="71"/>
      <c r="F110" s="71"/>
      <c r="G110" s="71"/>
      <c r="H110" s="71"/>
      <c r="I110" s="71"/>
      <c r="J110" s="71"/>
      <c r="K110" s="112"/>
      <c r="L110" s="118"/>
    </row>
    <row r="111" spans="2:12" ht="13.5" customHeight="1">
      <c r="B111" s="70"/>
      <c r="C111" s="71" t="s">
        <v>128</v>
      </c>
      <c r="D111" s="72"/>
      <c r="E111" s="71"/>
      <c r="F111" s="71"/>
      <c r="G111" s="71"/>
      <c r="H111" s="71"/>
      <c r="I111" s="71"/>
      <c r="J111" s="71"/>
      <c r="K111" s="112"/>
      <c r="L111" s="118"/>
    </row>
    <row r="112" spans="2:12" ht="13.5" customHeight="1">
      <c r="B112" s="70"/>
      <c r="C112" s="71" t="s">
        <v>129</v>
      </c>
      <c r="D112" s="72"/>
      <c r="E112" s="71"/>
      <c r="F112" s="71"/>
      <c r="G112" s="71"/>
      <c r="H112" s="71"/>
      <c r="I112" s="71"/>
      <c r="J112" s="71"/>
      <c r="K112" s="112"/>
      <c r="L112" s="118"/>
    </row>
    <row r="113" spans="2:12" ht="13.5" customHeight="1">
      <c r="B113" s="73"/>
      <c r="C113" s="71" t="s">
        <v>130</v>
      </c>
      <c r="D113" s="71"/>
      <c r="E113" s="71"/>
      <c r="F113" s="71"/>
      <c r="G113" s="71"/>
      <c r="H113" s="71"/>
      <c r="I113" s="71"/>
      <c r="J113" s="71"/>
      <c r="K113" s="112"/>
      <c r="L113" s="118"/>
    </row>
    <row r="114" spans="2:12" ht="13.5" customHeight="1">
      <c r="B114" s="73"/>
      <c r="C114" s="71" t="s">
        <v>152</v>
      </c>
      <c r="D114" s="71"/>
      <c r="E114" s="71"/>
      <c r="F114" s="71"/>
      <c r="G114" s="71"/>
      <c r="H114" s="71"/>
      <c r="I114" s="71"/>
      <c r="J114" s="71"/>
      <c r="K114" s="112"/>
      <c r="L114" s="118"/>
    </row>
    <row r="115" spans="2:12" ht="13.5" customHeight="1">
      <c r="B115" s="73"/>
      <c r="C115" s="71" t="s">
        <v>156</v>
      </c>
      <c r="D115" s="71"/>
      <c r="E115" s="71"/>
      <c r="F115" s="71"/>
      <c r="G115" s="71"/>
      <c r="H115" s="71"/>
      <c r="I115" s="71"/>
      <c r="J115" s="71"/>
      <c r="K115" s="112"/>
      <c r="L115" s="118"/>
    </row>
    <row r="116" spans="2:12" ht="13.5" customHeight="1">
      <c r="B116" s="73"/>
      <c r="C116" s="71" t="s">
        <v>157</v>
      </c>
      <c r="D116" s="71"/>
      <c r="E116" s="71"/>
      <c r="F116" s="71"/>
      <c r="G116" s="71"/>
      <c r="H116" s="71"/>
      <c r="I116" s="71"/>
      <c r="J116" s="71"/>
      <c r="K116" s="112"/>
      <c r="L116" s="118"/>
    </row>
    <row r="117" spans="2:12" ht="13.5" customHeight="1">
      <c r="B117" s="73"/>
      <c r="C117" s="71" t="s">
        <v>158</v>
      </c>
      <c r="D117" s="71"/>
      <c r="E117" s="71"/>
      <c r="F117" s="71"/>
      <c r="G117" s="71"/>
      <c r="H117" s="71"/>
      <c r="I117" s="71"/>
      <c r="J117" s="71"/>
      <c r="K117" s="112"/>
      <c r="L117" s="118"/>
    </row>
    <row r="118" spans="2:12" ht="13.5" customHeight="1">
      <c r="B118" s="73"/>
      <c r="C118" s="71" t="s">
        <v>153</v>
      </c>
      <c r="D118" s="71"/>
      <c r="E118" s="71"/>
      <c r="F118" s="71"/>
      <c r="G118" s="71"/>
      <c r="H118" s="71"/>
      <c r="I118" s="71"/>
      <c r="J118" s="71"/>
      <c r="K118" s="112"/>
      <c r="L118" s="118"/>
    </row>
    <row r="119" spans="2:12" ht="13.5" customHeight="1">
      <c r="B119" s="73"/>
      <c r="C119" s="71" t="s">
        <v>131</v>
      </c>
      <c r="D119" s="71"/>
      <c r="E119" s="71"/>
      <c r="F119" s="71"/>
      <c r="G119" s="71"/>
      <c r="H119" s="71"/>
      <c r="I119" s="71"/>
      <c r="J119" s="71"/>
      <c r="K119" s="112"/>
      <c r="L119" s="118"/>
    </row>
    <row r="120" spans="2:12" ht="13.5" customHeight="1">
      <c r="B120" s="73"/>
      <c r="C120" s="71" t="s">
        <v>132</v>
      </c>
      <c r="D120" s="71"/>
      <c r="E120" s="71"/>
      <c r="F120" s="71"/>
      <c r="G120" s="71"/>
      <c r="H120" s="71"/>
      <c r="I120" s="71"/>
      <c r="J120" s="71"/>
      <c r="K120" s="112"/>
      <c r="L120" s="118"/>
    </row>
    <row r="121" spans="2:12" ht="13.5" customHeight="1">
      <c r="B121" s="73"/>
      <c r="C121" s="71" t="s">
        <v>154</v>
      </c>
      <c r="D121" s="71"/>
      <c r="E121" s="71"/>
      <c r="F121" s="71"/>
      <c r="G121" s="71"/>
      <c r="H121" s="71"/>
      <c r="I121" s="71"/>
      <c r="J121" s="71"/>
      <c r="K121" s="112"/>
      <c r="L121" s="118"/>
    </row>
    <row r="122" spans="2:12" ht="13.5" customHeight="1">
      <c r="B122" s="73"/>
      <c r="C122" s="71" t="s">
        <v>144</v>
      </c>
      <c r="D122" s="71"/>
      <c r="E122" s="71"/>
      <c r="F122" s="71"/>
      <c r="G122" s="71"/>
      <c r="H122" s="71"/>
      <c r="I122" s="71"/>
      <c r="J122" s="71"/>
      <c r="K122" s="112"/>
      <c r="L122" s="118"/>
    </row>
    <row r="123" spans="2:12" ht="18" customHeight="1" thickBot="1">
      <c r="B123" s="74"/>
      <c r="C123" s="75"/>
      <c r="D123" s="75"/>
      <c r="E123" s="75"/>
      <c r="F123" s="75"/>
      <c r="G123" s="75"/>
      <c r="H123" s="75"/>
      <c r="I123" s="75"/>
      <c r="J123" s="75"/>
      <c r="K123" s="113"/>
      <c r="L123" s="119"/>
    </row>
  </sheetData>
  <sheetProtection/>
  <mergeCells count="26">
    <mergeCell ref="B108:D108"/>
    <mergeCell ref="G96:H96"/>
    <mergeCell ref="G97:H97"/>
    <mergeCell ref="G98:H98"/>
    <mergeCell ref="G99:H99"/>
    <mergeCell ref="B100:D100"/>
    <mergeCell ref="G100:H100"/>
    <mergeCell ref="G95:H95"/>
    <mergeCell ref="G102:H102"/>
    <mergeCell ref="G105:H105"/>
    <mergeCell ref="B91:D91"/>
    <mergeCell ref="G91:H91"/>
    <mergeCell ref="G92:H92"/>
    <mergeCell ref="G93:H93"/>
    <mergeCell ref="G94:H94"/>
    <mergeCell ref="B90:I90"/>
    <mergeCell ref="D8:F8"/>
    <mergeCell ref="D9:F9"/>
    <mergeCell ref="G10:H10"/>
    <mergeCell ref="C81:D81"/>
    <mergeCell ref="D89:G89"/>
    <mergeCell ref="D4:G4"/>
    <mergeCell ref="D5:G5"/>
    <mergeCell ref="D6:G6"/>
    <mergeCell ref="D7:F7"/>
    <mergeCell ref="D88:G88"/>
  </mergeCells>
  <printOptions/>
  <pageMargins left="0.984251968503937" right="0.3937007874015748" top="0.7874015748031497" bottom="0.7874015748031497" header="0.5118110236220472" footer="0.5118110236220472"/>
  <pageSetup horizontalDpi="600" verticalDpi="600" orientation="portrait" paperSize="8" scale="85" r:id="rId1"/>
  <rowBreaks count="1" manualBreakCount="1">
    <brk id="84" max="255" man="1"/>
  </rowBreaks>
</worksheet>
</file>

<file path=xl/worksheets/sheet7.xml><?xml version="1.0" encoding="utf-8"?>
<worksheet xmlns="http://schemas.openxmlformats.org/spreadsheetml/2006/main" xmlns:r="http://schemas.openxmlformats.org/officeDocument/2006/relationships">
  <sheetPr>
    <tabColor rgb="FFC00000"/>
  </sheetPr>
  <dimension ref="B2:S121"/>
  <sheetViews>
    <sheetView view="pageBreakPreview" zoomScale="75" zoomScaleNormal="75" zoomScaleSheetLayoutView="75" zoomScalePageLayoutView="0" workbookViewId="0" topLeftCell="A1">
      <selection activeCell="B2" sqref="B2"/>
    </sheetView>
  </sheetViews>
  <sheetFormatPr defaultColWidth="8.796875" defaultRowHeight="14.25"/>
  <cols>
    <col min="1" max="1" width="2.59765625" style="0" customWidth="1"/>
    <col min="2" max="2" width="4.69921875" style="0" customWidth="1"/>
    <col min="3" max="4" width="16.69921875" style="0" customWidth="1"/>
    <col min="5" max="5" width="1.69921875" style="0" customWidth="1"/>
    <col min="6" max="9" width="10.69921875" style="0" customWidth="1"/>
    <col min="10" max="10" width="1.69921875" style="0" customWidth="1"/>
    <col min="11" max="11" width="28.3984375" style="99" customWidth="1"/>
    <col min="12" max="12" width="28.3984375" style="123" customWidth="1"/>
    <col min="14" max="17" width="9" style="0" hidden="1" customWidth="1"/>
  </cols>
  <sheetData>
    <row r="1" ht="18" customHeight="1"/>
    <row r="2" spans="2:18" ht="18" customHeight="1">
      <c r="B2" s="22"/>
      <c r="R2" s="99"/>
    </row>
    <row r="3" ht="9" customHeight="1" thickBot="1"/>
    <row r="4" spans="2:12" ht="18" customHeight="1">
      <c r="B4" s="1"/>
      <c r="C4" s="2"/>
      <c r="D4" s="143" t="s">
        <v>2</v>
      </c>
      <c r="E4" s="143"/>
      <c r="F4" s="143"/>
      <c r="G4" s="143"/>
      <c r="H4" s="2"/>
      <c r="I4" s="2"/>
      <c r="J4" s="3"/>
      <c r="K4" s="100" t="s">
        <v>133</v>
      </c>
      <c r="L4" s="124" t="s">
        <v>134</v>
      </c>
    </row>
    <row r="5" spans="2:12" ht="18" customHeight="1">
      <c r="B5" s="4"/>
      <c r="C5" s="5"/>
      <c r="D5" s="144" t="s">
        <v>3</v>
      </c>
      <c r="E5" s="144"/>
      <c r="F5" s="144"/>
      <c r="G5" s="144"/>
      <c r="H5" s="5"/>
      <c r="I5" s="5"/>
      <c r="J5" s="6"/>
      <c r="K5" s="101" t="s">
        <v>327</v>
      </c>
      <c r="L5" s="125" t="str">
        <f>K5</f>
        <v>H 26. 7.3</v>
      </c>
    </row>
    <row r="6" spans="2:12" ht="18" customHeight="1">
      <c r="B6" s="4"/>
      <c r="C6" s="5"/>
      <c r="D6" s="144" t="s">
        <v>4</v>
      </c>
      <c r="E6" s="144"/>
      <c r="F6" s="144"/>
      <c r="G6" s="144"/>
      <c r="H6" s="5"/>
      <c r="I6" s="5"/>
      <c r="J6" s="6"/>
      <c r="K6" s="101" t="s">
        <v>343</v>
      </c>
      <c r="L6" s="125" t="s">
        <v>230</v>
      </c>
    </row>
    <row r="7" spans="2:18" ht="18" customHeight="1">
      <c r="B7" s="4"/>
      <c r="C7" s="5"/>
      <c r="D7" s="144" t="s">
        <v>5</v>
      </c>
      <c r="E7" s="145"/>
      <c r="F7" s="145"/>
      <c r="G7" s="23" t="s">
        <v>6</v>
      </c>
      <c r="H7" s="5"/>
      <c r="I7" s="5"/>
      <c r="J7" s="6"/>
      <c r="K7" s="102">
        <v>2.28</v>
      </c>
      <c r="L7" s="126">
        <v>1.71</v>
      </c>
      <c r="R7" s="99"/>
    </row>
    <row r="8" spans="2:12" ht="18" customHeight="1">
      <c r="B8" s="7"/>
      <c r="C8" s="8"/>
      <c r="D8" s="144" t="s">
        <v>7</v>
      </c>
      <c r="E8" s="144"/>
      <c r="F8" s="144"/>
      <c r="G8" s="23" t="s">
        <v>6</v>
      </c>
      <c r="H8" s="8"/>
      <c r="I8" s="8"/>
      <c r="J8" s="9"/>
      <c r="K8" s="103">
        <v>0.5</v>
      </c>
      <c r="L8" s="127">
        <v>0.5</v>
      </c>
    </row>
    <row r="9" spans="2:19" ht="18" customHeight="1" thickBot="1">
      <c r="B9" s="10"/>
      <c r="C9" s="11"/>
      <c r="D9" s="148" t="s">
        <v>8</v>
      </c>
      <c r="E9" s="148"/>
      <c r="F9" s="148"/>
      <c r="G9" s="24" t="s">
        <v>9</v>
      </c>
      <c r="H9" s="11"/>
      <c r="I9" s="11"/>
      <c r="J9" s="12"/>
      <c r="K9" s="104">
        <v>100</v>
      </c>
      <c r="L9" s="128">
        <v>100</v>
      </c>
      <c r="O9" s="77" t="s">
        <v>135</v>
      </c>
      <c r="P9" s="77" t="s">
        <v>136</v>
      </c>
      <c r="Q9" s="77" t="s">
        <v>137</v>
      </c>
      <c r="R9" s="77" t="s">
        <v>135</v>
      </c>
      <c r="S9" s="77" t="s">
        <v>136</v>
      </c>
    </row>
    <row r="10" spans="2:12" ht="18" customHeight="1" thickTop="1">
      <c r="B10" s="25" t="s">
        <v>10</v>
      </c>
      <c r="C10" s="26" t="s">
        <v>11</v>
      </c>
      <c r="D10" s="26" t="s">
        <v>12</v>
      </c>
      <c r="E10" s="13"/>
      <c r="F10" s="14"/>
      <c r="G10" s="149" t="s">
        <v>13</v>
      </c>
      <c r="H10" s="149"/>
      <c r="I10" s="14"/>
      <c r="J10" s="15"/>
      <c r="K10" s="105"/>
      <c r="L10" s="129"/>
    </row>
    <row r="11" spans="2:19" ht="13.5" customHeight="1">
      <c r="B11" s="29">
        <v>1</v>
      </c>
      <c r="C11" s="35" t="s">
        <v>138</v>
      </c>
      <c r="D11" s="35" t="s">
        <v>14</v>
      </c>
      <c r="E11" s="42"/>
      <c r="F11" s="42" t="s">
        <v>328</v>
      </c>
      <c r="G11" s="42"/>
      <c r="H11" s="42"/>
      <c r="I11" s="42"/>
      <c r="J11" s="42"/>
      <c r="K11" s="78" t="s">
        <v>249</v>
      </c>
      <c r="L11" s="79"/>
      <c r="N11" t="s">
        <v>15</v>
      </c>
      <c r="O11" t="e">
        <f aca="true" t="shared" si="0" ref="O11:P14">IF(K11="",0,VALUE(MID(K11,2,LEN(K11)-2)))</f>
        <v>#VALUE!</v>
      </c>
      <c r="P11">
        <f t="shared" si="0"/>
        <v>0</v>
      </c>
      <c r="Q11" t="e">
        <f>IF(#REF!="",0,VALUE(MID(#REF!,2,LEN(#REF!)-2)))</f>
        <v>#REF!</v>
      </c>
      <c r="R11">
        <f aca="true" t="shared" si="1" ref="R11:R16">IF(K11="＋",0,IF(K11="(＋)",0,ABS(K11)))</f>
        <v>0</v>
      </c>
      <c r="S11">
        <f aca="true" t="shared" si="2" ref="S11:S16">IF(L11="＋",0,IF(L11="(＋)",0,ABS(L11)))</f>
        <v>0</v>
      </c>
    </row>
    <row r="12" spans="2:19" ht="13.5" customHeight="1">
      <c r="B12" s="29">
        <f>B11+1</f>
        <v>2</v>
      </c>
      <c r="C12" s="36"/>
      <c r="D12" s="45"/>
      <c r="E12" s="42"/>
      <c r="F12" s="42" t="s">
        <v>288</v>
      </c>
      <c r="G12" s="42"/>
      <c r="H12" s="42"/>
      <c r="I12" s="42"/>
      <c r="J12" s="42"/>
      <c r="K12" s="139"/>
      <c r="L12" s="140" t="s">
        <v>255</v>
      </c>
      <c r="N12" t="s">
        <v>15</v>
      </c>
      <c r="O12">
        <f t="shared" si="0"/>
        <v>0</v>
      </c>
      <c r="P12" t="e">
        <f t="shared" si="0"/>
        <v>#VALUE!</v>
      </c>
      <c r="Q12" t="e">
        <f>IF(#REF!="",0,VALUE(MID(#REF!,2,LEN(#REF!)-2)))</f>
        <v>#REF!</v>
      </c>
      <c r="R12">
        <f t="shared" si="1"/>
        <v>0</v>
      </c>
      <c r="S12">
        <f t="shared" si="2"/>
        <v>0</v>
      </c>
    </row>
    <row r="13" spans="2:19" ht="13.5" customHeight="1">
      <c r="B13" s="29">
        <f aca="true" t="shared" si="3" ref="B13:B76">B12+1</f>
        <v>3</v>
      </c>
      <c r="C13" s="36"/>
      <c r="D13" s="45"/>
      <c r="E13" s="42"/>
      <c r="F13" s="42" t="s">
        <v>329</v>
      </c>
      <c r="G13" s="42"/>
      <c r="H13" s="42"/>
      <c r="I13" s="42"/>
      <c r="J13" s="42"/>
      <c r="K13" s="78"/>
      <c r="L13" s="79" t="s">
        <v>252</v>
      </c>
      <c r="N13" t="s">
        <v>15</v>
      </c>
      <c r="O13">
        <f t="shared" si="0"/>
        <v>0</v>
      </c>
      <c r="P13">
        <f t="shared" si="0"/>
        <v>20</v>
      </c>
      <c r="Q13" t="e">
        <f>IF(#REF!="",0,VALUE(MID(#REF!,2,LEN(#REF!)-2)))</f>
        <v>#REF!</v>
      </c>
      <c r="R13">
        <f t="shared" si="1"/>
        <v>0</v>
      </c>
      <c r="S13">
        <f t="shared" si="2"/>
        <v>20</v>
      </c>
    </row>
    <row r="14" spans="2:19" ht="13.5" customHeight="1">
      <c r="B14" s="29">
        <f t="shared" si="3"/>
        <v>4</v>
      </c>
      <c r="C14" s="36"/>
      <c r="D14" s="45"/>
      <c r="E14" s="42"/>
      <c r="F14" s="42" t="s">
        <v>20</v>
      </c>
      <c r="G14" s="42"/>
      <c r="H14" s="42"/>
      <c r="I14" s="42"/>
      <c r="J14" s="42"/>
      <c r="K14" s="78"/>
      <c r="L14" s="79" t="s">
        <v>255</v>
      </c>
      <c r="N14" t="s">
        <v>15</v>
      </c>
      <c r="O14">
        <f t="shared" si="0"/>
        <v>0</v>
      </c>
      <c r="P14" t="e">
        <f t="shared" si="0"/>
        <v>#VALUE!</v>
      </c>
      <c r="Q14" t="e">
        <f>IF(#REF!="",0,VALUE(MID(#REF!,2,LEN(#REF!)-2)))</f>
        <v>#REF!</v>
      </c>
      <c r="R14">
        <f t="shared" si="1"/>
        <v>0</v>
      </c>
      <c r="S14">
        <f t="shared" si="2"/>
        <v>0</v>
      </c>
    </row>
    <row r="15" spans="2:19" ht="13.5" customHeight="1">
      <c r="B15" s="29">
        <f t="shared" si="3"/>
        <v>5</v>
      </c>
      <c r="C15" s="36"/>
      <c r="D15" s="45"/>
      <c r="E15" s="42"/>
      <c r="F15" s="42" t="s">
        <v>251</v>
      </c>
      <c r="G15" s="42"/>
      <c r="H15" s="42"/>
      <c r="I15" s="42"/>
      <c r="J15" s="42"/>
      <c r="K15" s="78"/>
      <c r="L15" s="79" t="s">
        <v>253</v>
      </c>
      <c r="N15" s="76" t="s">
        <v>19</v>
      </c>
      <c r="O15">
        <f>K15</f>
        <v>0</v>
      </c>
      <c r="P15" t="str">
        <f>L15</f>
        <v>(40)</v>
      </c>
      <c r="Q15" t="e">
        <f>#REF!</f>
        <v>#REF!</v>
      </c>
      <c r="R15">
        <f t="shared" si="1"/>
        <v>0</v>
      </c>
      <c r="S15">
        <f t="shared" si="2"/>
        <v>40</v>
      </c>
    </row>
    <row r="16" spans="2:19" ht="13.5" customHeight="1">
      <c r="B16" s="29">
        <f t="shared" si="3"/>
        <v>6</v>
      </c>
      <c r="C16" s="36"/>
      <c r="D16" s="45"/>
      <c r="E16" s="42"/>
      <c r="F16" s="42" t="s">
        <v>159</v>
      </c>
      <c r="G16" s="42"/>
      <c r="H16" s="42"/>
      <c r="I16" s="42"/>
      <c r="J16" s="42"/>
      <c r="K16" s="78" t="s">
        <v>253</v>
      </c>
      <c r="L16" s="79" t="s">
        <v>248</v>
      </c>
      <c r="N16" t="s">
        <v>15</v>
      </c>
      <c r="O16">
        <f>IF(K16="",0,VALUE(MID(K16,2,LEN(K16)-2)))</f>
        <v>40</v>
      </c>
      <c r="P16">
        <f>IF(L16="",0,VALUE(MID(L16,2,LEN(L16)-2)))</f>
        <v>30</v>
      </c>
      <c r="Q16" t="e">
        <f>IF(#REF!="",0,VALUE(MID(#REF!,2,LEN(#REF!)-2)))</f>
        <v>#REF!</v>
      </c>
      <c r="R16">
        <f t="shared" si="1"/>
        <v>40</v>
      </c>
      <c r="S16">
        <f t="shared" si="2"/>
        <v>30</v>
      </c>
    </row>
    <row r="17" spans="2:12" ht="13.5" customHeight="1">
      <c r="B17" s="29">
        <f t="shared" si="3"/>
        <v>7</v>
      </c>
      <c r="C17" s="37" t="s">
        <v>42</v>
      </c>
      <c r="D17" s="35" t="s">
        <v>43</v>
      </c>
      <c r="E17" s="42"/>
      <c r="F17" s="42" t="s">
        <v>44</v>
      </c>
      <c r="G17" s="42"/>
      <c r="H17" s="42"/>
      <c r="I17" s="42"/>
      <c r="J17" s="42"/>
      <c r="K17" s="80">
        <v>600</v>
      </c>
      <c r="L17" s="131">
        <v>1030</v>
      </c>
    </row>
    <row r="18" spans="2:12" ht="13.5" customHeight="1">
      <c r="B18" s="29">
        <f t="shared" si="3"/>
        <v>8</v>
      </c>
      <c r="C18" s="37" t="s">
        <v>45</v>
      </c>
      <c r="D18" s="35" t="s">
        <v>46</v>
      </c>
      <c r="E18" s="42"/>
      <c r="F18" s="42" t="s">
        <v>330</v>
      </c>
      <c r="G18" s="42"/>
      <c r="H18" s="42"/>
      <c r="I18" s="42"/>
      <c r="J18" s="42"/>
      <c r="K18" s="80"/>
      <c r="L18" s="81">
        <v>20</v>
      </c>
    </row>
    <row r="19" spans="2:12" ht="13.5" customHeight="1">
      <c r="B19" s="29">
        <f t="shared" si="3"/>
        <v>9</v>
      </c>
      <c r="C19" s="38"/>
      <c r="D19" s="45"/>
      <c r="E19" s="42"/>
      <c r="F19" s="42" t="s">
        <v>305</v>
      </c>
      <c r="G19" s="42"/>
      <c r="H19" s="42"/>
      <c r="I19" s="42"/>
      <c r="J19" s="42"/>
      <c r="K19" s="80">
        <v>20</v>
      </c>
      <c r="L19" s="81">
        <v>60</v>
      </c>
    </row>
    <row r="20" spans="2:12" ht="13.5" customHeight="1">
      <c r="B20" s="29">
        <f t="shared" si="3"/>
        <v>10</v>
      </c>
      <c r="C20" s="37" t="s">
        <v>139</v>
      </c>
      <c r="D20" s="35" t="s">
        <v>21</v>
      </c>
      <c r="E20" s="42"/>
      <c r="F20" s="42" t="s">
        <v>331</v>
      </c>
      <c r="G20" s="42"/>
      <c r="H20" s="42"/>
      <c r="I20" s="42"/>
      <c r="J20" s="42"/>
      <c r="K20" s="80"/>
      <c r="L20" s="81">
        <v>10</v>
      </c>
    </row>
    <row r="21" spans="2:12" ht="13.5" customHeight="1">
      <c r="B21" s="29">
        <f t="shared" si="3"/>
        <v>11</v>
      </c>
      <c r="C21" s="38"/>
      <c r="D21" s="47" t="s">
        <v>23</v>
      </c>
      <c r="E21" s="42"/>
      <c r="F21" s="42" t="s">
        <v>332</v>
      </c>
      <c r="G21" s="42"/>
      <c r="H21" s="42"/>
      <c r="I21" s="42"/>
      <c r="J21" s="42"/>
      <c r="K21" s="80">
        <v>140</v>
      </c>
      <c r="L21" s="131">
        <v>120</v>
      </c>
    </row>
    <row r="22" spans="2:12" ht="13.5" customHeight="1">
      <c r="B22" s="29">
        <f t="shared" si="3"/>
        <v>12</v>
      </c>
      <c r="C22" s="38"/>
      <c r="D22" s="35" t="s">
        <v>24</v>
      </c>
      <c r="E22" s="42"/>
      <c r="F22" s="42" t="s">
        <v>26</v>
      </c>
      <c r="G22" s="42"/>
      <c r="H22" s="42"/>
      <c r="I22" s="42"/>
      <c r="J22" s="42"/>
      <c r="K22" s="80">
        <v>40</v>
      </c>
      <c r="L22" s="81">
        <v>40</v>
      </c>
    </row>
    <row r="23" spans="2:12" ht="13.5" customHeight="1">
      <c r="B23" s="29">
        <f t="shared" si="3"/>
        <v>13</v>
      </c>
      <c r="C23" s="38"/>
      <c r="D23" s="45"/>
      <c r="E23" s="42"/>
      <c r="F23" s="42" t="s">
        <v>221</v>
      </c>
      <c r="G23" s="42"/>
      <c r="H23" s="42"/>
      <c r="I23" s="42"/>
      <c r="J23" s="42"/>
      <c r="K23" s="80"/>
      <c r="L23" s="81">
        <v>250</v>
      </c>
    </row>
    <row r="24" spans="2:12" ht="13.5" customHeight="1">
      <c r="B24" s="29">
        <f t="shared" si="3"/>
        <v>14</v>
      </c>
      <c r="C24" s="38"/>
      <c r="D24" s="45"/>
      <c r="E24" s="42"/>
      <c r="F24" s="42" t="s">
        <v>222</v>
      </c>
      <c r="G24" s="42"/>
      <c r="H24" s="42"/>
      <c r="I24" s="42"/>
      <c r="J24" s="42"/>
      <c r="K24" s="80">
        <v>780</v>
      </c>
      <c r="L24" s="81">
        <v>670</v>
      </c>
    </row>
    <row r="25" spans="2:12" ht="13.5" customHeight="1">
      <c r="B25" s="29">
        <f t="shared" si="3"/>
        <v>15</v>
      </c>
      <c r="C25" s="38"/>
      <c r="D25" s="45"/>
      <c r="E25" s="42"/>
      <c r="F25" s="42" t="s">
        <v>256</v>
      </c>
      <c r="G25" s="42"/>
      <c r="H25" s="42"/>
      <c r="I25" s="42"/>
      <c r="J25" s="42"/>
      <c r="K25" s="80">
        <v>20</v>
      </c>
      <c r="L25" s="81">
        <v>310</v>
      </c>
    </row>
    <row r="26" spans="2:12" ht="13.5" customHeight="1">
      <c r="B26" s="29">
        <f t="shared" si="3"/>
        <v>16</v>
      </c>
      <c r="C26" s="38"/>
      <c r="D26" s="45"/>
      <c r="E26" s="42"/>
      <c r="F26" s="42" t="s">
        <v>31</v>
      </c>
      <c r="G26" s="42"/>
      <c r="H26" s="42"/>
      <c r="I26" s="42"/>
      <c r="J26" s="42"/>
      <c r="K26" s="80">
        <v>50</v>
      </c>
      <c r="L26" s="81">
        <v>80</v>
      </c>
    </row>
    <row r="27" spans="2:12" ht="13.5" customHeight="1">
      <c r="B27" s="29">
        <f t="shared" si="3"/>
        <v>17</v>
      </c>
      <c r="C27" s="38"/>
      <c r="D27" s="45"/>
      <c r="E27" s="42"/>
      <c r="F27" s="42" t="s">
        <v>223</v>
      </c>
      <c r="G27" s="42"/>
      <c r="H27" s="42"/>
      <c r="I27" s="42"/>
      <c r="J27" s="42"/>
      <c r="K27" s="80">
        <v>140</v>
      </c>
      <c r="L27" s="81">
        <v>40</v>
      </c>
    </row>
    <row r="28" spans="2:12" ht="13.5" customHeight="1">
      <c r="B28" s="29">
        <f t="shared" si="3"/>
        <v>18</v>
      </c>
      <c r="C28" s="38"/>
      <c r="D28" s="45"/>
      <c r="E28" s="42"/>
      <c r="F28" s="42" t="s">
        <v>32</v>
      </c>
      <c r="G28" s="42"/>
      <c r="H28" s="42"/>
      <c r="I28" s="42"/>
      <c r="J28" s="42"/>
      <c r="K28" s="80">
        <v>220</v>
      </c>
      <c r="L28" s="81">
        <v>790</v>
      </c>
    </row>
    <row r="29" spans="2:12" ht="13.5" customHeight="1">
      <c r="B29" s="29">
        <f t="shared" si="3"/>
        <v>19</v>
      </c>
      <c r="C29" s="38"/>
      <c r="D29" s="45"/>
      <c r="E29" s="42"/>
      <c r="F29" s="42" t="s">
        <v>140</v>
      </c>
      <c r="G29" s="42"/>
      <c r="H29" s="42"/>
      <c r="I29" s="42"/>
      <c r="J29" s="42"/>
      <c r="K29" s="80">
        <v>21050</v>
      </c>
      <c r="L29" s="131">
        <v>2800</v>
      </c>
    </row>
    <row r="30" spans="2:12" ht="13.5" customHeight="1">
      <c r="B30" s="29">
        <f t="shared" si="3"/>
        <v>20</v>
      </c>
      <c r="C30" s="38"/>
      <c r="D30" s="45"/>
      <c r="E30" s="42"/>
      <c r="F30" s="42" t="s">
        <v>36</v>
      </c>
      <c r="G30" s="42"/>
      <c r="H30" s="42"/>
      <c r="I30" s="42"/>
      <c r="J30" s="42"/>
      <c r="K30" s="80">
        <v>10</v>
      </c>
      <c r="L30" s="81">
        <v>70</v>
      </c>
    </row>
    <row r="31" spans="2:12" ht="13.5" customHeight="1">
      <c r="B31" s="29">
        <f t="shared" si="3"/>
        <v>21</v>
      </c>
      <c r="C31" s="38"/>
      <c r="D31" s="45"/>
      <c r="E31" s="42"/>
      <c r="F31" s="42" t="s">
        <v>38</v>
      </c>
      <c r="G31" s="42"/>
      <c r="H31" s="42"/>
      <c r="I31" s="42"/>
      <c r="J31" s="42"/>
      <c r="K31" s="80">
        <v>4450</v>
      </c>
      <c r="L31" s="131">
        <v>3700</v>
      </c>
    </row>
    <row r="32" spans="2:12" ht="13.5" customHeight="1">
      <c r="B32" s="29">
        <f t="shared" si="3"/>
        <v>22</v>
      </c>
      <c r="C32" s="38"/>
      <c r="D32" s="45"/>
      <c r="E32" s="42"/>
      <c r="F32" s="42" t="s">
        <v>39</v>
      </c>
      <c r="G32" s="42"/>
      <c r="H32" s="42"/>
      <c r="I32" s="42"/>
      <c r="J32" s="42"/>
      <c r="K32" s="80">
        <v>4275</v>
      </c>
      <c r="L32" s="131">
        <v>3125</v>
      </c>
    </row>
    <row r="33" spans="2:12" ht="13.5" customHeight="1">
      <c r="B33" s="29">
        <f t="shared" si="3"/>
        <v>23</v>
      </c>
      <c r="C33" s="38"/>
      <c r="D33" s="45"/>
      <c r="E33" s="42"/>
      <c r="F33" s="42" t="s">
        <v>40</v>
      </c>
      <c r="G33" s="42"/>
      <c r="H33" s="42"/>
      <c r="I33" s="42"/>
      <c r="J33" s="42"/>
      <c r="K33" s="80">
        <v>275</v>
      </c>
      <c r="L33" s="131">
        <v>250</v>
      </c>
    </row>
    <row r="34" spans="2:12" ht="13.5" customHeight="1">
      <c r="B34" s="29">
        <f t="shared" si="3"/>
        <v>24</v>
      </c>
      <c r="C34" s="37" t="s">
        <v>151</v>
      </c>
      <c r="D34" s="35" t="s">
        <v>141</v>
      </c>
      <c r="E34" s="42"/>
      <c r="F34" s="42" t="s">
        <v>333</v>
      </c>
      <c r="G34" s="42"/>
      <c r="H34" s="42"/>
      <c r="I34" s="42"/>
      <c r="J34" s="42"/>
      <c r="K34" s="80">
        <v>20</v>
      </c>
      <c r="L34" s="81">
        <v>100</v>
      </c>
    </row>
    <row r="35" spans="2:12" ht="13.5" customHeight="1">
      <c r="B35" s="29">
        <f t="shared" si="3"/>
        <v>25</v>
      </c>
      <c r="C35" s="38"/>
      <c r="D35" s="45"/>
      <c r="E35" s="42"/>
      <c r="F35" s="42" t="s">
        <v>47</v>
      </c>
      <c r="G35" s="42"/>
      <c r="H35" s="42"/>
      <c r="I35" s="42"/>
      <c r="J35" s="42"/>
      <c r="K35" s="80">
        <v>20</v>
      </c>
      <c r="L35" s="131">
        <v>20</v>
      </c>
    </row>
    <row r="36" spans="2:12" ht="13.5" customHeight="1">
      <c r="B36" s="29">
        <f t="shared" si="3"/>
        <v>26</v>
      </c>
      <c r="C36" s="37" t="s">
        <v>142</v>
      </c>
      <c r="D36" s="35" t="s">
        <v>48</v>
      </c>
      <c r="E36" s="42"/>
      <c r="F36" s="42" t="s">
        <v>212</v>
      </c>
      <c r="G36" s="42"/>
      <c r="H36" s="42"/>
      <c r="I36" s="42"/>
      <c r="J36" s="42"/>
      <c r="K36" s="80">
        <v>20</v>
      </c>
      <c r="L36" s="81" t="s">
        <v>255</v>
      </c>
    </row>
    <row r="37" spans="2:12" ht="13.5" customHeight="1">
      <c r="B37" s="29">
        <f t="shared" si="3"/>
        <v>27</v>
      </c>
      <c r="C37" s="120"/>
      <c r="D37" s="120"/>
      <c r="E37" s="42"/>
      <c r="F37" s="42" t="s">
        <v>49</v>
      </c>
      <c r="G37" s="42"/>
      <c r="H37" s="42"/>
      <c r="I37" s="42"/>
      <c r="J37" s="42"/>
      <c r="K37" s="80" t="s">
        <v>239</v>
      </c>
      <c r="L37" s="81" t="s">
        <v>255</v>
      </c>
    </row>
    <row r="38" spans="2:12" ht="13.5" customHeight="1">
      <c r="B38" s="29">
        <f t="shared" si="3"/>
        <v>28</v>
      </c>
      <c r="C38" s="38"/>
      <c r="D38" s="45"/>
      <c r="E38" s="42"/>
      <c r="F38" s="42" t="s">
        <v>51</v>
      </c>
      <c r="G38" s="42"/>
      <c r="H38" s="42"/>
      <c r="I38" s="42"/>
      <c r="J38" s="42"/>
      <c r="K38" s="80" t="s">
        <v>255</v>
      </c>
      <c r="L38" s="81" t="s">
        <v>255</v>
      </c>
    </row>
    <row r="39" spans="2:12" ht="13.5" customHeight="1">
      <c r="B39" s="29">
        <f t="shared" si="3"/>
        <v>29</v>
      </c>
      <c r="C39" s="38"/>
      <c r="D39" s="45"/>
      <c r="E39" s="42"/>
      <c r="F39" s="42" t="s">
        <v>225</v>
      </c>
      <c r="G39" s="42"/>
      <c r="H39" s="42"/>
      <c r="I39" s="42"/>
      <c r="J39" s="42"/>
      <c r="K39" s="80"/>
      <c r="L39" s="81">
        <v>40</v>
      </c>
    </row>
    <row r="40" spans="2:12" ht="13.5" customHeight="1">
      <c r="B40" s="29">
        <f t="shared" si="3"/>
        <v>30</v>
      </c>
      <c r="C40" s="38"/>
      <c r="D40" s="45"/>
      <c r="E40" s="42"/>
      <c r="F40" s="42" t="s">
        <v>52</v>
      </c>
      <c r="G40" s="42"/>
      <c r="H40" s="42"/>
      <c r="I40" s="42"/>
      <c r="J40" s="42"/>
      <c r="K40" s="80">
        <v>480</v>
      </c>
      <c r="L40" s="131">
        <v>460</v>
      </c>
    </row>
    <row r="41" spans="2:12" ht="13.5" customHeight="1">
      <c r="B41" s="29">
        <f t="shared" si="3"/>
        <v>31</v>
      </c>
      <c r="C41" s="38"/>
      <c r="D41" s="45"/>
      <c r="E41" s="42"/>
      <c r="F41" s="42" t="s">
        <v>56</v>
      </c>
      <c r="G41" s="42"/>
      <c r="H41" s="42"/>
      <c r="I41" s="42"/>
      <c r="J41" s="42"/>
      <c r="K41" s="80">
        <v>10</v>
      </c>
      <c r="L41" s="81" t="s">
        <v>255</v>
      </c>
    </row>
    <row r="42" spans="2:12" ht="13.5" customHeight="1">
      <c r="B42" s="29">
        <f t="shared" si="3"/>
        <v>32</v>
      </c>
      <c r="C42" s="38"/>
      <c r="D42" s="45"/>
      <c r="E42" s="42"/>
      <c r="F42" s="42" t="s">
        <v>57</v>
      </c>
      <c r="G42" s="42"/>
      <c r="H42" s="42"/>
      <c r="I42" s="42"/>
      <c r="J42" s="42"/>
      <c r="K42" s="80"/>
      <c r="L42" s="81">
        <v>10</v>
      </c>
    </row>
    <row r="43" spans="2:12" ht="13.5" customHeight="1">
      <c r="B43" s="29">
        <f t="shared" si="3"/>
        <v>33</v>
      </c>
      <c r="C43" s="38"/>
      <c r="D43" s="45"/>
      <c r="E43" s="42"/>
      <c r="F43" s="42" t="s">
        <v>334</v>
      </c>
      <c r="G43" s="42"/>
      <c r="H43" s="42"/>
      <c r="I43" s="42"/>
      <c r="J43" s="42"/>
      <c r="K43" s="80" t="s">
        <v>255</v>
      </c>
      <c r="L43" s="81">
        <v>160</v>
      </c>
    </row>
    <row r="44" spans="2:12" ht="13.5" customHeight="1">
      <c r="B44" s="29">
        <f t="shared" si="3"/>
        <v>34</v>
      </c>
      <c r="C44" s="38"/>
      <c r="D44" s="45"/>
      <c r="E44" s="42"/>
      <c r="F44" s="42" t="s">
        <v>335</v>
      </c>
      <c r="G44" s="42"/>
      <c r="H44" s="42"/>
      <c r="I44" s="42"/>
      <c r="J44" s="42"/>
      <c r="K44" s="80"/>
      <c r="L44" s="81" t="s">
        <v>255</v>
      </c>
    </row>
    <row r="45" spans="2:12" ht="13.5" customHeight="1">
      <c r="B45" s="29">
        <f t="shared" si="3"/>
        <v>35</v>
      </c>
      <c r="C45" s="38"/>
      <c r="D45" s="45"/>
      <c r="E45" s="42"/>
      <c r="F45" s="42" t="s">
        <v>63</v>
      </c>
      <c r="G45" s="42"/>
      <c r="H45" s="42"/>
      <c r="I45" s="42"/>
      <c r="J45" s="42"/>
      <c r="K45" s="80">
        <v>40</v>
      </c>
      <c r="L45" s="131">
        <v>80</v>
      </c>
    </row>
    <row r="46" spans="2:12" ht="13.5" customHeight="1">
      <c r="B46" s="29">
        <f t="shared" si="3"/>
        <v>36</v>
      </c>
      <c r="C46" s="38"/>
      <c r="D46" s="45"/>
      <c r="E46" s="42"/>
      <c r="F46" s="42" t="s">
        <v>298</v>
      </c>
      <c r="G46" s="42"/>
      <c r="H46" s="42"/>
      <c r="I46" s="42"/>
      <c r="J46" s="42"/>
      <c r="K46" s="80">
        <v>50</v>
      </c>
      <c r="L46" s="131"/>
    </row>
    <row r="47" spans="2:12" ht="13.5" customHeight="1">
      <c r="B47" s="29">
        <f t="shared" si="3"/>
        <v>37</v>
      </c>
      <c r="C47" s="38"/>
      <c r="D47" s="45"/>
      <c r="E47" s="42"/>
      <c r="F47" s="42" t="s">
        <v>65</v>
      </c>
      <c r="G47" s="42"/>
      <c r="H47" s="42"/>
      <c r="I47" s="42"/>
      <c r="J47" s="42"/>
      <c r="K47" s="80" t="s">
        <v>255</v>
      </c>
      <c r="L47" s="81">
        <v>720</v>
      </c>
    </row>
    <row r="48" spans="2:12" ht="13.5" customHeight="1">
      <c r="B48" s="29">
        <f t="shared" si="3"/>
        <v>38</v>
      </c>
      <c r="C48" s="38"/>
      <c r="D48" s="45"/>
      <c r="E48" s="42"/>
      <c r="F48" s="42" t="s">
        <v>336</v>
      </c>
      <c r="G48" s="42"/>
      <c r="H48" s="42"/>
      <c r="I48" s="42"/>
      <c r="J48" s="42"/>
      <c r="K48" s="80">
        <v>20</v>
      </c>
      <c r="L48" s="81">
        <v>20</v>
      </c>
    </row>
    <row r="49" spans="2:12" ht="13.5" customHeight="1">
      <c r="B49" s="29">
        <f t="shared" si="3"/>
        <v>39</v>
      </c>
      <c r="C49" s="38"/>
      <c r="D49" s="45"/>
      <c r="E49" s="42"/>
      <c r="F49" s="42" t="s">
        <v>67</v>
      </c>
      <c r="G49" s="42"/>
      <c r="H49" s="42"/>
      <c r="I49" s="42"/>
      <c r="J49" s="42"/>
      <c r="K49" s="80">
        <v>20</v>
      </c>
      <c r="L49" s="81">
        <v>20</v>
      </c>
    </row>
    <row r="50" spans="2:12" ht="13.5" customHeight="1">
      <c r="B50" s="29">
        <f t="shared" si="3"/>
        <v>40</v>
      </c>
      <c r="C50" s="38"/>
      <c r="D50" s="45"/>
      <c r="E50" s="42"/>
      <c r="F50" s="42" t="s">
        <v>337</v>
      </c>
      <c r="G50" s="42"/>
      <c r="H50" s="42"/>
      <c r="I50" s="42"/>
      <c r="J50" s="42"/>
      <c r="K50" s="80">
        <v>50</v>
      </c>
      <c r="L50" s="81">
        <v>50</v>
      </c>
    </row>
    <row r="51" spans="2:12" ht="13.5" customHeight="1">
      <c r="B51" s="29">
        <f t="shared" si="3"/>
        <v>41</v>
      </c>
      <c r="C51" s="38"/>
      <c r="D51" s="45"/>
      <c r="E51" s="42"/>
      <c r="F51" s="42" t="s">
        <v>69</v>
      </c>
      <c r="G51" s="42"/>
      <c r="H51" s="42"/>
      <c r="I51" s="42"/>
      <c r="J51" s="42"/>
      <c r="K51" s="80">
        <v>200</v>
      </c>
      <c r="L51" s="81">
        <v>280</v>
      </c>
    </row>
    <row r="52" spans="2:12" ht="13.5" customHeight="1">
      <c r="B52" s="29">
        <f t="shared" si="3"/>
        <v>42</v>
      </c>
      <c r="C52" s="38"/>
      <c r="D52" s="45"/>
      <c r="E52" s="42"/>
      <c r="F52" s="42" t="s">
        <v>70</v>
      </c>
      <c r="G52" s="42"/>
      <c r="H52" s="42"/>
      <c r="I52" s="42"/>
      <c r="J52" s="42"/>
      <c r="K52" s="80">
        <v>40</v>
      </c>
      <c r="L52" s="131">
        <v>30</v>
      </c>
    </row>
    <row r="53" spans="2:12" ht="13.5" customHeight="1">
      <c r="B53" s="29">
        <f t="shared" si="3"/>
        <v>43</v>
      </c>
      <c r="C53" s="38"/>
      <c r="D53" s="45"/>
      <c r="E53" s="42"/>
      <c r="F53" s="42" t="s">
        <v>309</v>
      </c>
      <c r="G53" s="42"/>
      <c r="H53" s="42"/>
      <c r="I53" s="42"/>
      <c r="J53" s="42"/>
      <c r="K53" s="80" t="s">
        <v>255</v>
      </c>
      <c r="L53" s="81"/>
    </row>
    <row r="54" spans="2:12" ht="13.5" customHeight="1">
      <c r="B54" s="29">
        <f t="shared" si="3"/>
        <v>44</v>
      </c>
      <c r="C54" s="38"/>
      <c r="D54" s="45"/>
      <c r="E54" s="42"/>
      <c r="F54" s="42" t="s">
        <v>73</v>
      </c>
      <c r="G54" s="42"/>
      <c r="H54" s="42"/>
      <c r="I54" s="42"/>
      <c r="J54" s="42"/>
      <c r="K54" s="80">
        <v>160</v>
      </c>
      <c r="L54" s="81">
        <v>560</v>
      </c>
    </row>
    <row r="55" spans="2:12" ht="13.5" customHeight="1">
      <c r="B55" s="29">
        <f t="shared" si="3"/>
        <v>45</v>
      </c>
      <c r="C55" s="38"/>
      <c r="D55" s="45"/>
      <c r="E55" s="42"/>
      <c r="F55" s="42" t="s">
        <v>75</v>
      </c>
      <c r="G55" s="42"/>
      <c r="H55" s="42"/>
      <c r="I55" s="42"/>
      <c r="J55" s="42"/>
      <c r="K55" s="80">
        <v>80</v>
      </c>
      <c r="L55" s="81" t="s">
        <v>255</v>
      </c>
    </row>
    <row r="56" spans="2:12" ht="13.5" customHeight="1">
      <c r="B56" s="29">
        <f t="shared" si="3"/>
        <v>46</v>
      </c>
      <c r="C56" s="38"/>
      <c r="D56" s="45"/>
      <c r="E56" s="42"/>
      <c r="F56" s="42" t="s">
        <v>76</v>
      </c>
      <c r="G56" s="42"/>
      <c r="H56" s="42"/>
      <c r="I56" s="42"/>
      <c r="J56" s="42"/>
      <c r="K56" s="80"/>
      <c r="L56" s="81">
        <v>80</v>
      </c>
    </row>
    <row r="57" spans="2:12" ht="13.5" customHeight="1">
      <c r="B57" s="29">
        <f t="shared" si="3"/>
        <v>47</v>
      </c>
      <c r="C57" s="38"/>
      <c r="D57" s="45"/>
      <c r="E57" s="42"/>
      <c r="F57" s="42" t="s">
        <v>77</v>
      </c>
      <c r="G57" s="42"/>
      <c r="H57" s="42"/>
      <c r="I57" s="42"/>
      <c r="J57" s="42"/>
      <c r="K57" s="80"/>
      <c r="L57" s="81" t="s">
        <v>255</v>
      </c>
    </row>
    <row r="58" spans="2:12" ht="13.5" customHeight="1">
      <c r="B58" s="29">
        <f t="shared" si="3"/>
        <v>48</v>
      </c>
      <c r="C58" s="38"/>
      <c r="D58" s="45"/>
      <c r="E58" s="42"/>
      <c r="F58" s="42" t="s">
        <v>80</v>
      </c>
      <c r="G58" s="42"/>
      <c r="H58" s="42"/>
      <c r="I58" s="42"/>
      <c r="J58" s="42"/>
      <c r="K58" s="80" t="s">
        <v>255</v>
      </c>
      <c r="L58" s="81" t="s">
        <v>255</v>
      </c>
    </row>
    <row r="59" spans="2:12" ht="13.5" customHeight="1">
      <c r="B59" s="29">
        <f t="shared" si="3"/>
        <v>49</v>
      </c>
      <c r="C59" s="38"/>
      <c r="D59" s="45"/>
      <c r="E59" s="42"/>
      <c r="F59" s="42" t="s">
        <v>193</v>
      </c>
      <c r="G59" s="42"/>
      <c r="H59" s="42"/>
      <c r="I59" s="42"/>
      <c r="J59" s="42"/>
      <c r="K59" s="80" t="s">
        <v>255</v>
      </c>
      <c r="L59" s="81" t="s">
        <v>255</v>
      </c>
    </row>
    <row r="60" spans="2:12" ht="13.5" customHeight="1">
      <c r="B60" s="29">
        <f t="shared" si="3"/>
        <v>50</v>
      </c>
      <c r="C60" s="38"/>
      <c r="D60" s="45"/>
      <c r="E60" s="42"/>
      <c r="F60" s="42" t="s">
        <v>194</v>
      </c>
      <c r="G60" s="42"/>
      <c r="H60" s="42"/>
      <c r="I60" s="42"/>
      <c r="J60" s="42"/>
      <c r="K60" s="80">
        <v>240</v>
      </c>
      <c r="L60" s="81">
        <v>120</v>
      </c>
    </row>
    <row r="61" spans="2:12" ht="13.5" customHeight="1">
      <c r="B61" s="29">
        <f t="shared" si="3"/>
        <v>51</v>
      </c>
      <c r="C61" s="38"/>
      <c r="D61" s="45"/>
      <c r="E61" s="42"/>
      <c r="F61" s="42" t="s">
        <v>82</v>
      </c>
      <c r="G61" s="42"/>
      <c r="H61" s="42"/>
      <c r="I61" s="42"/>
      <c r="J61" s="42"/>
      <c r="K61" s="80">
        <v>620</v>
      </c>
      <c r="L61" s="81">
        <v>560</v>
      </c>
    </row>
    <row r="62" spans="2:12" ht="13.5" customHeight="1">
      <c r="B62" s="29">
        <f t="shared" si="3"/>
        <v>52</v>
      </c>
      <c r="C62" s="38"/>
      <c r="D62" s="45"/>
      <c r="E62" s="42"/>
      <c r="F62" s="42" t="s">
        <v>83</v>
      </c>
      <c r="G62" s="42"/>
      <c r="H62" s="42"/>
      <c r="I62" s="42"/>
      <c r="J62" s="42"/>
      <c r="K62" s="80">
        <v>20</v>
      </c>
      <c r="L62" s="81">
        <v>50</v>
      </c>
    </row>
    <row r="63" spans="2:12" ht="13.5" customHeight="1">
      <c r="B63" s="29">
        <f t="shared" si="3"/>
        <v>53</v>
      </c>
      <c r="C63" s="38"/>
      <c r="D63" s="45"/>
      <c r="E63" s="42"/>
      <c r="F63" s="42" t="s">
        <v>338</v>
      </c>
      <c r="G63" s="42"/>
      <c r="H63" s="42"/>
      <c r="I63" s="42"/>
      <c r="J63" s="42"/>
      <c r="K63" s="80"/>
      <c r="L63" s="81" t="s">
        <v>255</v>
      </c>
    </row>
    <row r="64" spans="2:12" ht="13.5" customHeight="1">
      <c r="B64" s="29">
        <f t="shared" si="3"/>
        <v>54</v>
      </c>
      <c r="C64" s="38"/>
      <c r="D64" s="45"/>
      <c r="E64" s="42"/>
      <c r="F64" s="42" t="s">
        <v>86</v>
      </c>
      <c r="G64" s="42"/>
      <c r="H64" s="42"/>
      <c r="I64" s="42"/>
      <c r="J64" s="42"/>
      <c r="K64" s="80">
        <v>20</v>
      </c>
      <c r="L64" s="81">
        <v>30</v>
      </c>
    </row>
    <row r="65" spans="2:12" ht="13.5" customHeight="1">
      <c r="B65" s="29">
        <f t="shared" si="3"/>
        <v>55</v>
      </c>
      <c r="C65" s="38"/>
      <c r="D65" s="45"/>
      <c r="E65" s="42"/>
      <c r="F65" s="42" t="s">
        <v>339</v>
      </c>
      <c r="G65" s="42"/>
      <c r="H65" s="42"/>
      <c r="I65" s="42"/>
      <c r="J65" s="42"/>
      <c r="K65" s="80">
        <v>40</v>
      </c>
      <c r="L65" s="131"/>
    </row>
    <row r="66" spans="2:12" ht="13.5" customHeight="1">
      <c r="B66" s="29">
        <f t="shared" si="3"/>
        <v>56</v>
      </c>
      <c r="C66" s="38"/>
      <c r="D66" s="45"/>
      <c r="E66" s="42"/>
      <c r="F66" s="42" t="s">
        <v>296</v>
      </c>
      <c r="G66" s="42"/>
      <c r="H66" s="42"/>
      <c r="I66" s="42"/>
      <c r="J66" s="42"/>
      <c r="K66" s="80"/>
      <c r="L66" s="81">
        <v>10</v>
      </c>
    </row>
    <row r="67" spans="2:12" ht="13.5" customHeight="1">
      <c r="B67" s="29">
        <f t="shared" si="3"/>
        <v>57</v>
      </c>
      <c r="C67" s="38"/>
      <c r="D67" s="45"/>
      <c r="E67" s="42"/>
      <c r="F67" s="42" t="s">
        <v>90</v>
      </c>
      <c r="G67" s="42"/>
      <c r="H67" s="42"/>
      <c r="I67" s="42"/>
      <c r="J67" s="42"/>
      <c r="K67" s="80">
        <v>80</v>
      </c>
      <c r="L67" s="81"/>
    </row>
    <row r="68" spans="2:12" ht="13.5" customHeight="1">
      <c r="B68" s="29">
        <f t="shared" si="3"/>
        <v>58</v>
      </c>
      <c r="C68" s="38"/>
      <c r="D68" s="45"/>
      <c r="E68" s="42"/>
      <c r="F68" s="42" t="s">
        <v>91</v>
      </c>
      <c r="G68" s="42"/>
      <c r="H68" s="42"/>
      <c r="I68" s="42"/>
      <c r="J68" s="42"/>
      <c r="K68" s="80"/>
      <c r="L68" s="81">
        <v>170</v>
      </c>
    </row>
    <row r="69" spans="2:12" ht="13.5" customHeight="1">
      <c r="B69" s="29">
        <f t="shared" si="3"/>
        <v>59</v>
      </c>
      <c r="C69" s="37" t="s">
        <v>92</v>
      </c>
      <c r="D69" s="35" t="s">
        <v>93</v>
      </c>
      <c r="E69" s="42"/>
      <c r="F69" s="42" t="s">
        <v>340</v>
      </c>
      <c r="G69" s="42"/>
      <c r="H69" s="42"/>
      <c r="I69" s="42"/>
      <c r="J69" s="42"/>
      <c r="K69" s="80"/>
      <c r="L69" s="131">
        <v>2</v>
      </c>
    </row>
    <row r="70" spans="2:12" ht="13.5" customHeight="1">
      <c r="B70" s="29">
        <f t="shared" si="3"/>
        <v>60</v>
      </c>
      <c r="C70" s="38"/>
      <c r="D70" s="45"/>
      <c r="E70" s="42"/>
      <c r="F70" s="42" t="s">
        <v>341</v>
      </c>
      <c r="G70" s="42"/>
      <c r="H70" s="42"/>
      <c r="I70" s="42"/>
      <c r="J70" s="42"/>
      <c r="K70" s="80">
        <v>1</v>
      </c>
      <c r="L70" s="81"/>
    </row>
    <row r="71" spans="2:12" ht="13.5" customHeight="1">
      <c r="B71" s="29">
        <f t="shared" si="3"/>
        <v>61</v>
      </c>
      <c r="C71" s="38"/>
      <c r="D71" s="45"/>
      <c r="E71" s="42"/>
      <c r="F71" s="42" t="s">
        <v>297</v>
      </c>
      <c r="G71" s="42"/>
      <c r="H71" s="42"/>
      <c r="I71" s="42"/>
      <c r="J71" s="42"/>
      <c r="K71" s="80">
        <v>1</v>
      </c>
      <c r="L71" s="81"/>
    </row>
    <row r="72" spans="2:12" ht="13.5" customHeight="1">
      <c r="B72" s="29">
        <f t="shared" si="3"/>
        <v>62</v>
      </c>
      <c r="C72" s="38"/>
      <c r="D72" s="45"/>
      <c r="E72" s="42"/>
      <c r="F72" s="42" t="s">
        <v>342</v>
      </c>
      <c r="G72" s="42"/>
      <c r="H72" s="42"/>
      <c r="I72" s="42"/>
      <c r="J72" s="42"/>
      <c r="K72" s="80">
        <v>5</v>
      </c>
      <c r="L72" s="81">
        <v>6</v>
      </c>
    </row>
    <row r="73" spans="2:12" ht="13.5" customHeight="1">
      <c r="B73" s="29">
        <f t="shared" si="3"/>
        <v>63</v>
      </c>
      <c r="C73" s="38"/>
      <c r="D73" s="45"/>
      <c r="E73" s="42"/>
      <c r="F73" s="42" t="s">
        <v>94</v>
      </c>
      <c r="G73" s="42"/>
      <c r="H73" s="42"/>
      <c r="I73" s="42"/>
      <c r="J73" s="42"/>
      <c r="K73" s="80">
        <v>1</v>
      </c>
      <c r="L73" s="81">
        <v>1</v>
      </c>
    </row>
    <row r="74" spans="2:12" ht="13.5" customHeight="1">
      <c r="B74" s="29">
        <f t="shared" si="3"/>
        <v>64</v>
      </c>
      <c r="C74" s="38"/>
      <c r="D74" s="45"/>
      <c r="E74" s="42"/>
      <c r="F74" s="42" t="s">
        <v>95</v>
      </c>
      <c r="G74" s="42"/>
      <c r="H74" s="42"/>
      <c r="I74" s="42"/>
      <c r="J74" s="42"/>
      <c r="K74" s="80">
        <v>1</v>
      </c>
      <c r="L74" s="81" t="s">
        <v>255</v>
      </c>
    </row>
    <row r="75" spans="2:12" ht="13.5" customHeight="1">
      <c r="B75" s="29">
        <f t="shared" si="3"/>
        <v>65</v>
      </c>
      <c r="C75" s="37" t="s">
        <v>96</v>
      </c>
      <c r="D75" s="47" t="s">
        <v>99</v>
      </c>
      <c r="E75" s="42"/>
      <c r="F75" s="42" t="s">
        <v>100</v>
      </c>
      <c r="G75" s="42"/>
      <c r="H75" s="42"/>
      <c r="I75" s="42"/>
      <c r="J75" s="42"/>
      <c r="K75" s="80">
        <v>40</v>
      </c>
      <c r="L75" s="131">
        <v>50</v>
      </c>
    </row>
    <row r="76" spans="2:12" ht="13.5" customHeight="1">
      <c r="B76" s="29">
        <f t="shared" si="3"/>
        <v>66</v>
      </c>
      <c r="C76" s="38"/>
      <c r="D76" s="35" t="s">
        <v>101</v>
      </c>
      <c r="E76" s="42"/>
      <c r="F76" s="42" t="s">
        <v>103</v>
      </c>
      <c r="G76" s="42"/>
      <c r="H76" s="42"/>
      <c r="I76" s="42"/>
      <c r="J76" s="42"/>
      <c r="K76" s="80">
        <v>10</v>
      </c>
      <c r="L76" s="81">
        <v>10</v>
      </c>
    </row>
    <row r="77" spans="2:12" ht="13.5" customHeight="1">
      <c r="B77" s="29">
        <f>B76+1</f>
        <v>67</v>
      </c>
      <c r="C77" s="37" t="s">
        <v>0</v>
      </c>
      <c r="D77" s="35" t="s">
        <v>106</v>
      </c>
      <c r="E77" s="42"/>
      <c r="F77" s="42" t="s">
        <v>1</v>
      </c>
      <c r="G77" s="42"/>
      <c r="H77" s="42"/>
      <c r="I77" s="42"/>
      <c r="J77" s="42"/>
      <c r="K77" s="80">
        <v>20</v>
      </c>
      <c r="L77" s="81">
        <v>160</v>
      </c>
    </row>
    <row r="78" spans="2:12" ht="13.5" customHeight="1">
      <c r="B78" s="29">
        <f>B77+1</f>
        <v>68</v>
      </c>
      <c r="C78" s="38"/>
      <c r="D78" s="47" t="s">
        <v>107</v>
      </c>
      <c r="E78" s="42"/>
      <c r="F78" s="42" t="s">
        <v>108</v>
      </c>
      <c r="G78" s="42"/>
      <c r="H78" s="42"/>
      <c r="I78" s="42"/>
      <c r="J78" s="42"/>
      <c r="K78" s="80" t="s">
        <v>255</v>
      </c>
      <c r="L78" s="81">
        <v>10</v>
      </c>
    </row>
    <row r="79" spans="2:12" ht="13.5" customHeight="1">
      <c r="B79" s="29">
        <f>B78+1</f>
        <v>69</v>
      </c>
      <c r="C79" s="150" t="s">
        <v>109</v>
      </c>
      <c r="D79" s="151"/>
      <c r="E79" s="42"/>
      <c r="F79" s="42" t="s">
        <v>110</v>
      </c>
      <c r="G79" s="42"/>
      <c r="H79" s="42"/>
      <c r="I79" s="42"/>
      <c r="J79" s="42"/>
      <c r="K79" s="80">
        <v>3850</v>
      </c>
      <c r="L79" s="131">
        <v>3400</v>
      </c>
    </row>
    <row r="80" spans="2:12" ht="13.5" customHeight="1">
      <c r="B80" s="29">
        <f>B79+1</f>
        <v>70</v>
      </c>
      <c r="C80" s="40"/>
      <c r="D80" s="41"/>
      <c r="E80" s="42"/>
      <c r="F80" s="42" t="s">
        <v>111</v>
      </c>
      <c r="G80" s="42"/>
      <c r="H80" s="42"/>
      <c r="I80" s="42"/>
      <c r="J80" s="42"/>
      <c r="K80" s="80">
        <v>1350</v>
      </c>
      <c r="L80" s="131">
        <v>1750</v>
      </c>
    </row>
    <row r="81" spans="2:12" ht="13.5" customHeight="1" thickBot="1">
      <c r="B81" s="29">
        <f>B80+1</f>
        <v>71</v>
      </c>
      <c r="C81" s="40"/>
      <c r="D81" s="41"/>
      <c r="E81" s="42"/>
      <c r="F81" s="42" t="s">
        <v>112</v>
      </c>
      <c r="G81" s="42"/>
      <c r="H81" s="42"/>
      <c r="I81" s="42"/>
      <c r="J81" s="42"/>
      <c r="K81" s="80">
        <v>550</v>
      </c>
      <c r="L81" s="131">
        <v>700</v>
      </c>
    </row>
    <row r="82" spans="2:12" ht="13.5" customHeight="1">
      <c r="B82" s="83"/>
      <c r="C82" s="84"/>
      <c r="D82" s="84"/>
      <c r="E82" s="85"/>
      <c r="F82" s="85"/>
      <c r="G82" s="85"/>
      <c r="H82" s="85"/>
      <c r="I82" s="85"/>
      <c r="J82" s="85"/>
      <c r="K82" s="85"/>
      <c r="L82" s="132"/>
    </row>
    <row r="83" spans="18:19" ht="18" customHeight="1">
      <c r="R83">
        <f>COUNTA(K11:K81)</f>
        <v>55</v>
      </c>
      <c r="S83">
        <f>COUNTA(L11:L81)</f>
        <v>64</v>
      </c>
    </row>
    <row r="84" ht="18" customHeight="1">
      <c r="B84" s="22"/>
    </row>
    <row r="85" ht="9" customHeight="1" thickBot="1"/>
    <row r="86" spans="2:12" ht="18" customHeight="1">
      <c r="B86" s="1"/>
      <c r="C86" s="2"/>
      <c r="D86" s="143" t="s">
        <v>2</v>
      </c>
      <c r="E86" s="143"/>
      <c r="F86" s="143"/>
      <c r="G86" s="143"/>
      <c r="H86" s="2"/>
      <c r="I86" s="2"/>
      <c r="J86" s="3"/>
      <c r="K86" s="100" t="s">
        <v>133</v>
      </c>
      <c r="L86" s="124" t="s">
        <v>134</v>
      </c>
    </row>
    <row r="87" spans="2:12" ht="18" customHeight="1" thickBot="1">
      <c r="B87" s="7"/>
      <c r="C87" s="8"/>
      <c r="D87" s="148" t="s">
        <v>3</v>
      </c>
      <c r="E87" s="148"/>
      <c r="F87" s="148"/>
      <c r="G87" s="148"/>
      <c r="H87" s="8"/>
      <c r="I87" s="8"/>
      <c r="J87" s="9"/>
      <c r="K87" s="106" t="str">
        <f>K5</f>
        <v>H 26. 7.3</v>
      </c>
      <c r="L87" s="133" t="str">
        <f>K87</f>
        <v>H 26. 7.3</v>
      </c>
    </row>
    <row r="88" spans="2:12" ht="19.5" customHeight="1" thickTop="1">
      <c r="B88" s="146" t="s">
        <v>114</v>
      </c>
      <c r="C88" s="147"/>
      <c r="D88" s="147"/>
      <c r="E88" s="147"/>
      <c r="F88" s="147"/>
      <c r="G88" s="147"/>
      <c r="H88" s="147"/>
      <c r="I88" s="147"/>
      <c r="J88" s="27"/>
      <c r="K88" s="107">
        <f>SUM(K89:K97)</f>
        <v>40169</v>
      </c>
      <c r="L88" s="134">
        <f>SUM(L89:L97)</f>
        <v>23114</v>
      </c>
    </row>
    <row r="89" spans="2:12" ht="13.5" customHeight="1">
      <c r="B89" s="154" t="s">
        <v>115</v>
      </c>
      <c r="C89" s="155"/>
      <c r="D89" s="156"/>
      <c r="E89" s="51"/>
      <c r="F89" s="52"/>
      <c r="G89" s="152" t="s">
        <v>14</v>
      </c>
      <c r="H89" s="152"/>
      <c r="I89" s="52"/>
      <c r="J89" s="54"/>
      <c r="K89" s="43">
        <v>40</v>
      </c>
      <c r="L89" s="135">
        <v>90</v>
      </c>
    </row>
    <row r="90" spans="2:12" ht="13.5" customHeight="1">
      <c r="B90" s="16"/>
      <c r="C90" s="17"/>
      <c r="D90" s="18"/>
      <c r="E90" s="55"/>
      <c r="F90" s="42"/>
      <c r="G90" s="152" t="s">
        <v>143</v>
      </c>
      <c r="H90" s="152"/>
      <c r="I90" s="53"/>
      <c r="J90" s="56"/>
      <c r="K90" s="43">
        <v>600</v>
      </c>
      <c r="L90" s="135">
        <v>1030</v>
      </c>
    </row>
    <row r="91" spans="2:12" ht="13.5" customHeight="1">
      <c r="B91" s="16"/>
      <c r="C91" s="17"/>
      <c r="D91" s="18"/>
      <c r="E91" s="55"/>
      <c r="F91" s="42"/>
      <c r="G91" s="152" t="s">
        <v>46</v>
      </c>
      <c r="H91" s="152"/>
      <c r="I91" s="52"/>
      <c r="J91" s="54"/>
      <c r="K91" s="43">
        <v>20</v>
      </c>
      <c r="L91" s="135">
        <v>80</v>
      </c>
    </row>
    <row r="92" spans="2:12" ht="13.5" customHeight="1">
      <c r="B92" s="16"/>
      <c r="C92" s="17"/>
      <c r="D92" s="18"/>
      <c r="E92" s="55"/>
      <c r="F92" s="42"/>
      <c r="G92" s="152" t="s">
        <v>21</v>
      </c>
      <c r="H92" s="152"/>
      <c r="I92" s="52"/>
      <c r="J92" s="54"/>
      <c r="K92" s="43">
        <v>0</v>
      </c>
      <c r="L92" s="135">
        <v>10</v>
      </c>
    </row>
    <row r="93" spans="2:12" ht="13.5" customHeight="1">
      <c r="B93" s="16"/>
      <c r="C93" s="17"/>
      <c r="D93" s="18"/>
      <c r="E93" s="55"/>
      <c r="F93" s="42"/>
      <c r="G93" s="152" t="s">
        <v>24</v>
      </c>
      <c r="H93" s="152"/>
      <c r="I93" s="52"/>
      <c r="J93" s="54"/>
      <c r="K93" s="43">
        <v>31310</v>
      </c>
      <c r="L93" s="135">
        <v>12125</v>
      </c>
    </row>
    <row r="94" spans="2:12" ht="13.5" customHeight="1">
      <c r="B94" s="16"/>
      <c r="C94" s="17"/>
      <c r="D94" s="18"/>
      <c r="E94" s="55"/>
      <c r="F94" s="42"/>
      <c r="G94" s="152" t="s">
        <v>141</v>
      </c>
      <c r="H94" s="152"/>
      <c r="I94" s="52"/>
      <c r="J94" s="54"/>
      <c r="K94" s="43">
        <v>40</v>
      </c>
      <c r="L94" s="135">
        <v>120</v>
      </c>
    </row>
    <row r="95" spans="2:12" ht="13.5" customHeight="1">
      <c r="B95" s="16"/>
      <c r="C95" s="17"/>
      <c r="D95" s="18"/>
      <c r="E95" s="55"/>
      <c r="F95" s="42"/>
      <c r="G95" s="152" t="s">
        <v>48</v>
      </c>
      <c r="H95" s="152"/>
      <c r="I95" s="52"/>
      <c r="J95" s="54"/>
      <c r="K95" s="43">
        <v>2190</v>
      </c>
      <c r="L95" s="135">
        <v>3450</v>
      </c>
    </row>
    <row r="96" spans="2:12" ht="13.5" customHeight="1">
      <c r="B96" s="16"/>
      <c r="C96" s="17"/>
      <c r="D96" s="18"/>
      <c r="E96" s="55"/>
      <c r="F96" s="42"/>
      <c r="G96" s="152" t="s">
        <v>257</v>
      </c>
      <c r="H96" s="152"/>
      <c r="I96" s="52"/>
      <c r="J96" s="54"/>
      <c r="K96" s="43">
        <v>5340</v>
      </c>
      <c r="L96" s="135">
        <v>5270</v>
      </c>
    </row>
    <row r="97" spans="2:12" ht="13.5" customHeight="1" thickBot="1">
      <c r="B97" s="19"/>
      <c r="C97" s="20"/>
      <c r="D97" s="21"/>
      <c r="E97" s="57"/>
      <c r="F97" s="48"/>
      <c r="G97" s="157" t="s">
        <v>113</v>
      </c>
      <c r="H97" s="157"/>
      <c r="I97" s="58"/>
      <c r="J97" s="59"/>
      <c r="K97" s="49">
        <v>629</v>
      </c>
      <c r="L97" s="136">
        <v>939</v>
      </c>
    </row>
    <row r="98" spans="2:12" ht="18" customHeight="1" thickTop="1">
      <c r="B98" s="158" t="s">
        <v>117</v>
      </c>
      <c r="C98" s="159"/>
      <c r="D98" s="160"/>
      <c r="E98" s="65"/>
      <c r="F98" s="30"/>
      <c r="G98" s="161" t="s">
        <v>118</v>
      </c>
      <c r="H98" s="161"/>
      <c r="I98" s="30"/>
      <c r="J98" s="31"/>
      <c r="K98" s="108" t="s">
        <v>119</v>
      </c>
      <c r="L98" s="114"/>
    </row>
    <row r="99" spans="2:12" ht="18" customHeight="1">
      <c r="B99" s="62"/>
      <c r="C99" s="63"/>
      <c r="D99" s="63"/>
      <c r="E99" s="60"/>
      <c r="F99" s="61"/>
      <c r="G99" s="34"/>
      <c r="H99" s="34"/>
      <c r="I99" s="61"/>
      <c r="J99" s="64"/>
      <c r="K99" s="109" t="s">
        <v>120</v>
      </c>
      <c r="L99" s="115"/>
    </row>
    <row r="100" spans="2:12" ht="18" customHeight="1">
      <c r="B100" s="16"/>
      <c r="C100" s="17"/>
      <c r="D100" s="17"/>
      <c r="E100" s="66"/>
      <c r="F100" s="8"/>
      <c r="G100" s="153" t="s">
        <v>121</v>
      </c>
      <c r="H100" s="153"/>
      <c r="I100" s="32"/>
      <c r="J100" s="33"/>
      <c r="K100" s="110" t="s">
        <v>122</v>
      </c>
      <c r="L100" s="116"/>
    </row>
    <row r="101" spans="2:12" ht="18" customHeight="1">
      <c r="B101" s="16"/>
      <c r="C101" s="17"/>
      <c r="D101" s="17"/>
      <c r="E101" s="67"/>
      <c r="F101" s="17"/>
      <c r="G101" s="68"/>
      <c r="H101" s="68"/>
      <c r="I101" s="63"/>
      <c r="J101" s="69"/>
      <c r="K101" s="111" t="s">
        <v>228</v>
      </c>
      <c r="L101" s="117"/>
    </row>
    <row r="102" spans="2:12" ht="18" customHeight="1">
      <c r="B102" s="16"/>
      <c r="C102" s="17"/>
      <c r="D102" s="17"/>
      <c r="E102" s="67"/>
      <c r="F102" s="17"/>
      <c r="G102" s="68"/>
      <c r="H102" s="68"/>
      <c r="I102" s="63"/>
      <c r="J102" s="69"/>
      <c r="K102" s="111" t="s">
        <v>199</v>
      </c>
      <c r="L102" s="117"/>
    </row>
    <row r="103" spans="2:12" ht="18" customHeight="1">
      <c r="B103" s="16"/>
      <c r="C103" s="17"/>
      <c r="D103" s="17"/>
      <c r="E103" s="66"/>
      <c r="F103" s="8"/>
      <c r="G103" s="153" t="s">
        <v>123</v>
      </c>
      <c r="H103" s="153"/>
      <c r="I103" s="32"/>
      <c r="J103" s="33"/>
      <c r="K103" s="110" t="s">
        <v>234</v>
      </c>
      <c r="L103" s="116"/>
    </row>
    <row r="104" spans="2:12" ht="18" customHeight="1">
      <c r="B104" s="16"/>
      <c r="C104" s="17"/>
      <c r="D104" s="17"/>
      <c r="E104" s="67"/>
      <c r="F104" s="17"/>
      <c r="G104" s="68"/>
      <c r="H104" s="68"/>
      <c r="I104" s="63"/>
      <c r="J104" s="69"/>
      <c r="K104" s="111" t="s">
        <v>271</v>
      </c>
      <c r="L104" s="117"/>
    </row>
    <row r="105" spans="2:12" ht="18" customHeight="1">
      <c r="B105" s="16"/>
      <c r="C105" s="17"/>
      <c r="D105" s="17"/>
      <c r="E105" s="13"/>
      <c r="F105" s="14"/>
      <c r="G105" s="34"/>
      <c r="H105" s="34"/>
      <c r="I105" s="61"/>
      <c r="J105" s="64"/>
      <c r="K105" s="109" t="s">
        <v>124</v>
      </c>
      <c r="L105" s="115"/>
    </row>
    <row r="106" spans="2:12" ht="18" customHeight="1">
      <c r="B106" s="154" t="s">
        <v>125</v>
      </c>
      <c r="C106" s="155"/>
      <c r="D106" s="155"/>
      <c r="E106" s="8"/>
      <c r="F106" s="8"/>
      <c r="G106" s="8"/>
      <c r="H106" s="8"/>
      <c r="I106" s="8"/>
      <c r="J106" s="8"/>
      <c r="K106" s="82"/>
      <c r="L106" s="137"/>
    </row>
    <row r="107" spans="2:12" ht="13.5" customHeight="1">
      <c r="B107" s="70"/>
      <c r="C107" s="71" t="s">
        <v>126</v>
      </c>
      <c r="D107" s="72"/>
      <c r="E107" s="71"/>
      <c r="F107" s="71"/>
      <c r="G107" s="71"/>
      <c r="H107" s="71"/>
      <c r="I107" s="71"/>
      <c r="J107" s="71"/>
      <c r="K107" s="112"/>
      <c r="L107" s="118"/>
    </row>
    <row r="108" spans="2:12" ht="13.5" customHeight="1">
      <c r="B108" s="70"/>
      <c r="C108" s="71" t="s">
        <v>127</v>
      </c>
      <c r="D108" s="72"/>
      <c r="E108" s="71"/>
      <c r="F108" s="71"/>
      <c r="G108" s="71"/>
      <c r="H108" s="71"/>
      <c r="I108" s="71"/>
      <c r="J108" s="71"/>
      <c r="K108" s="112"/>
      <c r="L108" s="118"/>
    </row>
    <row r="109" spans="2:12" ht="13.5" customHeight="1">
      <c r="B109" s="70"/>
      <c r="C109" s="71" t="s">
        <v>128</v>
      </c>
      <c r="D109" s="72"/>
      <c r="E109" s="71"/>
      <c r="F109" s="71"/>
      <c r="G109" s="71"/>
      <c r="H109" s="71"/>
      <c r="I109" s="71"/>
      <c r="J109" s="71"/>
      <c r="K109" s="112"/>
      <c r="L109" s="118"/>
    </row>
    <row r="110" spans="2:12" ht="13.5" customHeight="1">
      <c r="B110" s="70"/>
      <c r="C110" s="71" t="s">
        <v>129</v>
      </c>
      <c r="D110" s="72"/>
      <c r="E110" s="71"/>
      <c r="F110" s="71"/>
      <c r="G110" s="71"/>
      <c r="H110" s="71"/>
      <c r="I110" s="71"/>
      <c r="J110" s="71"/>
      <c r="K110" s="112"/>
      <c r="L110" s="118"/>
    </row>
    <row r="111" spans="2:12" ht="13.5" customHeight="1">
      <c r="B111" s="73"/>
      <c r="C111" s="71" t="s">
        <v>130</v>
      </c>
      <c r="D111" s="71"/>
      <c r="E111" s="71"/>
      <c r="F111" s="71"/>
      <c r="G111" s="71"/>
      <c r="H111" s="71"/>
      <c r="I111" s="71"/>
      <c r="J111" s="71"/>
      <c r="K111" s="112"/>
      <c r="L111" s="118"/>
    </row>
    <row r="112" spans="2:12" ht="13.5" customHeight="1">
      <c r="B112" s="73"/>
      <c r="C112" s="71" t="s">
        <v>152</v>
      </c>
      <c r="D112" s="71"/>
      <c r="E112" s="71"/>
      <c r="F112" s="71"/>
      <c r="G112" s="71"/>
      <c r="H112" s="71"/>
      <c r="I112" s="71"/>
      <c r="J112" s="71"/>
      <c r="K112" s="112"/>
      <c r="L112" s="118"/>
    </row>
    <row r="113" spans="2:12" ht="13.5" customHeight="1">
      <c r="B113" s="73"/>
      <c r="C113" s="71" t="s">
        <v>156</v>
      </c>
      <c r="D113" s="71"/>
      <c r="E113" s="71"/>
      <c r="F113" s="71"/>
      <c r="G113" s="71"/>
      <c r="H113" s="71"/>
      <c r="I113" s="71"/>
      <c r="J113" s="71"/>
      <c r="K113" s="112"/>
      <c r="L113" s="118"/>
    </row>
    <row r="114" spans="2:12" ht="13.5" customHeight="1">
      <c r="B114" s="73"/>
      <c r="C114" s="71" t="s">
        <v>157</v>
      </c>
      <c r="D114" s="71"/>
      <c r="E114" s="71"/>
      <c r="F114" s="71"/>
      <c r="G114" s="71"/>
      <c r="H114" s="71"/>
      <c r="I114" s="71"/>
      <c r="J114" s="71"/>
      <c r="K114" s="112"/>
      <c r="L114" s="118"/>
    </row>
    <row r="115" spans="2:12" ht="13.5" customHeight="1">
      <c r="B115" s="73"/>
      <c r="C115" s="71" t="s">
        <v>158</v>
      </c>
      <c r="D115" s="71"/>
      <c r="E115" s="71"/>
      <c r="F115" s="71"/>
      <c r="G115" s="71"/>
      <c r="H115" s="71"/>
      <c r="I115" s="71"/>
      <c r="J115" s="71"/>
      <c r="K115" s="112"/>
      <c r="L115" s="118"/>
    </row>
    <row r="116" spans="2:12" ht="13.5" customHeight="1">
      <c r="B116" s="73"/>
      <c r="C116" s="71" t="s">
        <v>153</v>
      </c>
      <c r="D116" s="71"/>
      <c r="E116" s="71"/>
      <c r="F116" s="71"/>
      <c r="G116" s="71"/>
      <c r="H116" s="71"/>
      <c r="I116" s="71"/>
      <c r="J116" s="71"/>
      <c r="K116" s="112"/>
      <c r="L116" s="118"/>
    </row>
    <row r="117" spans="2:12" ht="13.5" customHeight="1">
      <c r="B117" s="73"/>
      <c r="C117" s="71" t="s">
        <v>131</v>
      </c>
      <c r="D117" s="71"/>
      <c r="E117" s="71"/>
      <c r="F117" s="71"/>
      <c r="G117" s="71"/>
      <c r="H117" s="71"/>
      <c r="I117" s="71"/>
      <c r="J117" s="71"/>
      <c r="K117" s="112"/>
      <c r="L117" s="118"/>
    </row>
    <row r="118" spans="2:12" ht="13.5" customHeight="1">
      <c r="B118" s="73"/>
      <c r="C118" s="71" t="s">
        <v>132</v>
      </c>
      <c r="D118" s="71"/>
      <c r="E118" s="71"/>
      <c r="F118" s="71"/>
      <c r="G118" s="71"/>
      <c r="H118" s="71"/>
      <c r="I118" s="71"/>
      <c r="J118" s="71"/>
      <c r="K118" s="112"/>
      <c r="L118" s="118"/>
    </row>
    <row r="119" spans="2:12" ht="13.5" customHeight="1">
      <c r="B119" s="73"/>
      <c r="C119" s="71" t="s">
        <v>154</v>
      </c>
      <c r="D119" s="71"/>
      <c r="E119" s="71"/>
      <c r="F119" s="71"/>
      <c r="G119" s="71"/>
      <c r="H119" s="71"/>
      <c r="I119" s="71"/>
      <c r="J119" s="71"/>
      <c r="K119" s="112"/>
      <c r="L119" s="118"/>
    </row>
    <row r="120" spans="2:12" ht="13.5" customHeight="1">
      <c r="B120" s="73"/>
      <c r="C120" s="71" t="s">
        <v>144</v>
      </c>
      <c r="D120" s="71"/>
      <c r="E120" s="71"/>
      <c r="F120" s="71"/>
      <c r="G120" s="71"/>
      <c r="H120" s="71"/>
      <c r="I120" s="71"/>
      <c r="J120" s="71"/>
      <c r="K120" s="112"/>
      <c r="L120" s="118"/>
    </row>
    <row r="121" spans="2:12" ht="18" customHeight="1" thickBot="1">
      <c r="B121" s="74"/>
      <c r="C121" s="75"/>
      <c r="D121" s="75"/>
      <c r="E121" s="75"/>
      <c r="F121" s="75"/>
      <c r="G121" s="75"/>
      <c r="H121" s="75"/>
      <c r="I121" s="75"/>
      <c r="J121" s="75"/>
      <c r="K121" s="113"/>
      <c r="L121" s="119"/>
    </row>
  </sheetData>
  <sheetProtection/>
  <mergeCells count="26">
    <mergeCell ref="B106:D106"/>
    <mergeCell ref="G94:H94"/>
    <mergeCell ref="G95:H95"/>
    <mergeCell ref="G96:H96"/>
    <mergeCell ref="G97:H97"/>
    <mergeCell ref="B98:D98"/>
    <mergeCell ref="G98:H98"/>
    <mergeCell ref="G93:H93"/>
    <mergeCell ref="G100:H100"/>
    <mergeCell ref="G103:H103"/>
    <mergeCell ref="B89:D89"/>
    <mergeCell ref="G89:H89"/>
    <mergeCell ref="G90:H90"/>
    <mergeCell ref="G91:H91"/>
    <mergeCell ref="G92:H92"/>
    <mergeCell ref="B88:I88"/>
    <mergeCell ref="D8:F8"/>
    <mergeCell ref="D9:F9"/>
    <mergeCell ref="G10:H10"/>
    <mergeCell ref="C79:D79"/>
    <mergeCell ref="D87:G87"/>
    <mergeCell ref="D4:G4"/>
    <mergeCell ref="D5:G5"/>
    <mergeCell ref="D6:G6"/>
    <mergeCell ref="D7:F7"/>
    <mergeCell ref="D86:G86"/>
  </mergeCells>
  <printOptions/>
  <pageMargins left="0.984251968503937" right="0.3937007874015748" top="0.7874015748031497" bottom="0.7874015748031497" header="0.5118110236220472" footer="0.5118110236220472"/>
  <pageSetup horizontalDpi="600" verticalDpi="600" orientation="portrait" paperSize="8" scale="85" r:id="rId1"/>
  <rowBreaks count="1" manualBreakCount="1">
    <brk id="82" max="255" man="1"/>
  </rowBreaks>
</worksheet>
</file>

<file path=xl/worksheets/sheet8.xml><?xml version="1.0" encoding="utf-8"?>
<worksheet xmlns="http://schemas.openxmlformats.org/spreadsheetml/2006/main" xmlns:r="http://schemas.openxmlformats.org/officeDocument/2006/relationships">
  <sheetPr>
    <tabColor rgb="FFC00000"/>
  </sheetPr>
  <dimension ref="B2:S132"/>
  <sheetViews>
    <sheetView view="pageBreakPreview" zoomScale="75" zoomScaleNormal="75" zoomScaleSheetLayoutView="75" zoomScalePageLayoutView="0" workbookViewId="0" topLeftCell="A1">
      <selection activeCell="B2" sqref="B2"/>
    </sheetView>
  </sheetViews>
  <sheetFormatPr defaultColWidth="8.796875" defaultRowHeight="14.25"/>
  <cols>
    <col min="1" max="1" width="2.59765625" style="0" customWidth="1"/>
    <col min="2" max="2" width="4.69921875" style="0" customWidth="1"/>
    <col min="3" max="4" width="16.69921875" style="0" customWidth="1"/>
    <col min="5" max="5" width="1.69921875" style="0" customWidth="1"/>
    <col min="6" max="9" width="10.69921875" style="0" customWidth="1"/>
    <col min="10" max="10" width="1.69921875" style="0" customWidth="1"/>
    <col min="11" max="11" width="28.3984375" style="99" customWidth="1"/>
    <col min="12" max="12" width="28.3984375" style="123" customWidth="1"/>
    <col min="14" max="17" width="9" style="0" hidden="1" customWidth="1"/>
  </cols>
  <sheetData>
    <row r="1" ht="18" customHeight="1"/>
    <row r="2" spans="2:18" ht="18" customHeight="1">
      <c r="B2" s="22"/>
      <c r="R2" s="99"/>
    </row>
    <row r="3" ht="9" customHeight="1" thickBot="1"/>
    <row r="4" spans="2:12" ht="18" customHeight="1">
      <c r="B4" s="1"/>
      <c r="C4" s="2"/>
      <c r="D4" s="143" t="s">
        <v>2</v>
      </c>
      <c r="E4" s="143"/>
      <c r="F4" s="143"/>
      <c r="G4" s="143"/>
      <c r="H4" s="2"/>
      <c r="I4" s="2"/>
      <c r="J4" s="3"/>
      <c r="K4" s="100" t="s">
        <v>133</v>
      </c>
      <c r="L4" s="124" t="s">
        <v>134</v>
      </c>
    </row>
    <row r="5" spans="2:12" ht="18" customHeight="1">
      <c r="B5" s="4"/>
      <c r="C5" s="5"/>
      <c r="D5" s="144" t="s">
        <v>3</v>
      </c>
      <c r="E5" s="144"/>
      <c r="F5" s="144"/>
      <c r="G5" s="144"/>
      <c r="H5" s="5"/>
      <c r="I5" s="5"/>
      <c r="J5" s="6"/>
      <c r="K5" s="101" t="s">
        <v>345</v>
      </c>
      <c r="L5" s="125" t="str">
        <f>K5</f>
        <v>H 26. 7.17</v>
      </c>
    </row>
    <row r="6" spans="2:12" ht="18" customHeight="1">
      <c r="B6" s="4"/>
      <c r="C6" s="5"/>
      <c r="D6" s="144" t="s">
        <v>4</v>
      </c>
      <c r="E6" s="144"/>
      <c r="F6" s="144"/>
      <c r="G6" s="144"/>
      <c r="H6" s="5"/>
      <c r="I6" s="5"/>
      <c r="J6" s="6"/>
      <c r="K6" s="101" t="s">
        <v>362</v>
      </c>
      <c r="L6" s="125" t="s">
        <v>363</v>
      </c>
    </row>
    <row r="7" spans="2:18" ht="18" customHeight="1">
      <c r="B7" s="4"/>
      <c r="C7" s="5"/>
      <c r="D7" s="144" t="s">
        <v>5</v>
      </c>
      <c r="E7" s="145"/>
      <c r="F7" s="145"/>
      <c r="G7" s="23" t="s">
        <v>6</v>
      </c>
      <c r="H7" s="5"/>
      <c r="I7" s="5"/>
      <c r="J7" s="6"/>
      <c r="K7" s="102">
        <v>2.35</v>
      </c>
      <c r="L7" s="126">
        <v>2.05</v>
      </c>
      <c r="R7" s="99"/>
    </row>
    <row r="8" spans="2:12" ht="18" customHeight="1">
      <c r="B8" s="7"/>
      <c r="C8" s="8"/>
      <c r="D8" s="144" t="s">
        <v>7</v>
      </c>
      <c r="E8" s="144"/>
      <c r="F8" s="144"/>
      <c r="G8" s="23" t="s">
        <v>6</v>
      </c>
      <c r="H8" s="8"/>
      <c r="I8" s="8"/>
      <c r="J8" s="9"/>
      <c r="K8" s="103">
        <v>0.5</v>
      </c>
      <c r="L8" s="127">
        <v>0.5</v>
      </c>
    </row>
    <row r="9" spans="2:19" ht="18" customHeight="1" thickBot="1">
      <c r="B9" s="10"/>
      <c r="C9" s="11"/>
      <c r="D9" s="148" t="s">
        <v>8</v>
      </c>
      <c r="E9" s="148"/>
      <c r="F9" s="148"/>
      <c r="G9" s="24" t="s">
        <v>9</v>
      </c>
      <c r="H9" s="11"/>
      <c r="I9" s="11"/>
      <c r="J9" s="12"/>
      <c r="K9" s="104">
        <v>100</v>
      </c>
      <c r="L9" s="128">
        <v>100</v>
      </c>
      <c r="O9" s="77" t="s">
        <v>135</v>
      </c>
      <c r="P9" s="77" t="s">
        <v>136</v>
      </c>
      <c r="Q9" s="77" t="s">
        <v>137</v>
      </c>
      <c r="R9" s="77" t="s">
        <v>135</v>
      </c>
      <c r="S9" s="77" t="s">
        <v>136</v>
      </c>
    </row>
    <row r="10" spans="2:12" ht="18" customHeight="1" thickTop="1">
      <c r="B10" s="25" t="s">
        <v>10</v>
      </c>
      <c r="C10" s="26" t="s">
        <v>11</v>
      </c>
      <c r="D10" s="26" t="s">
        <v>12</v>
      </c>
      <c r="E10" s="13"/>
      <c r="F10" s="14"/>
      <c r="G10" s="149" t="s">
        <v>13</v>
      </c>
      <c r="H10" s="149"/>
      <c r="I10" s="14"/>
      <c r="J10" s="15"/>
      <c r="K10" s="105"/>
      <c r="L10" s="129"/>
    </row>
    <row r="11" spans="2:19" ht="13.5" customHeight="1">
      <c r="B11" s="29">
        <v>1</v>
      </c>
      <c r="C11" s="35" t="s">
        <v>138</v>
      </c>
      <c r="D11" s="35" t="s">
        <v>14</v>
      </c>
      <c r="E11" s="42"/>
      <c r="F11" s="42" t="s">
        <v>180</v>
      </c>
      <c r="G11" s="42"/>
      <c r="H11" s="42"/>
      <c r="I11" s="42"/>
      <c r="J11" s="42"/>
      <c r="K11" s="78"/>
      <c r="L11" s="79" t="s">
        <v>346</v>
      </c>
      <c r="N11" t="s">
        <v>15</v>
      </c>
      <c r="O11">
        <f aca="true" t="shared" si="0" ref="O11:P16">IF(K11="",0,VALUE(MID(K11,2,LEN(K11)-2)))</f>
        <v>0</v>
      </c>
      <c r="P11">
        <f t="shared" si="0"/>
        <v>20</v>
      </c>
      <c r="Q11" t="e">
        <f>IF(#REF!="",0,VALUE(MID(#REF!,2,LEN(#REF!)-2)))</f>
        <v>#REF!</v>
      </c>
      <c r="R11">
        <f aca="true" t="shared" si="1" ref="R11:R19">IF(K11="＋",0,IF(K11="(＋)",0,ABS(K11)))</f>
        <v>0</v>
      </c>
      <c r="S11">
        <f aca="true" t="shared" si="2" ref="S11:S19">IF(L11="＋",0,IF(L11="(＋)",0,ABS(L11)))</f>
        <v>20</v>
      </c>
    </row>
    <row r="12" spans="2:19" ht="13.5" customHeight="1">
      <c r="B12" s="29">
        <f>B11+1</f>
        <v>2</v>
      </c>
      <c r="C12" s="36"/>
      <c r="D12" s="45"/>
      <c r="E12" s="42"/>
      <c r="F12" s="42" t="s">
        <v>16</v>
      </c>
      <c r="G12" s="42"/>
      <c r="H12" s="42"/>
      <c r="I12" s="42"/>
      <c r="J12" s="42"/>
      <c r="K12" s="78" t="s">
        <v>268</v>
      </c>
      <c r="L12" s="79" t="s">
        <v>347</v>
      </c>
      <c r="N12" t="s">
        <v>15</v>
      </c>
      <c r="O12">
        <f t="shared" si="0"/>
        <v>80</v>
      </c>
      <c r="P12">
        <f t="shared" si="0"/>
        <v>90</v>
      </c>
      <c r="Q12" t="e">
        <f>IF(#REF!="",0,VALUE(MID(#REF!,2,LEN(#REF!)-2)))</f>
        <v>#REF!</v>
      </c>
      <c r="R12">
        <f t="shared" si="1"/>
        <v>80</v>
      </c>
      <c r="S12">
        <f t="shared" si="2"/>
        <v>90</v>
      </c>
    </row>
    <row r="13" spans="2:19" ht="13.5" customHeight="1">
      <c r="B13" s="29">
        <f aca="true" t="shared" si="3" ref="B13:B76">B12+1</f>
        <v>3</v>
      </c>
      <c r="C13" s="36"/>
      <c r="D13" s="45"/>
      <c r="E13" s="42"/>
      <c r="F13" s="42" t="s">
        <v>344</v>
      </c>
      <c r="G13" s="42"/>
      <c r="H13" s="42"/>
      <c r="I13" s="42"/>
      <c r="J13" s="42"/>
      <c r="K13" s="78" t="s">
        <v>250</v>
      </c>
      <c r="L13" s="79" t="s">
        <v>252</v>
      </c>
      <c r="N13" t="s">
        <v>15</v>
      </c>
      <c r="O13">
        <f t="shared" si="0"/>
        <v>10</v>
      </c>
      <c r="P13">
        <f t="shared" si="0"/>
        <v>20</v>
      </c>
      <c r="Q13" t="e">
        <f>IF(#REF!="",0,VALUE(MID(#REF!,2,LEN(#REF!)-2)))</f>
        <v>#REF!</v>
      </c>
      <c r="R13">
        <f t="shared" si="1"/>
        <v>10</v>
      </c>
      <c r="S13">
        <f t="shared" si="2"/>
        <v>20</v>
      </c>
    </row>
    <row r="14" spans="2:19" ht="13.5" customHeight="1">
      <c r="B14" s="29">
        <f t="shared" si="3"/>
        <v>4</v>
      </c>
      <c r="C14" s="36"/>
      <c r="D14" s="45"/>
      <c r="E14" s="42"/>
      <c r="F14" s="42" t="s">
        <v>288</v>
      </c>
      <c r="G14" s="42"/>
      <c r="H14" s="42"/>
      <c r="I14" s="42"/>
      <c r="J14" s="42"/>
      <c r="K14" s="139"/>
      <c r="L14" s="140" t="s">
        <v>255</v>
      </c>
      <c r="N14" t="s">
        <v>15</v>
      </c>
      <c r="O14">
        <f t="shared" si="0"/>
        <v>0</v>
      </c>
      <c r="P14" t="e">
        <f t="shared" si="0"/>
        <v>#VALUE!</v>
      </c>
      <c r="Q14" t="e">
        <f>IF(#REF!="",0,VALUE(MID(#REF!,2,LEN(#REF!)-2)))</f>
        <v>#REF!</v>
      </c>
      <c r="R14">
        <f t="shared" si="1"/>
        <v>0</v>
      </c>
      <c r="S14">
        <f t="shared" si="2"/>
        <v>0</v>
      </c>
    </row>
    <row r="15" spans="2:19" ht="13.5" customHeight="1">
      <c r="B15" s="29">
        <f t="shared" si="3"/>
        <v>5</v>
      </c>
      <c r="C15" s="36"/>
      <c r="D15" s="45"/>
      <c r="E15" s="42"/>
      <c r="F15" s="42" t="s">
        <v>329</v>
      </c>
      <c r="G15" s="42"/>
      <c r="H15" s="42"/>
      <c r="I15" s="42"/>
      <c r="J15" s="42"/>
      <c r="K15" s="78" t="s">
        <v>348</v>
      </c>
      <c r="L15" s="79" t="s">
        <v>347</v>
      </c>
      <c r="N15" t="s">
        <v>15</v>
      </c>
      <c r="O15">
        <f t="shared" si="0"/>
        <v>190</v>
      </c>
      <c r="P15">
        <f t="shared" si="0"/>
        <v>90</v>
      </c>
      <c r="Q15" t="e">
        <f>IF(#REF!="",0,VALUE(MID(#REF!,2,LEN(#REF!)-2)))</f>
        <v>#REF!</v>
      </c>
      <c r="R15">
        <f t="shared" si="1"/>
        <v>190</v>
      </c>
      <c r="S15">
        <f t="shared" si="2"/>
        <v>90</v>
      </c>
    </row>
    <row r="16" spans="2:19" ht="13.5" customHeight="1">
      <c r="B16" s="29">
        <f t="shared" si="3"/>
        <v>6</v>
      </c>
      <c r="C16" s="36"/>
      <c r="D16" s="45"/>
      <c r="E16" s="42"/>
      <c r="F16" s="42" t="s">
        <v>20</v>
      </c>
      <c r="G16" s="42"/>
      <c r="H16" s="42"/>
      <c r="I16" s="42"/>
      <c r="J16" s="42"/>
      <c r="K16" s="78" t="s">
        <v>349</v>
      </c>
      <c r="L16" s="79" t="s">
        <v>349</v>
      </c>
      <c r="N16" t="s">
        <v>15</v>
      </c>
      <c r="O16" t="e">
        <f t="shared" si="0"/>
        <v>#VALUE!</v>
      </c>
      <c r="P16" t="e">
        <f t="shared" si="0"/>
        <v>#VALUE!</v>
      </c>
      <c r="Q16" t="e">
        <f>IF(#REF!="",0,VALUE(MID(#REF!,2,LEN(#REF!)-2)))</f>
        <v>#REF!</v>
      </c>
      <c r="R16">
        <f t="shared" si="1"/>
        <v>10</v>
      </c>
      <c r="S16">
        <f t="shared" si="2"/>
        <v>10</v>
      </c>
    </row>
    <row r="17" spans="2:19" ht="13.5" customHeight="1">
      <c r="B17" s="29">
        <f t="shared" si="3"/>
        <v>7</v>
      </c>
      <c r="C17" s="36"/>
      <c r="D17" s="45"/>
      <c r="E17" s="42"/>
      <c r="F17" s="42" t="s">
        <v>251</v>
      </c>
      <c r="G17" s="42"/>
      <c r="H17" s="42"/>
      <c r="I17" s="42"/>
      <c r="J17" s="42"/>
      <c r="K17" s="78" t="s">
        <v>249</v>
      </c>
      <c r="L17" s="79" t="s">
        <v>249</v>
      </c>
      <c r="N17" s="76" t="s">
        <v>19</v>
      </c>
      <c r="O17" t="str">
        <f>K17</f>
        <v>(＋)</v>
      </c>
      <c r="P17" t="str">
        <f>L17</f>
        <v>(＋)</v>
      </c>
      <c r="Q17" t="e">
        <f>#REF!</f>
        <v>#REF!</v>
      </c>
      <c r="R17">
        <f t="shared" si="1"/>
        <v>0</v>
      </c>
      <c r="S17">
        <f t="shared" si="2"/>
        <v>0</v>
      </c>
    </row>
    <row r="18" spans="2:19" ht="13.5" customHeight="1">
      <c r="B18" s="29">
        <f t="shared" si="3"/>
        <v>8</v>
      </c>
      <c r="C18" s="36"/>
      <c r="D18" s="45"/>
      <c r="E18" s="42"/>
      <c r="F18" s="42" t="s">
        <v>159</v>
      </c>
      <c r="G18" s="42"/>
      <c r="H18" s="42"/>
      <c r="I18" s="42"/>
      <c r="J18" s="42"/>
      <c r="K18" s="78" t="s">
        <v>252</v>
      </c>
      <c r="L18" s="79" t="s">
        <v>350</v>
      </c>
      <c r="N18" t="s">
        <v>15</v>
      </c>
      <c r="O18">
        <f>IF(K18="",0,VALUE(MID(K18,2,LEN(K18)-2)))</f>
        <v>20</v>
      </c>
      <c r="P18">
        <f>IF(L18="",0,VALUE(MID(L18,2,LEN(L18)-2)))</f>
        <v>270</v>
      </c>
      <c r="Q18" t="e">
        <f>IF(#REF!="",0,VALUE(MID(#REF!,2,LEN(#REF!)-2)))</f>
        <v>#REF!</v>
      </c>
      <c r="R18">
        <f t="shared" si="1"/>
        <v>20</v>
      </c>
      <c r="S18">
        <f t="shared" si="2"/>
        <v>270</v>
      </c>
    </row>
    <row r="19" spans="2:19" ht="13.5" customHeight="1">
      <c r="B19" s="29">
        <f t="shared" si="3"/>
        <v>9</v>
      </c>
      <c r="C19" s="36"/>
      <c r="D19" s="45"/>
      <c r="E19" s="42"/>
      <c r="F19" s="42" t="s">
        <v>351</v>
      </c>
      <c r="G19" s="42"/>
      <c r="H19" s="42"/>
      <c r="I19" s="42"/>
      <c r="J19" s="42"/>
      <c r="K19" s="78"/>
      <c r="L19" s="79" t="s">
        <v>250</v>
      </c>
      <c r="N19" t="s">
        <v>15</v>
      </c>
      <c r="O19">
        <f>IF(K19="",0,VALUE(MID(K19,2,LEN(K19)-2)))</f>
        <v>0</v>
      </c>
      <c r="P19">
        <f>IF(L19="",0,VALUE(MID(L19,2,LEN(L19)-2)))</f>
        <v>10</v>
      </c>
      <c r="Q19" t="e">
        <f>IF(#REF!="",0,VALUE(MID(#REF!,2,LEN(#REF!)-2)))</f>
        <v>#REF!</v>
      </c>
      <c r="R19">
        <f t="shared" si="1"/>
        <v>0</v>
      </c>
      <c r="S19">
        <f t="shared" si="2"/>
        <v>10</v>
      </c>
    </row>
    <row r="20" spans="2:12" ht="13.5" customHeight="1">
      <c r="B20" s="29">
        <f t="shared" si="3"/>
        <v>10</v>
      </c>
      <c r="C20" s="37" t="s">
        <v>42</v>
      </c>
      <c r="D20" s="35" t="s">
        <v>43</v>
      </c>
      <c r="E20" s="42"/>
      <c r="F20" s="42" t="s">
        <v>44</v>
      </c>
      <c r="G20" s="42"/>
      <c r="H20" s="42"/>
      <c r="I20" s="42"/>
      <c r="J20" s="42"/>
      <c r="K20" s="80">
        <v>360</v>
      </c>
      <c r="L20" s="131">
        <v>260</v>
      </c>
    </row>
    <row r="21" spans="2:12" ht="13.5" customHeight="1">
      <c r="B21" s="29">
        <f t="shared" si="3"/>
        <v>11</v>
      </c>
      <c r="C21" s="37" t="s">
        <v>45</v>
      </c>
      <c r="D21" s="35" t="s">
        <v>46</v>
      </c>
      <c r="E21" s="42"/>
      <c r="F21" s="42" t="s">
        <v>330</v>
      </c>
      <c r="G21" s="42"/>
      <c r="H21" s="42"/>
      <c r="I21" s="42"/>
      <c r="J21" s="42"/>
      <c r="K21" s="80"/>
      <c r="L21" s="81">
        <v>50</v>
      </c>
    </row>
    <row r="22" spans="2:12" ht="13.5" customHeight="1">
      <c r="B22" s="29">
        <f t="shared" si="3"/>
        <v>12</v>
      </c>
      <c r="C22" s="38"/>
      <c r="D22" s="45"/>
      <c r="E22" s="42"/>
      <c r="F22" s="42" t="s">
        <v>305</v>
      </c>
      <c r="G22" s="42"/>
      <c r="H22" s="42"/>
      <c r="I22" s="42"/>
      <c r="J22" s="42"/>
      <c r="K22" s="80">
        <v>30</v>
      </c>
      <c r="L22" s="81">
        <v>60</v>
      </c>
    </row>
    <row r="23" spans="2:12" ht="13.5" customHeight="1">
      <c r="B23" s="29">
        <f t="shared" si="3"/>
        <v>13</v>
      </c>
      <c r="C23" s="37" t="s">
        <v>139</v>
      </c>
      <c r="D23" s="35" t="s">
        <v>21</v>
      </c>
      <c r="E23" s="42"/>
      <c r="F23" s="42" t="s">
        <v>352</v>
      </c>
      <c r="G23" s="42"/>
      <c r="H23" s="42"/>
      <c r="I23" s="42"/>
      <c r="J23" s="42"/>
      <c r="K23" s="80">
        <v>10</v>
      </c>
      <c r="L23" s="81">
        <v>10</v>
      </c>
    </row>
    <row r="24" spans="2:12" ht="13.5" customHeight="1">
      <c r="B24" s="29">
        <f t="shared" si="3"/>
        <v>14</v>
      </c>
      <c r="C24" s="38"/>
      <c r="D24" s="45"/>
      <c r="E24" s="42"/>
      <c r="F24" s="42" t="s">
        <v>353</v>
      </c>
      <c r="G24" s="42"/>
      <c r="H24" s="42"/>
      <c r="I24" s="42"/>
      <c r="J24" s="42"/>
      <c r="K24" s="80"/>
      <c r="L24" s="81" t="s">
        <v>255</v>
      </c>
    </row>
    <row r="25" spans="2:12" ht="13.5" customHeight="1">
      <c r="B25" s="29">
        <f t="shared" si="3"/>
        <v>15</v>
      </c>
      <c r="C25" s="38"/>
      <c r="D25" s="47" t="s">
        <v>23</v>
      </c>
      <c r="E25" s="42"/>
      <c r="F25" s="42" t="s">
        <v>332</v>
      </c>
      <c r="G25" s="42"/>
      <c r="H25" s="42"/>
      <c r="I25" s="42"/>
      <c r="J25" s="42"/>
      <c r="K25" s="80">
        <v>3</v>
      </c>
      <c r="L25" s="131">
        <v>170</v>
      </c>
    </row>
    <row r="26" spans="2:12" ht="13.5" customHeight="1">
      <c r="B26" s="29">
        <f t="shared" si="3"/>
        <v>16</v>
      </c>
      <c r="C26" s="38"/>
      <c r="D26" s="35" t="s">
        <v>24</v>
      </c>
      <c r="E26" s="42"/>
      <c r="F26" s="42" t="s">
        <v>26</v>
      </c>
      <c r="G26" s="42"/>
      <c r="H26" s="42"/>
      <c r="I26" s="42"/>
      <c r="J26" s="42"/>
      <c r="K26" s="80" t="s">
        <v>255</v>
      </c>
      <c r="L26" s="81">
        <v>60</v>
      </c>
    </row>
    <row r="27" spans="2:12" ht="13.5" customHeight="1">
      <c r="B27" s="29">
        <f t="shared" si="3"/>
        <v>17</v>
      </c>
      <c r="C27" s="38"/>
      <c r="D27" s="45"/>
      <c r="E27" s="42"/>
      <c r="F27" s="42" t="s">
        <v>221</v>
      </c>
      <c r="G27" s="42"/>
      <c r="H27" s="42"/>
      <c r="I27" s="42"/>
      <c r="J27" s="42"/>
      <c r="K27" s="80" t="s">
        <v>255</v>
      </c>
      <c r="L27" s="81"/>
    </row>
    <row r="28" spans="2:12" ht="13.5" customHeight="1">
      <c r="B28" s="29">
        <f t="shared" si="3"/>
        <v>18</v>
      </c>
      <c r="C28" s="38"/>
      <c r="D28" s="45"/>
      <c r="E28" s="42"/>
      <c r="F28" s="42" t="s">
        <v>222</v>
      </c>
      <c r="G28" s="42"/>
      <c r="H28" s="42"/>
      <c r="I28" s="42"/>
      <c r="J28" s="42"/>
      <c r="K28" s="80">
        <v>40</v>
      </c>
      <c r="L28" s="81">
        <v>790</v>
      </c>
    </row>
    <row r="29" spans="2:12" ht="13.5" customHeight="1">
      <c r="B29" s="29">
        <f t="shared" si="3"/>
        <v>19</v>
      </c>
      <c r="C29" s="38"/>
      <c r="D29" s="45"/>
      <c r="E29" s="42"/>
      <c r="F29" s="42" t="s">
        <v>256</v>
      </c>
      <c r="G29" s="42"/>
      <c r="H29" s="42"/>
      <c r="I29" s="42"/>
      <c r="J29" s="42"/>
      <c r="K29" s="80" t="s">
        <v>255</v>
      </c>
      <c r="L29" s="81">
        <v>20</v>
      </c>
    </row>
    <row r="30" spans="2:12" ht="13.5" customHeight="1">
      <c r="B30" s="29">
        <f t="shared" si="3"/>
        <v>20</v>
      </c>
      <c r="C30" s="38"/>
      <c r="D30" s="45"/>
      <c r="E30" s="42"/>
      <c r="F30" s="42" t="s">
        <v>27</v>
      </c>
      <c r="G30" s="42"/>
      <c r="H30" s="42"/>
      <c r="I30" s="42"/>
      <c r="J30" s="42"/>
      <c r="K30" s="80">
        <v>1</v>
      </c>
      <c r="L30" s="131"/>
    </row>
    <row r="31" spans="2:12" ht="13.5" customHeight="1">
      <c r="B31" s="29">
        <f t="shared" si="3"/>
        <v>21</v>
      </c>
      <c r="C31" s="38"/>
      <c r="D31" s="45"/>
      <c r="E31" s="42"/>
      <c r="F31" s="42" t="s">
        <v>31</v>
      </c>
      <c r="G31" s="42"/>
      <c r="H31" s="42"/>
      <c r="I31" s="42"/>
      <c r="J31" s="42"/>
      <c r="K31" s="80">
        <v>60</v>
      </c>
      <c r="L31" s="81">
        <v>30</v>
      </c>
    </row>
    <row r="32" spans="2:12" ht="13.5" customHeight="1">
      <c r="B32" s="29">
        <f t="shared" si="3"/>
        <v>22</v>
      </c>
      <c r="C32" s="38"/>
      <c r="D32" s="45"/>
      <c r="E32" s="42"/>
      <c r="F32" s="42" t="s">
        <v>223</v>
      </c>
      <c r="G32" s="42"/>
      <c r="H32" s="42"/>
      <c r="I32" s="42"/>
      <c r="J32" s="42"/>
      <c r="K32" s="80">
        <v>190</v>
      </c>
      <c r="L32" s="81">
        <v>270</v>
      </c>
    </row>
    <row r="33" spans="2:12" ht="13.5" customHeight="1">
      <c r="B33" s="29">
        <f t="shared" si="3"/>
        <v>23</v>
      </c>
      <c r="C33" s="38"/>
      <c r="D33" s="45"/>
      <c r="E33" s="42"/>
      <c r="F33" s="42" t="s">
        <v>32</v>
      </c>
      <c r="G33" s="42"/>
      <c r="H33" s="42"/>
      <c r="I33" s="42"/>
      <c r="J33" s="42"/>
      <c r="K33" s="80">
        <v>350</v>
      </c>
      <c r="L33" s="81">
        <v>1475</v>
      </c>
    </row>
    <row r="34" spans="2:12" ht="13.5" customHeight="1">
      <c r="B34" s="29">
        <f t="shared" si="3"/>
        <v>24</v>
      </c>
      <c r="C34" s="38"/>
      <c r="D34" s="45"/>
      <c r="E34" s="42"/>
      <c r="F34" s="42" t="s">
        <v>34</v>
      </c>
      <c r="G34" s="42"/>
      <c r="H34" s="42"/>
      <c r="I34" s="42"/>
      <c r="J34" s="42"/>
      <c r="K34" s="80"/>
      <c r="L34" s="81">
        <v>10</v>
      </c>
    </row>
    <row r="35" spans="2:12" ht="13.5" customHeight="1">
      <c r="B35" s="29">
        <f t="shared" si="3"/>
        <v>25</v>
      </c>
      <c r="C35" s="38"/>
      <c r="D35" s="45"/>
      <c r="E35" s="42"/>
      <c r="F35" s="42" t="s">
        <v>140</v>
      </c>
      <c r="G35" s="42"/>
      <c r="H35" s="42"/>
      <c r="I35" s="42"/>
      <c r="J35" s="42"/>
      <c r="K35" s="80">
        <v>37250</v>
      </c>
      <c r="L35" s="131">
        <v>6225</v>
      </c>
    </row>
    <row r="36" spans="2:12" ht="13.5" customHeight="1">
      <c r="B36" s="29">
        <f t="shared" si="3"/>
        <v>26</v>
      </c>
      <c r="C36" s="38"/>
      <c r="D36" s="45"/>
      <c r="E36" s="42"/>
      <c r="F36" s="42" t="s">
        <v>290</v>
      </c>
      <c r="G36" s="42"/>
      <c r="H36" s="42"/>
      <c r="I36" s="42"/>
      <c r="J36" s="42"/>
      <c r="K36" s="80">
        <v>1</v>
      </c>
      <c r="L36" s="81"/>
    </row>
    <row r="37" spans="2:12" ht="13.5" customHeight="1">
      <c r="B37" s="29">
        <f t="shared" si="3"/>
        <v>27</v>
      </c>
      <c r="C37" s="38"/>
      <c r="D37" s="45"/>
      <c r="E37" s="42"/>
      <c r="F37" s="42" t="s">
        <v>36</v>
      </c>
      <c r="G37" s="42"/>
      <c r="H37" s="42"/>
      <c r="I37" s="42"/>
      <c r="J37" s="42"/>
      <c r="K37" s="80" t="s">
        <v>255</v>
      </c>
      <c r="L37" s="81">
        <v>10</v>
      </c>
    </row>
    <row r="38" spans="2:12" ht="13.5" customHeight="1">
      <c r="B38" s="29">
        <f t="shared" si="3"/>
        <v>28</v>
      </c>
      <c r="C38" s="38"/>
      <c r="D38" s="45"/>
      <c r="E38" s="42"/>
      <c r="F38" s="42" t="s">
        <v>160</v>
      </c>
      <c r="G38" s="42"/>
      <c r="H38" s="42"/>
      <c r="I38" s="42"/>
      <c r="J38" s="42"/>
      <c r="K38" s="80" t="s">
        <v>255</v>
      </c>
      <c r="L38" s="81" t="s">
        <v>255</v>
      </c>
    </row>
    <row r="39" spans="2:12" ht="13.5" customHeight="1">
      <c r="B39" s="29">
        <f t="shared" si="3"/>
        <v>29</v>
      </c>
      <c r="C39" s="38"/>
      <c r="D39" s="45"/>
      <c r="E39" s="42"/>
      <c r="F39" s="42" t="s">
        <v>38</v>
      </c>
      <c r="G39" s="42"/>
      <c r="H39" s="42"/>
      <c r="I39" s="42"/>
      <c r="J39" s="42"/>
      <c r="K39" s="80">
        <v>2450</v>
      </c>
      <c r="L39" s="131">
        <v>5600</v>
      </c>
    </row>
    <row r="40" spans="2:12" ht="13.5" customHeight="1">
      <c r="B40" s="29">
        <f t="shared" si="3"/>
        <v>30</v>
      </c>
      <c r="C40" s="38"/>
      <c r="D40" s="45"/>
      <c r="E40" s="42"/>
      <c r="F40" s="42" t="s">
        <v>39</v>
      </c>
      <c r="G40" s="42"/>
      <c r="H40" s="42"/>
      <c r="I40" s="42"/>
      <c r="J40" s="42"/>
      <c r="K40" s="80">
        <v>3075</v>
      </c>
      <c r="L40" s="131">
        <v>4000</v>
      </c>
    </row>
    <row r="41" spans="2:12" ht="13.5" customHeight="1">
      <c r="B41" s="29">
        <f t="shared" si="3"/>
        <v>31</v>
      </c>
      <c r="C41" s="38"/>
      <c r="D41" s="45"/>
      <c r="E41" s="42"/>
      <c r="F41" s="42" t="s">
        <v>40</v>
      </c>
      <c r="G41" s="42"/>
      <c r="H41" s="42"/>
      <c r="I41" s="42"/>
      <c r="J41" s="42"/>
      <c r="K41" s="80">
        <v>350</v>
      </c>
      <c r="L41" s="131">
        <v>725</v>
      </c>
    </row>
    <row r="42" spans="2:12" ht="13.5" customHeight="1">
      <c r="B42" s="29">
        <f t="shared" si="3"/>
        <v>32</v>
      </c>
      <c r="C42" s="37" t="s">
        <v>151</v>
      </c>
      <c r="D42" s="35" t="s">
        <v>141</v>
      </c>
      <c r="E42" s="42"/>
      <c r="F42" s="42" t="s">
        <v>333</v>
      </c>
      <c r="G42" s="42"/>
      <c r="H42" s="42"/>
      <c r="I42" s="42"/>
      <c r="J42" s="42"/>
      <c r="K42" s="80"/>
      <c r="L42" s="81">
        <v>30</v>
      </c>
    </row>
    <row r="43" spans="2:12" ht="13.5" customHeight="1">
      <c r="B43" s="29">
        <f t="shared" si="3"/>
        <v>33</v>
      </c>
      <c r="C43" s="38"/>
      <c r="D43" s="45"/>
      <c r="E43" s="42"/>
      <c r="F43" s="42" t="s">
        <v>47</v>
      </c>
      <c r="G43" s="42"/>
      <c r="H43" s="42"/>
      <c r="I43" s="42"/>
      <c r="J43" s="42"/>
      <c r="K43" s="80"/>
      <c r="L43" s="131">
        <v>20</v>
      </c>
    </row>
    <row r="44" spans="2:12" ht="13.5" customHeight="1">
      <c r="B44" s="29">
        <f t="shared" si="3"/>
        <v>34</v>
      </c>
      <c r="C44" s="37" t="s">
        <v>142</v>
      </c>
      <c r="D44" s="35" t="s">
        <v>48</v>
      </c>
      <c r="E44" s="42"/>
      <c r="F44" s="42" t="s">
        <v>225</v>
      </c>
      <c r="G44" s="42"/>
      <c r="H44" s="42"/>
      <c r="I44" s="42"/>
      <c r="J44" s="42"/>
      <c r="K44" s="80" t="s">
        <v>255</v>
      </c>
      <c r="L44" s="81"/>
    </row>
    <row r="45" spans="2:12" ht="13.5" customHeight="1">
      <c r="B45" s="29">
        <f t="shared" si="3"/>
        <v>35</v>
      </c>
      <c r="C45" s="38"/>
      <c r="D45" s="45"/>
      <c r="E45" s="42"/>
      <c r="F45" s="42" t="s">
        <v>52</v>
      </c>
      <c r="G45" s="42"/>
      <c r="H45" s="42"/>
      <c r="I45" s="42"/>
      <c r="J45" s="42"/>
      <c r="K45" s="80">
        <v>180</v>
      </c>
      <c r="L45" s="131">
        <v>240</v>
      </c>
    </row>
    <row r="46" spans="2:12" ht="13.5" customHeight="1">
      <c r="B46" s="29">
        <f t="shared" si="3"/>
        <v>36</v>
      </c>
      <c r="C46" s="38"/>
      <c r="D46" s="45"/>
      <c r="E46" s="42"/>
      <c r="F46" s="42" t="s">
        <v>53</v>
      </c>
      <c r="G46" s="42"/>
      <c r="H46" s="42"/>
      <c r="I46" s="42"/>
      <c r="J46" s="42"/>
      <c r="K46" s="80">
        <v>10</v>
      </c>
      <c r="L46" s="81">
        <v>10</v>
      </c>
    </row>
    <row r="47" spans="2:12" ht="13.5" customHeight="1">
      <c r="B47" s="29">
        <f t="shared" si="3"/>
        <v>37</v>
      </c>
      <c r="C47" s="38"/>
      <c r="D47" s="45"/>
      <c r="E47" s="42"/>
      <c r="F47" s="42" t="s">
        <v>56</v>
      </c>
      <c r="G47" s="42"/>
      <c r="H47" s="42"/>
      <c r="I47" s="42"/>
      <c r="J47" s="42"/>
      <c r="K47" s="80" t="s">
        <v>255</v>
      </c>
      <c r="L47" s="81" t="s">
        <v>255</v>
      </c>
    </row>
    <row r="48" spans="2:12" ht="13.5" customHeight="1">
      <c r="B48" s="29">
        <f t="shared" si="3"/>
        <v>38</v>
      </c>
      <c r="C48" s="38"/>
      <c r="D48" s="45"/>
      <c r="E48" s="42"/>
      <c r="F48" s="42" t="s">
        <v>354</v>
      </c>
      <c r="G48" s="42"/>
      <c r="H48" s="42"/>
      <c r="I48" s="42"/>
      <c r="J48" s="42"/>
      <c r="K48" s="80"/>
      <c r="L48" s="81" t="s">
        <v>255</v>
      </c>
    </row>
    <row r="49" spans="2:12" ht="13.5" customHeight="1">
      <c r="B49" s="29">
        <f t="shared" si="3"/>
        <v>39</v>
      </c>
      <c r="C49" s="38"/>
      <c r="D49" s="45"/>
      <c r="E49" s="42"/>
      <c r="F49" s="42" t="s">
        <v>334</v>
      </c>
      <c r="G49" s="42"/>
      <c r="H49" s="42"/>
      <c r="I49" s="42"/>
      <c r="J49" s="42"/>
      <c r="K49" s="80">
        <v>480</v>
      </c>
      <c r="L49" s="81">
        <v>720</v>
      </c>
    </row>
    <row r="50" spans="2:12" ht="13.5" customHeight="1">
      <c r="B50" s="29">
        <f t="shared" si="3"/>
        <v>40</v>
      </c>
      <c r="C50" s="38"/>
      <c r="D50" s="45"/>
      <c r="E50" s="42"/>
      <c r="F50" s="42" t="s">
        <v>61</v>
      </c>
      <c r="G50" s="42"/>
      <c r="H50" s="42"/>
      <c r="I50" s="42"/>
      <c r="J50" s="42"/>
      <c r="K50" s="80" t="s">
        <v>255</v>
      </c>
      <c r="L50" s="81">
        <v>120</v>
      </c>
    </row>
    <row r="51" spans="2:12" ht="13.5" customHeight="1">
      <c r="B51" s="29">
        <f t="shared" si="3"/>
        <v>41</v>
      </c>
      <c r="C51" s="38"/>
      <c r="D51" s="45"/>
      <c r="E51" s="42"/>
      <c r="F51" s="42" t="s">
        <v>62</v>
      </c>
      <c r="G51" s="42"/>
      <c r="H51" s="42"/>
      <c r="I51" s="42"/>
      <c r="J51" s="42"/>
      <c r="K51" s="80" t="s">
        <v>255</v>
      </c>
      <c r="L51" s="81" t="s">
        <v>255</v>
      </c>
    </row>
    <row r="52" spans="2:12" ht="13.5" customHeight="1">
      <c r="B52" s="29">
        <f t="shared" si="3"/>
        <v>42</v>
      </c>
      <c r="C52" s="38"/>
      <c r="D52" s="45"/>
      <c r="E52" s="42"/>
      <c r="F52" s="42" t="s">
        <v>63</v>
      </c>
      <c r="G52" s="42"/>
      <c r="H52" s="42"/>
      <c r="I52" s="42"/>
      <c r="J52" s="42"/>
      <c r="K52" s="80">
        <v>160</v>
      </c>
      <c r="L52" s="131">
        <v>120</v>
      </c>
    </row>
    <row r="53" spans="2:12" ht="13.5" customHeight="1">
      <c r="B53" s="29">
        <f t="shared" si="3"/>
        <v>43</v>
      </c>
      <c r="C53" s="38"/>
      <c r="D53" s="45"/>
      <c r="E53" s="42"/>
      <c r="F53" s="42" t="s">
        <v>355</v>
      </c>
      <c r="G53" s="42"/>
      <c r="H53" s="42"/>
      <c r="I53" s="42"/>
      <c r="J53" s="42"/>
      <c r="K53" s="80" t="s">
        <v>255</v>
      </c>
      <c r="L53" s="131">
        <v>290</v>
      </c>
    </row>
    <row r="54" spans="2:12" ht="13.5" customHeight="1">
      <c r="B54" s="29">
        <f t="shared" si="3"/>
        <v>44</v>
      </c>
      <c r="C54" s="38"/>
      <c r="D54" s="45"/>
      <c r="E54" s="42"/>
      <c r="F54" s="42" t="s">
        <v>65</v>
      </c>
      <c r="G54" s="42"/>
      <c r="H54" s="42"/>
      <c r="I54" s="42"/>
      <c r="J54" s="42"/>
      <c r="K54" s="80">
        <v>240</v>
      </c>
      <c r="L54" s="81">
        <v>1240</v>
      </c>
    </row>
    <row r="55" spans="2:12" ht="13.5" customHeight="1">
      <c r="B55" s="29">
        <f t="shared" si="3"/>
        <v>45</v>
      </c>
      <c r="C55" s="38"/>
      <c r="D55" s="45"/>
      <c r="E55" s="42"/>
      <c r="F55" s="42" t="s">
        <v>336</v>
      </c>
      <c r="G55" s="42"/>
      <c r="H55" s="42"/>
      <c r="I55" s="42"/>
      <c r="J55" s="42"/>
      <c r="K55" s="80"/>
      <c r="L55" s="81">
        <v>50</v>
      </c>
    </row>
    <row r="56" spans="2:12" ht="13.5" customHeight="1">
      <c r="B56" s="29">
        <f t="shared" si="3"/>
        <v>46</v>
      </c>
      <c r="C56" s="38"/>
      <c r="D56" s="45"/>
      <c r="E56" s="42"/>
      <c r="F56" s="42" t="s">
        <v>356</v>
      </c>
      <c r="G56" s="42"/>
      <c r="H56" s="42"/>
      <c r="I56" s="42"/>
      <c r="J56" s="42"/>
      <c r="K56" s="80" t="s">
        <v>255</v>
      </c>
      <c r="L56" s="81">
        <v>20</v>
      </c>
    </row>
    <row r="57" spans="2:12" ht="13.5" customHeight="1">
      <c r="B57" s="29">
        <f t="shared" si="3"/>
        <v>47</v>
      </c>
      <c r="C57" s="38"/>
      <c r="D57" s="45"/>
      <c r="E57" s="42"/>
      <c r="F57" s="42" t="s">
        <v>67</v>
      </c>
      <c r="G57" s="42"/>
      <c r="H57" s="42"/>
      <c r="I57" s="42"/>
      <c r="J57" s="42"/>
      <c r="K57" s="80">
        <v>10</v>
      </c>
      <c r="L57" s="81">
        <v>10</v>
      </c>
    </row>
    <row r="58" spans="2:12" ht="13.5" customHeight="1">
      <c r="B58" s="29">
        <f t="shared" si="3"/>
        <v>48</v>
      </c>
      <c r="C58" s="38"/>
      <c r="D58" s="45"/>
      <c r="E58" s="42"/>
      <c r="F58" s="42" t="s">
        <v>68</v>
      </c>
      <c r="G58" s="42"/>
      <c r="H58" s="42"/>
      <c r="I58" s="42"/>
      <c r="J58" s="42"/>
      <c r="K58" s="80" t="s">
        <v>255</v>
      </c>
      <c r="L58" s="81">
        <v>96</v>
      </c>
    </row>
    <row r="59" spans="2:12" ht="13.5" customHeight="1">
      <c r="B59" s="29">
        <f t="shared" si="3"/>
        <v>49</v>
      </c>
      <c r="C59" s="38"/>
      <c r="D59" s="45"/>
      <c r="E59" s="42"/>
      <c r="F59" s="42" t="s">
        <v>294</v>
      </c>
      <c r="G59" s="42"/>
      <c r="H59" s="42"/>
      <c r="I59" s="42"/>
      <c r="J59" s="42"/>
      <c r="K59" s="80"/>
      <c r="L59" s="131">
        <v>220</v>
      </c>
    </row>
    <row r="60" spans="2:12" ht="13.5" customHeight="1">
      <c r="B60" s="29">
        <f t="shared" si="3"/>
        <v>50</v>
      </c>
      <c r="C60" s="38"/>
      <c r="D60" s="45"/>
      <c r="E60" s="42"/>
      <c r="F60" s="42" t="s">
        <v>357</v>
      </c>
      <c r="G60" s="42"/>
      <c r="H60" s="42"/>
      <c r="I60" s="42"/>
      <c r="J60" s="42"/>
      <c r="K60" s="80">
        <v>290</v>
      </c>
      <c r="L60" s="81">
        <v>40</v>
      </c>
    </row>
    <row r="61" spans="2:12" ht="13.5" customHeight="1">
      <c r="B61" s="29">
        <f t="shared" si="3"/>
        <v>51</v>
      </c>
      <c r="C61" s="38"/>
      <c r="D61" s="45"/>
      <c r="E61" s="42"/>
      <c r="F61" s="42" t="s">
        <v>337</v>
      </c>
      <c r="G61" s="42"/>
      <c r="H61" s="42"/>
      <c r="I61" s="42"/>
      <c r="J61" s="42"/>
      <c r="K61" s="80">
        <v>30</v>
      </c>
      <c r="L61" s="81">
        <v>70</v>
      </c>
    </row>
    <row r="62" spans="2:12" ht="13.5" customHeight="1">
      <c r="B62" s="29">
        <f t="shared" si="3"/>
        <v>52</v>
      </c>
      <c r="C62" s="38"/>
      <c r="D62" s="45"/>
      <c r="E62" s="42"/>
      <c r="F62" s="42" t="s">
        <v>69</v>
      </c>
      <c r="G62" s="42"/>
      <c r="H62" s="42"/>
      <c r="I62" s="42"/>
      <c r="J62" s="42"/>
      <c r="K62" s="80">
        <v>40</v>
      </c>
      <c r="L62" s="81">
        <v>360</v>
      </c>
    </row>
    <row r="63" spans="2:12" ht="13.5" customHeight="1">
      <c r="B63" s="29">
        <f t="shared" si="3"/>
        <v>53</v>
      </c>
      <c r="C63" s="38"/>
      <c r="D63" s="45"/>
      <c r="E63" s="42"/>
      <c r="F63" s="42" t="s">
        <v>70</v>
      </c>
      <c r="G63" s="42"/>
      <c r="H63" s="42"/>
      <c r="I63" s="42"/>
      <c r="J63" s="42"/>
      <c r="K63" s="80">
        <v>40</v>
      </c>
      <c r="L63" s="131">
        <v>180</v>
      </c>
    </row>
    <row r="64" spans="2:12" ht="13.5" customHeight="1">
      <c r="B64" s="29">
        <f t="shared" si="3"/>
        <v>54</v>
      </c>
      <c r="C64" s="38"/>
      <c r="D64" s="45"/>
      <c r="E64" s="42"/>
      <c r="F64" s="42" t="s">
        <v>308</v>
      </c>
      <c r="G64" s="42"/>
      <c r="H64" s="42"/>
      <c r="I64" s="42"/>
      <c r="J64" s="42"/>
      <c r="K64" s="80">
        <v>400</v>
      </c>
      <c r="L64" s="81">
        <v>40</v>
      </c>
    </row>
    <row r="65" spans="2:12" ht="13.5" customHeight="1">
      <c r="B65" s="29">
        <f t="shared" si="3"/>
        <v>55</v>
      </c>
      <c r="C65" s="38"/>
      <c r="D65" s="45"/>
      <c r="E65" s="42"/>
      <c r="F65" s="42" t="s">
        <v>358</v>
      </c>
      <c r="G65" s="42"/>
      <c r="H65" s="42"/>
      <c r="I65" s="42"/>
      <c r="J65" s="42"/>
      <c r="K65" s="80">
        <v>10</v>
      </c>
      <c r="L65" s="81">
        <v>150</v>
      </c>
    </row>
    <row r="66" spans="2:12" ht="13.5" customHeight="1">
      <c r="B66" s="29">
        <f t="shared" si="3"/>
        <v>56</v>
      </c>
      <c r="C66" s="38"/>
      <c r="D66" s="45"/>
      <c r="E66" s="42"/>
      <c r="F66" s="42" t="s">
        <v>73</v>
      </c>
      <c r="G66" s="42"/>
      <c r="H66" s="42"/>
      <c r="I66" s="42"/>
      <c r="J66" s="42"/>
      <c r="K66" s="80">
        <v>640</v>
      </c>
      <c r="L66" s="81">
        <v>320</v>
      </c>
    </row>
    <row r="67" spans="2:12" ht="13.5" customHeight="1">
      <c r="B67" s="29">
        <f t="shared" si="3"/>
        <v>57</v>
      </c>
      <c r="C67" s="38"/>
      <c r="D67" s="45"/>
      <c r="E67" s="42"/>
      <c r="F67" s="42" t="s">
        <v>75</v>
      </c>
      <c r="G67" s="42"/>
      <c r="H67" s="42"/>
      <c r="I67" s="42"/>
      <c r="J67" s="42"/>
      <c r="K67" s="80" t="s">
        <v>255</v>
      </c>
      <c r="L67" s="81">
        <v>80</v>
      </c>
    </row>
    <row r="68" spans="2:12" ht="13.5" customHeight="1">
      <c r="B68" s="29">
        <f t="shared" si="3"/>
        <v>58</v>
      </c>
      <c r="C68" s="38"/>
      <c r="D68" s="45"/>
      <c r="E68" s="42"/>
      <c r="F68" s="42" t="s">
        <v>76</v>
      </c>
      <c r="G68" s="42"/>
      <c r="H68" s="42"/>
      <c r="I68" s="42"/>
      <c r="J68" s="42"/>
      <c r="K68" s="80">
        <v>160</v>
      </c>
      <c r="L68" s="81" t="s">
        <v>255</v>
      </c>
    </row>
    <row r="69" spans="2:12" ht="13.5" customHeight="1">
      <c r="B69" s="29">
        <f t="shared" si="3"/>
        <v>59</v>
      </c>
      <c r="C69" s="38"/>
      <c r="D69" s="45"/>
      <c r="E69" s="42"/>
      <c r="F69" s="42" t="s">
        <v>78</v>
      </c>
      <c r="G69" s="42"/>
      <c r="H69" s="42"/>
      <c r="I69" s="42"/>
      <c r="J69" s="42"/>
      <c r="K69" s="80" t="s">
        <v>255</v>
      </c>
      <c r="L69" s="131"/>
    </row>
    <row r="70" spans="2:12" ht="13.5" customHeight="1">
      <c r="B70" s="29">
        <f t="shared" si="3"/>
        <v>60</v>
      </c>
      <c r="C70" s="38"/>
      <c r="D70" s="45"/>
      <c r="E70" s="42"/>
      <c r="F70" s="42" t="s">
        <v>80</v>
      </c>
      <c r="G70" s="42"/>
      <c r="H70" s="42"/>
      <c r="I70" s="42"/>
      <c r="J70" s="42"/>
      <c r="K70" s="80"/>
      <c r="L70" s="81">
        <v>30</v>
      </c>
    </row>
    <row r="71" spans="2:12" ht="13.5" customHeight="1">
      <c r="B71" s="29">
        <f t="shared" si="3"/>
        <v>61</v>
      </c>
      <c r="C71" s="38"/>
      <c r="D71" s="45"/>
      <c r="E71" s="42"/>
      <c r="F71" s="42" t="s">
        <v>193</v>
      </c>
      <c r="G71" s="42"/>
      <c r="H71" s="42"/>
      <c r="I71" s="42"/>
      <c r="J71" s="42"/>
      <c r="K71" s="80" t="s">
        <v>255</v>
      </c>
      <c r="L71" s="81" t="s">
        <v>255</v>
      </c>
    </row>
    <row r="72" spans="2:12" ht="13.5" customHeight="1">
      <c r="B72" s="29">
        <f t="shared" si="3"/>
        <v>62</v>
      </c>
      <c r="C72" s="38"/>
      <c r="D72" s="45"/>
      <c r="E72" s="42"/>
      <c r="F72" s="42" t="s">
        <v>194</v>
      </c>
      <c r="G72" s="42"/>
      <c r="H72" s="42"/>
      <c r="I72" s="42"/>
      <c r="J72" s="42"/>
      <c r="K72" s="80">
        <v>120</v>
      </c>
      <c r="L72" s="81">
        <v>300</v>
      </c>
    </row>
    <row r="73" spans="2:12" ht="13.5" customHeight="1">
      <c r="B73" s="29">
        <f t="shared" si="3"/>
        <v>63</v>
      </c>
      <c r="C73" s="38"/>
      <c r="D73" s="45"/>
      <c r="E73" s="42"/>
      <c r="F73" s="42" t="s">
        <v>82</v>
      </c>
      <c r="G73" s="42"/>
      <c r="H73" s="42"/>
      <c r="I73" s="42"/>
      <c r="J73" s="42"/>
      <c r="K73" s="80">
        <v>740</v>
      </c>
      <c r="L73" s="81">
        <v>360</v>
      </c>
    </row>
    <row r="74" spans="2:12" ht="13.5" customHeight="1">
      <c r="B74" s="29">
        <f t="shared" si="3"/>
        <v>64</v>
      </c>
      <c r="C74" s="38"/>
      <c r="D74" s="45"/>
      <c r="E74" s="42"/>
      <c r="F74" s="42" t="s">
        <v>83</v>
      </c>
      <c r="G74" s="42"/>
      <c r="H74" s="42"/>
      <c r="I74" s="42"/>
      <c r="J74" s="42"/>
      <c r="K74" s="80">
        <v>50</v>
      </c>
      <c r="L74" s="81">
        <v>110</v>
      </c>
    </row>
    <row r="75" spans="2:12" ht="13.5" customHeight="1">
      <c r="B75" s="29">
        <f t="shared" si="3"/>
        <v>65</v>
      </c>
      <c r="C75" s="38"/>
      <c r="D75" s="45"/>
      <c r="E75" s="42"/>
      <c r="F75" s="42" t="s">
        <v>84</v>
      </c>
      <c r="G75" s="42"/>
      <c r="H75" s="42"/>
      <c r="I75" s="42"/>
      <c r="J75" s="42"/>
      <c r="K75" s="80"/>
      <c r="L75" s="131">
        <v>10</v>
      </c>
    </row>
    <row r="76" spans="2:12" ht="13.5" customHeight="1">
      <c r="B76" s="29">
        <f t="shared" si="3"/>
        <v>66</v>
      </c>
      <c r="C76" s="38"/>
      <c r="D76" s="45"/>
      <c r="E76" s="42"/>
      <c r="F76" s="42" t="s">
        <v>359</v>
      </c>
      <c r="G76" s="42"/>
      <c r="H76" s="42"/>
      <c r="I76" s="42"/>
      <c r="J76" s="42"/>
      <c r="K76" s="80" t="s">
        <v>255</v>
      </c>
      <c r="L76" s="131"/>
    </row>
    <row r="77" spans="2:12" ht="13.5" customHeight="1">
      <c r="B77" s="29">
        <f aca="true" t="shared" si="4" ref="B77:B92">B76+1</f>
        <v>67</v>
      </c>
      <c r="C77" s="38"/>
      <c r="D77" s="45"/>
      <c r="E77" s="42"/>
      <c r="F77" s="42" t="s">
        <v>86</v>
      </c>
      <c r="G77" s="42"/>
      <c r="H77" s="42"/>
      <c r="I77" s="42"/>
      <c r="J77" s="42"/>
      <c r="K77" s="80"/>
      <c r="L77" s="81">
        <v>20</v>
      </c>
    </row>
    <row r="78" spans="2:12" ht="13.5" customHeight="1">
      <c r="B78" s="29">
        <f t="shared" si="4"/>
        <v>68</v>
      </c>
      <c r="C78" s="38"/>
      <c r="D78" s="45"/>
      <c r="E78" s="42"/>
      <c r="F78" s="42" t="s">
        <v>227</v>
      </c>
      <c r="G78" s="42"/>
      <c r="H78" s="42"/>
      <c r="I78" s="42"/>
      <c r="J78" s="42"/>
      <c r="K78" s="80">
        <v>10</v>
      </c>
      <c r="L78" s="81">
        <v>10</v>
      </c>
    </row>
    <row r="79" spans="2:12" ht="13.5" customHeight="1">
      <c r="B79" s="29">
        <f t="shared" si="4"/>
        <v>69</v>
      </c>
      <c r="C79" s="38"/>
      <c r="D79" s="45"/>
      <c r="E79" s="42"/>
      <c r="F79" s="42" t="s">
        <v>90</v>
      </c>
      <c r="G79" s="42"/>
      <c r="H79" s="42"/>
      <c r="I79" s="42"/>
      <c r="J79" s="42"/>
      <c r="K79" s="80" t="s">
        <v>255</v>
      </c>
      <c r="L79" s="81">
        <v>280</v>
      </c>
    </row>
    <row r="80" spans="2:12" ht="13.5" customHeight="1">
      <c r="B80" s="29">
        <f t="shared" si="4"/>
        <v>70</v>
      </c>
      <c r="C80" s="38"/>
      <c r="D80" s="45"/>
      <c r="E80" s="42"/>
      <c r="F80" s="42" t="s">
        <v>91</v>
      </c>
      <c r="G80" s="42"/>
      <c r="H80" s="42"/>
      <c r="I80" s="42"/>
      <c r="J80" s="42"/>
      <c r="K80" s="80">
        <v>10</v>
      </c>
      <c r="L80" s="81">
        <v>210</v>
      </c>
    </row>
    <row r="81" spans="2:12" ht="13.5" customHeight="1">
      <c r="B81" s="29">
        <f t="shared" si="4"/>
        <v>71</v>
      </c>
      <c r="C81" s="37" t="s">
        <v>92</v>
      </c>
      <c r="D81" s="35" t="s">
        <v>93</v>
      </c>
      <c r="E81" s="42"/>
      <c r="F81" s="42" t="s">
        <v>360</v>
      </c>
      <c r="G81" s="42"/>
      <c r="H81" s="42"/>
      <c r="I81" s="42"/>
      <c r="J81" s="42"/>
      <c r="K81" s="80" t="s">
        <v>255</v>
      </c>
      <c r="L81" s="131">
        <v>1</v>
      </c>
    </row>
    <row r="82" spans="2:12" ht="13.5" customHeight="1">
      <c r="B82" s="29">
        <f t="shared" si="4"/>
        <v>72</v>
      </c>
      <c r="C82" s="38"/>
      <c r="D82" s="45"/>
      <c r="E82" s="42"/>
      <c r="F82" s="42" t="s">
        <v>341</v>
      </c>
      <c r="G82" s="42"/>
      <c r="H82" s="42"/>
      <c r="I82" s="42"/>
      <c r="J82" s="42"/>
      <c r="K82" s="80"/>
      <c r="L82" s="81" t="s">
        <v>255</v>
      </c>
    </row>
    <row r="83" spans="2:12" ht="13.5" customHeight="1">
      <c r="B83" s="29">
        <f t="shared" si="4"/>
        <v>73</v>
      </c>
      <c r="C83" s="38"/>
      <c r="D83" s="45"/>
      <c r="E83" s="42"/>
      <c r="F83" s="42" t="s">
        <v>361</v>
      </c>
      <c r="G83" s="42"/>
      <c r="H83" s="42"/>
      <c r="I83" s="42"/>
      <c r="J83" s="42"/>
      <c r="K83" s="80"/>
      <c r="L83" s="131">
        <v>2</v>
      </c>
    </row>
    <row r="84" spans="2:12" ht="13.5" customHeight="1">
      <c r="B84" s="29">
        <f t="shared" si="4"/>
        <v>74</v>
      </c>
      <c r="C84" s="38"/>
      <c r="D84" s="45"/>
      <c r="E84" s="42"/>
      <c r="F84" s="42" t="s">
        <v>342</v>
      </c>
      <c r="G84" s="42"/>
      <c r="H84" s="42"/>
      <c r="I84" s="42"/>
      <c r="J84" s="42"/>
      <c r="K84" s="80">
        <v>4</v>
      </c>
      <c r="L84" s="81">
        <v>6</v>
      </c>
    </row>
    <row r="85" spans="2:12" ht="13.5" customHeight="1">
      <c r="B85" s="29">
        <f t="shared" si="4"/>
        <v>75</v>
      </c>
      <c r="C85" s="38"/>
      <c r="D85" s="45"/>
      <c r="E85" s="42"/>
      <c r="F85" s="42" t="s">
        <v>95</v>
      </c>
      <c r="G85" s="42"/>
      <c r="H85" s="42"/>
      <c r="I85" s="42"/>
      <c r="J85" s="42"/>
      <c r="K85" s="80" t="s">
        <v>255</v>
      </c>
      <c r="L85" s="81">
        <v>2</v>
      </c>
    </row>
    <row r="86" spans="2:12" ht="13.5" customHeight="1">
      <c r="B86" s="29">
        <f t="shared" si="4"/>
        <v>76</v>
      </c>
      <c r="C86" s="37" t="s">
        <v>96</v>
      </c>
      <c r="D86" s="47" t="s">
        <v>99</v>
      </c>
      <c r="E86" s="42"/>
      <c r="F86" s="42" t="s">
        <v>100</v>
      </c>
      <c r="G86" s="42"/>
      <c r="H86" s="42"/>
      <c r="I86" s="42"/>
      <c r="J86" s="42"/>
      <c r="K86" s="80">
        <v>100</v>
      </c>
      <c r="L86" s="131">
        <v>80</v>
      </c>
    </row>
    <row r="87" spans="2:12" ht="13.5" customHeight="1">
      <c r="B87" s="29">
        <f t="shared" si="4"/>
        <v>77</v>
      </c>
      <c r="C87" s="38"/>
      <c r="D87" s="35" t="s">
        <v>101</v>
      </c>
      <c r="E87" s="42"/>
      <c r="F87" s="42" t="s">
        <v>103</v>
      </c>
      <c r="G87" s="42"/>
      <c r="H87" s="42"/>
      <c r="I87" s="42"/>
      <c r="J87" s="42"/>
      <c r="K87" s="80"/>
      <c r="L87" s="81">
        <v>10</v>
      </c>
    </row>
    <row r="88" spans="2:12" ht="13.5" customHeight="1">
      <c r="B88" s="29">
        <f t="shared" si="4"/>
        <v>78</v>
      </c>
      <c r="C88" s="39"/>
      <c r="D88" s="47" t="s">
        <v>104</v>
      </c>
      <c r="E88" s="42"/>
      <c r="F88" s="42" t="s">
        <v>105</v>
      </c>
      <c r="G88" s="42"/>
      <c r="H88" s="42"/>
      <c r="I88" s="42"/>
      <c r="J88" s="42"/>
      <c r="K88" s="80">
        <v>40</v>
      </c>
      <c r="L88" s="81">
        <v>60</v>
      </c>
    </row>
    <row r="89" spans="2:12" ht="13.5" customHeight="1">
      <c r="B89" s="29">
        <f t="shared" si="4"/>
        <v>79</v>
      </c>
      <c r="C89" s="37" t="s">
        <v>0</v>
      </c>
      <c r="D89" s="47" t="s">
        <v>107</v>
      </c>
      <c r="E89" s="42"/>
      <c r="F89" s="42" t="s">
        <v>108</v>
      </c>
      <c r="G89" s="42"/>
      <c r="H89" s="42"/>
      <c r="I89" s="42"/>
      <c r="J89" s="42"/>
      <c r="K89" s="80">
        <v>20</v>
      </c>
      <c r="L89" s="81">
        <v>30</v>
      </c>
    </row>
    <row r="90" spans="2:12" ht="13.5" customHeight="1">
      <c r="B90" s="29">
        <f t="shared" si="4"/>
        <v>80</v>
      </c>
      <c r="C90" s="150" t="s">
        <v>109</v>
      </c>
      <c r="D90" s="151"/>
      <c r="E90" s="42"/>
      <c r="F90" s="42" t="s">
        <v>110</v>
      </c>
      <c r="G90" s="42"/>
      <c r="H90" s="42"/>
      <c r="I90" s="42"/>
      <c r="J90" s="42"/>
      <c r="K90" s="80">
        <v>450</v>
      </c>
      <c r="L90" s="131">
        <v>700</v>
      </c>
    </row>
    <row r="91" spans="2:12" ht="13.5" customHeight="1">
      <c r="B91" s="29">
        <f t="shared" si="4"/>
        <v>81</v>
      </c>
      <c r="C91" s="40"/>
      <c r="D91" s="41"/>
      <c r="E91" s="42"/>
      <c r="F91" s="42" t="s">
        <v>111</v>
      </c>
      <c r="G91" s="42"/>
      <c r="H91" s="42"/>
      <c r="I91" s="42"/>
      <c r="J91" s="42"/>
      <c r="K91" s="80">
        <v>1200</v>
      </c>
      <c r="L91" s="131">
        <v>1250</v>
      </c>
    </row>
    <row r="92" spans="2:12" ht="13.5" customHeight="1" thickBot="1">
      <c r="B92" s="29">
        <f t="shared" si="4"/>
        <v>82</v>
      </c>
      <c r="C92" s="40"/>
      <c r="D92" s="41"/>
      <c r="E92" s="42"/>
      <c r="F92" s="42" t="s">
        <v>112</v>
      </c>
      <c r="G92" s="42"/>
      <c r="H92" s="42"/>
      <c r="I92" s="42"/>
      <c r="J92" s="42"/>
      <c r="K92" s="80">
        <v>100</v>
      </c>
      <c r="L92" s="131">
        <v>100</v>
      </c>
    </row>
    <row r="93" spans="2:12" ht="13.5" customHeight="1">
      <c r="B93" s="83"/>
      <c r="C93" s="84"/>
      <c r="D93" s="84"/>
      <c r="E93" s="85"/>
      <c r="F93" s="85"/>
      <c r="G93" s="85"/>
      <c r="H93" s="85"/>
      <c r="I93" s="85"/>
      <c r="J93" s="85"/>
      <c r="K93" s="85"/>
      <c r="L93" s="132"/>
    </row>
    <row r="94" spans="18:19" ht="18" customHeight="1">
      <c r="R94">
        <f>COUNTA(K11:K92)</f>
        <v>65</v>
      </c>
      <c r="S94">
        <f>COUNTA(L11:L92)</f>
        <v>76</v>
      </c>
    </row>
    <row r="95" ht="18" customHeight="1">
      <c r="B95" s="22"/>
    </row>
    <row r="96" ht="9" customHeight="1" thickBot="1"/>
    <row r="97" spans="2:12" ht="18" customHeight="1">
      <c r="B97" s="1"/>
      <c r="C97" s="2"/>
      <c r="D97" s="143" t="s">
        <v>2</v>
      </c>
      <c r="E97" s="143"/>
      <c r="F97" s="143"/>
      <c r="G97" s="143"/>
      <c r="H97" s="2"/>
      <c r="I97" s="2"/>
      <c r="J97" s="3"/>
      <c r="K97" s="100" t="s">
        <v>133</v>
      </c>
      <c r="L97" s="124" t="s">
        <v>134</v>
      </c>
    </row>
    <row r="98" spans="2:12" ht="18" customHeight="1" thickBot="1">
      <c r="B98" s="7"/>
      <c r="C98" s="8"/>
      <c r="D98" s="148" t="s">
        <v>3</v>
      </c>
      <c r="E98" s="148"/>
      <c r="F98" s="148"/>
      <c r="G98" s="148"/>
      <c r="H98" s="8"/>
      <c r="I98" s="8"/>
      <c r="J98" s="9"/>
      <c r="K98" s="106" t="str">
        <f>K5</f>
        <v>H 26. 7.17</v>
      </c>
      <c r="L98" s="133" t="str">
        <f>K98</f>
        <v>H 26. 7.17</v>
      </c>
    </row>
    <row r="99" spans="2:12" ht="19.5" customHeight="1" thickTop="1">
      <c r="B99" s="146" t="s">
        <v>114</v>
      </c>
      <c r="C99" s="147"/>
      <c r="D99" s="147"/>
      <c r="E99" s="147"/>
      <c r="F99" s="147"/>
      <c r="G99" s="147"/>
      <c r="H99" s="147"/>
      <c r="I99" s="147"/>
      <c r="J99" s="27"/>
      <c r="K99" s="107">
        <f>SUM(K100:K108)</f>
        <v>50014</v>
      </c>
      <c r="L99" s="134">
        <f>SUM(L100:L108)</f>
        <v>28272</v>
      </c>
    </row>
    <row r="100" spans="2:12" ht="13.5" customHeight="1">
      <c r="B100" s="154" t="s">
        <v>115</v>
      </c>
      <c r="C100" s="155"/>
      <c r="D100" s="156"/>
      <c r="E100" s="51"/>
      <c r="F100" s="52"/>
      <c r="G100" s="152" t="s">
        <v>14</v>
      </c>
      <c r="H100" s="152"/>
      <c r="I100" s="52"/>
      <c r="J100" s="54"/>
      <c r="K100" s="43">
        <v>310</v>
      </c>
      <c r="L100" s="135">
        <v>510</v>
      </c>
    </row>
    <row r="101" spans="2:12" ht="13.5" customHeight="1">
      <c r="B101" s="16"/>
      <c r="C101" s="17"/>
      <c r="D101" s="18"/>
      <c r="E101" s="55"/>
      <c r="F101" s="42"/>
      <c r="G101" s="152" t="s">
        <v>143</v>
      </c>
      <c r="H101" s="152"/>
      <c r="I101" s="53"/>
      <c r="J101" s="56"/>
      <c r="K101" s="43">
        <v>360</v>
      </c>
      <c r="L101" s="135">
        <v>260</v>
      </c>
    </row>
    <row r="102" spans="2:12" ht="13.5" customHeight="1">
      <c r="B102" s="16"/>
      <c r="C102" s="17"/>
      <c r="D102" s="18"/>
      <c r="E102" s="55"/>
      <c r="F102" s="42"/>
      <c r="G102" s="152" t="s">
        <v>46</v>
      </c>
      <c r="H102" s="152"/>
      <c r="I102" s="52"/>
      <c r="J102" s="54"/>
      <c r="K102" s="43">
        <v>30</v>
      </c>
      <c r="L102" s="135">
        <v>110</v>
      </c>
    </row>
    <row r="103" spans="2:12" ht="13.5" customHeight="1">
      <c r="B103" s="16"/>
      <c r="C103" s="17"/>
      <c r="D103" s="18"/>
      <c r="E103" s="55"/>
      <c r="F103" s="42"/>
      <c r="G103" s="152" t="s">
        <v>21</v>
      </c>
      <c r="H103" s="152"/>
      <c r="I103" s="52"/>
      <c r="J103" s="54"/>
      <c r="K103" s="43">
        <v>10</v>
      </c>
      <c r="L103" s="135">
        <v>10</v>
      </c>
    </row>
    <row r="104" spans="2:12" ht="13.5" customHeight="1">
      <c r="B104" s="16"/>
      <c r="C104" s="17"/>
      <c r="D104" s="18"/>
      <c r="E104" s="55"/>
      <c r="F104" s="42"/>
      <c r="G104" s="152" t="s">
        <v>24</v>
      </c>
      <c r="H104" s="152"/>
      <c r="I104" s="52"/>
      <c r="J104" s="54"/>
      <c r="K104" s="43">
        <v>43767</v>
      </c>
      <c r="L104" s="135">
        <v>19215</v>
      </c>
    </row>
    <row r="105" spans="2:12" ht="13.5" customHeight="1">
      <c r="B105" s="16"/>
      <c r="C105" s="17"/>
      <c r="D105" s="18"/>
      <c r="E105" s="55"/>
      <c r="F105" s="42"/>
      <c r="G105" s="152" t="s">
        <v>141</v>
      </c>
      <c r="H105" s="152"/>
      <c r="I105" s="52"/>
      <c r="J105" s="54"/>
      <c r="K105" s="43">
        <v>0</v>
      </c>
      <c r="L105" s="135">
        <v>50</v>
      </c>
    </row>
    <row r="106" spans="2:12" ht="13.5" customHeight="1">
      <c r="B106" s="16"/>
      <c r="C106" s="17"/>
      <c r="D106" s="18"/>
      <c r="E106" s="55"/>
      <c r="F106" s="42"/>
      <c r="G106" s="152" t="s">
        <v>48</v>
      </c>
      <c r="H106" s="152"/>
      <c r="I106" s="52"/>
      <c r="J106" s="54"/>
      <c r="K106" s="43">
        <v>3620</v>
      </c>
      <c r="L106" s="135">
        <v>5706</v>
      </c>
    </row>
    <row r="107" spans="2:12" ht="13.5" customHeight="1">
      <c r="B107" s="16"/>
      <c r="C107" s="17"/>
      <c r="D107" s="18"/>
      <c r="E107" s="55"/>
      <c r="F107" s="42"/>
      <c r="G107" s="152" t="s">
        <v>257</v>
      </c>
      <c r="H107" s="152"/>
      <c r="I107" s="52"/>
      <c r="J107" s="54"/>
      <c r="K107" s="43">
        <v>1653</v>
      </c>
      <c r="L107" s="135">
        <v>2120</v>
      </c>
    </row>
    <row r="108" spans="2:12" ht="13.5" customHeight="1" thickBot="1">
      <c r="B108" s="19"/>
      <c r="C108" s="20"/>
      <c r="D108" s="21"/>
      <c r="E108" s="57"/>
      <c r="F108" s="48"/>
      <c r="G108" s="157" t="s">
        <v>113</v>
      </c>
      <c r="H108" s="157"/>
      <c r="I108" s="58"/>
      <c r="J108" s="59"/>
      <c r="K108" s="49">
        <v>264</v>
      </c>
      <c r="L108" s="136">
        <v>291</v>
      </c>
    </row>
    <row r="109" spans="2:12" ht="18" customHeight="1" thickTop="1">
      <c r="B109" s="158" t="s">
        <v>117</v>
      </c>
      <c r="C109" s="159"/>
      <c r="D109" s="160"/>
      <c r="E109" s="65"/>
      <c r="F109" s="30"/>
      <c r="G109" s="161" t="s">
        <v>118</v>
      </c>
      <c r="H109" s="161"/>
      <c r="I109" s="30"/>
      <c r="J109" s="31"/>
      <c r="K109" s="108" t="s">
        <v>119</v>
      </c>
      <c r="L109" s="114"/>
    </row>
    <row r="110" spans="2:12" ht="18" customHeight="1">
      <c r="B110" s="62"/>
      <c r="C110" s="63"/>
      <c r="D110" s="63"/>
      <c r="E110" s="60"/>
      <c r="F110" s="61"/>
      <c r="G110" s="34"/>
      <c r="H110" s="34"/>
      <c r="I110" s="61"/>
      <c r="J110" s="64"/>
      <c r="K110" s="109" t="s">
        <v>120</v>
      </c>
      <c r="L110" s="115"/>
    </row>
    <row r="111" spans="2:12" ht="18" customHeight="1">
      <c r="B111" s="16"/>
      <c r="C111" s="17"/>
      <c r="D111" s="17"/>
      <c r="E111" s="66"/>
      <c r="F111" s="8"/>
      <c r="G111" s="153" t="s">
        <v>121</v>
      </c>
      <c r="H111" s="153"/>
      <c r="I111" s="32"/>
      <c r="J111" s="33"/>
      <c r="K111" s="110" t="s">
        <v>122</v>
      </c>
      <c r="L111" s="116"/>
    </row>
    <row r="112" spans="2:12" ht="18" customHeight="1">
      <c r="B112" s="16"/>
      <c r="C112" s="17"/>
      <c r="D112" s="17"/>
      <c r="E112" s="67"/>
      <c r="F112" s="17"/>
      <c r="G112" s="68"/>
      <c r="H112" s="68"/>
      <c r="I112" s="63"/>
      <c r="J112" s="69"/>
      <c r="K112" s="111" t="s">
        <v>228</v>
      </c>
      <c r="L112" s="117"/>
    </row>
    <row r="113" spans="2:12" ht="18" customHeight="1">
      <c r="B113" s="16"/>
      <c r="C113" s="17"/>
      <c r="D113" s="17"/>
      <c r="E113" s="67"/>
      <c r="F113" s="17"/>
      <c r="G113" s="68"/>
      <c r="H113" s="68"/>
      <c r="I113" s="63"/>
      <c r="J113" s="69"/>
      <c r="K113" s="111" t="s">
        <v>199</v>
      </c>
      <c r="L113" s="117"/>
    </row>
    <row r="114" spans="2:12" ht="18" customHeight="1">
      <c r="B114" s="16"/>
      <c r="C114" s="17"/>
      <c r="D114" s="17"/>
      <c r="E114" s="66"/>
      <c r="F114" s="8"/>
      <c r="G114" s="153" t="s">
        <v>123</v>
      </c>
      <c r="H114" s="153"/>
      <c r="I114" s="32"/>
      <c r="J114" s="33"/>
      <c r="K114" s="110" t="s">
        <v>234</v>
      </c>
      <c r="L114" s="116"/>
    </row>
    <row r="115" spans="2:12" ht="18" customHeight="1">
      <c r="B115" s="16"/>
      <c r="C115" s="17"/>
      <c r="D115" s="17"/>
      <c r="E115" s="67"/>
      <c r="F115" s="17"/>
      <c r="G115" s="68"/>
      <c r="H115" s="68"/>
      <c r="I115" s="63"/>
      <c r="J115" s="69"/>
      <c r="K115" s="111" t="s">
        <v>271</v>
      </c>
      <c r="L115" s="117"/>
    </row>
    <row r="116" spans="2:12" ht="18" customHeight="1">
      <c r="B116" s="16"/>
      <c r="C116" s="17"/>
      <c r="D116" s="17"/>
      <c r="E116" s="13"/>
      <c r="F116" s="14"/>
      <c r="G116" s="34"/>
      <c r="H116" s="34"/>
      <c r="I116" s="61"/>
      <c r="J116" s="64"/>
      <c r="K116" s="109" t="s">
        <v>124</v>
      </c>
      <c r="L116" s="115"/>
    </row>
    <row r="117" spans="2:12" ht="18" customHeight="1">
      <c r="B117" s="154" t="s">
        <v>125</v>
      </c>
      <c r="C117" s="155"/>
      <c r="D117" s="155"/>
      <c r="E117" s="8"/>
      <c r="F117" s="8"/>
      <c r="G117" s="8"/>
      <c r="H117" s="8"/>
      <c r="I117" s="8"/>
      <c r="J117" s="8"/>
      <c r="K117" s="82"/>
      <c r="L117" s="137"/>
    </row>
    <row r="118" spans="2:12" ht="13.5" customHeight="1">
      <c r="B118" s="70"/>
      <c r="C118" s="71" t="s">
        <v>126</v>
      </c>
      <c r="D118" s="72"/>
      <c r="E118" s="71"/>
      <c r="F118" s="71"/>
      <c r="G118" s="71"/>
      <c r="H118" s="71"/>
      <c r="I118" s="71"/>
      <c r="J118" s="71"/>
      <c r="K118" s="112"/>
      <c r="L118" s="118"/>
    </row>
    <row r="119" spans="2:12" ht="13.5" customHeight="1">
      <c r="B119" s="70"/>
      <c r="C119" s="71" t="s">
        <v>127</v>
      </c>
      <c r="D119" s="72"/>
      <c r="E119" s="71"/>
      <c r="F119" s="71"/>
      <c r="G119" s="71"/>
      <c r="H119" s="71"/>
      <c r="I119" s="71"/>
      <c r="J119" s="71"/>
      <c r="K119" s="112"/>
      <c r="L119" s="118"/>
    </row>
    <row r="120" spans="2:12" ht="13.5" customHeight="1">
      <c r="B120" s="70"/>
      <c r="C120" s="71" t="s">
        <v>128</v>
      </c>
      <c r="D120" s="72"/>
      <c r="E120" s="71"/>
      <c r="F120" s="71"/>
      <c r="G120" s="71"/>
      <c r="H120" s="71"/>
      <c r="I120" s="71"/>
      <c r="J120" s="71"/>
      <c r="K120" s="112"/>
      <c r="L120" s="118"/>
    </row>
    <row r="121" spans="2:12" ht="13.5" customHeight="1">
      <c r="B121" s="70"/>
      <c r="C121" s="71" t="s">
        <v>129</v>
      </c>
      <c r="D121" s="72"/>
      <c r="E121" s="71"/>
      <c r="F121" s="71"/>
      <c r="G121" s="71"/>
      <c r="H121" s="71"/>
      <c r="I121" s="71"/>
      <c r="J121" s="71"/>
      <c r="K121" s="112"/>
      <c r="L121" s="118"/>
    </row>
    <row r="122" spans="2:12" ht="13.5" customHeight="1">
      <c r="B122" s="73"/>
      <c r="C122" s="71" t="s">
        <v>130</v>
      </c>
      <c r="D122" s="71"/>
      <c r="E122" s="71"/>
      <c r="F122" s="71"/>
      <c r="G122" s="71"/>
      <c r="H122" s="71"/>
      <c r="I122" s="71"/>
      <c r="J122" s="71"/>
      <c r="K122" s="112"/>
      <c r="L122" s="118"/>
    </row>
    <row r="123" spans="2:12" ht="13.5" customHeight="1">
      <c r="B123" s="73"/>
      <c r="C123" s="71" t="s">
        <v>152</v>
      </c>
      <c r="D123" s="71"/>
      <c r="E123" s="71"/>
      <c r="F123" s="71"/>
      <c r="G123" s="71"/>
      <c r="H123" s="71"/>
      <c r="I123" s="71"/>
      <c r="J123" s="71"/>
      <c r="K123" s="112"/>
      <c r="L123" s="118"/>
    </row>
    <row r="124" spans="2:12" ht="13.5" customHeight="1">
      <c r="B124" s="73"/>
      <c r="C124" s="71" t="s">
        <v>156</v>
      </c>
      <c r="D124" s="71"/>
      <c r="E124" s="71"/>
      <c r="F124" s="71"/>
      <c r="G124" s="71"/>
      <c r="H124" s="71"/>
      <c r="I124" s="71"/>
      <c r="J124" s="71"/>
      <c r="K124" s="112"/>
      <c r="L124" s="118"/>
    </row>
    <row r="125" spans="2:12" ht="13.5" customHeight="1">
      <c r="B125" s="73"/>
      <c r="C125" s="71" t="s">
        <v>157</v>
      </c>
      <c r="D125" s="71"/>
      <c r="E125" s="71"/>
      <c r="F125" s="71"/>
      <c r="G125" s="71"/>
      <c r="H125" s="71"/>
      <c r="I125" s="71"/>
      <c r="J125" s="71"/>
      <c r="K125" s="112"/>
      <c r="L125" s="118"/>
    </row>
    <row r="126" spans="2:12" ht="13.5" customHeight="1">
      <c r="B126" s="73"/>
      <c r="C126" s="71" t="s">
        <v>158</v>
      </c>
      <c r="D126" s="71"/>
      <c r="E126" s="71"/>
      <c r="F126" s="71"/>
      <c r="G126" s="71"/>
      <c r="H126" s="71"/>
      <c r="I126" s="71"/>
      <c r="J126" s="71"/>
      <c r="K126" s="112"/>
      <c r="L126" s="118"/>
    </row>
    <row r="127" spans="2:12" ht="13.5" customHeight="1">
      <c r="B127" s="73"/>
      <c r="C127" s="71" t="s">
        <v>153</v>
      </c>
      <c r="D127" s="71"/>
      <c r="E127" s="71"/>
      <c r="F127" s="71"/>
      <c r="G127" s="71"/>
      <c r="H127" s="71"/>
      <c r="I127" s="71"/>
      <c r="J127" s="71"/>
      <c r="K127" s="112"/>
      <c r="L127" s="118"/>
    </row>
    <row r="128" spans="2:12" ht="13.5" customHeight="1">
      <c r="B128" s="73"/>
      <c r="C128" s="71" t="s">
        <v>131</v>
      </c>
      <c r="D128" s="71"/>
      <c r="E128" s="71"/>
      <c r="F128" s="71"/>
      <c r="G128" s="71"/>
      <c r="H128" s="71"/>
      <c r="I128" s="71"/>
      <c r="J128" s="71"/>
      <c r="K128" s="112"/>
      <c r="L128" s="118"/>
    </row>
    <row r="129" spans="2:12" ht="13.5" customHeight="1">
      <c r="B129" s="73"/>
      <c r="C129" s="71" t="s">
        <v>132</v>
      </c>
      <c r="D129" s="71"/>
      <c r="E129" s="71"/>
      <c r="F129" s="71"/>
      <c r="G129" s="71"/>
      <c r="H129" s="71"/>
      <c r="I129" s="71"/>
      <c r="J129" s="71"/>
      <c r="K129" s="112"/>
      <c r="L129" s="118"/>
    </row>
    <row r="130" spans="2:12" ht="13.5" customHeight="1">
      <c r="B130" s="73"/>
      <c r="C130" s="71" t="s">
        <v>154</v>
      </c>
      <c r="D130" s="71"/>
      <c r="E130" s="71"/>
      <c r="F130" s="71"/>
      <c r="G130" s="71"/>
      <c r="H130" s="71"/>
      <c r="I130" s="71"/>
      <c r="J130" s="71"/>
      <c r="K130" s="112"/>
      <c r="L130" s="118"/>
    </row>
    <row r="131" spans="2:12" ht="13.5" customHeight="1">
      <c r="B131" s="73"/>
      <c r="C131" s="71" t="s">
        <v>144</v>
      </c>
      <c r="D131" s="71"/>
      <c r="E131" s="71"/>
      <c r="F131" s="71"/>
      <c r="G131" s="71"/>
      <c r="H131" s="71"/>
      <c r="I131" s="71"/>
      <c r="J131" s="71"/>
      <c r="K131" s="112"/>
      <c r="L131" s="118"/>
    </row>
    <row r="132" spans="2:12" ht="18" customHeight="1" thickBot="1">
      <c r="B132" s="74"/>
      <c r="C132" s="75"/>
      <c r="D132" s="75"/>
      <c r="E132" s="75"/>
      <c r="F132" s="75"/>
      <c r="G132" s="75"/>
      <c r="H132" s="75"/>
      <c r="I132" s="75"/>
      <c r="J132" s="75"/>
      <c r="K132" s="113"/>
      <c r="L132" s="119"/>
    </row>
  </sheetData>
  <sheetProtection/>
  <mergeCells count="26">
    <mergeCell ref="B117:D117"/>
    <mergeCell ref="G105:H105"/>
    <mergeCell ref="G106:H106"/>
    <mergeCell ref="G107:H107"/>
    <mergeCell ref="G108:H108"/>
    <mergeCell ref="B109:D109"/>
    <mergeCell ref="G109:H109"/>
    <mergeCell ref="G104:H104"/>
    <mergeCell ref="G111:H111"/>
    <mergeCell ref="G114:H114"/>
    <mergeCell ref="B100:D100"/>
    <mergeCell ref="G100:H100"/>
    <mergeCell ref="G101:H101"/>
    <mergeCell ref="G102:H102"/>
    <mergeCell ref="G103:H103"/>
    <mergeCell ref="B99:I99"/>
    <mergeCell ref="D8:F8"/>
    <mergeCell ref="D9:F9"/>
    <mergeCell ref="G10:H10"/>
    <mergeCell ref="C90:D90"/>
    <mergeCell ref="D98:G98"/>
    <mergeCell ref="D4:G4"/>
    <mergeCell ref="D5:G5"/>
    <mergeCell ref="D6:G6"/>
    <mergeCell ref="D7:F7"/>
    <mergeCell ref="D97:G97"/>
  </mergeCells>
  <printOptions/>
  <pageMargins left="0.984251968503937" right="0.3937007874015748" top="0.7874015748031497" bottom="0.7874015748031497" header="0.5118110236220472" footer="0.5118110236220472"/>
  <pageSetup horizontalDpi="600" verticalDpi="600" orientation="portrait" paperSize="8" scale="85" r:id="rId1"/>
  <rowBreaks count="1" manualBreakCount="1">
    <brk id="93" max="255" man="1"/>
  </rowBreaks>
</worksheet>
</file>

<file path=xl/worksheets/sheet9.xml><?xml version="1.0" encoding="utf-8"?>
<worksheet xmlns="http://schemas.openxmlformats.org/spreadsheetml/2006/main" xmlns:r="http://schemas.openxmlformats.org/officeDocument/2006/relationships">
  <sheetPr>
    <tabColor rgb="FFC00000"/>
  </sheetPr>
  <dimension ref="B2:S141"/>
  <sheetViews>
    <sheetView view="pageBreakPreview" zoomScale="75" zoomScaleNormal="75" zoomScaleSheetLayoutView="75" zoomScalePageLayoutView="0" workbookViewId="0" topLeftCell="A1">
      <selection activeCell="B2" sqref="B2"/>
    </sheetView>
  </sheetViews>
  <sheetFormatPr defaultColWidth="8.796875" defaultRowHeight="14.25"/>
  <cols>
    <col min="1" max="1" width="2.59765625" style="0" customWidth="1"/>
    <col min="2" max="2" width="4.69921875" style="0" customWidth="1"/>
    <col min="3" max="4" width="16.69921875" style="0" customWidth="1"/>
    <col min="5" max="5" width="1.69921875" style="0" customWidth="1"/>
    <col min="6" max="9" width="10.69921875" style="0" customWidth="1"/>
    <col min="10" max="10" width="1.69921875" style="0" customWidth="1"/>
    <col min="11" max="11" width="28.3984375" style="99" customWidth="1"/>
    <col min="12" max="12" width="28.3984375" style="123" customWidth="1"/>
    <col min="14" max="17" width="9" style="0" hidden="1" customWidth="1"/>
  </cols>
  <sheetData>
    <row r="1" ht="18" customHeight="1"/>
    <row r="2" spans="2:18" ht="18" customHeight="1">
      <c r="B2" s="22"/>
      <c r="R2" s="99"/>
    </row>
    <row r="3" ht="9" customHeight="1" thickBot="1"/>
    <row r="4" spans="2:12" ht="18" customHeight="1">
      <c r="B4" s="1"/>
      <c r="C4" s="2"/>
      <c r="D4" s="143" t="s">
        <v>2</v>
      </c>
      <c r="E4" s="143"/>
      <c r="F4" s="143"/>
      <c r="G4" s="143"/>
      <c r="H4" s="2"/>
      <c r="I4" s="2"/>
      <c r="J4" s="3"/>
      <c r="K4" s="100" t="s">
        <v>133</v>
      </c>
      <c r="L4" s="124" t="s">
        <v>134</v>
      </c>
    </row>
    <row r="5" spans="2:12" ht="18" customHeight="1">
      <c r="B5" s="4"/>
      <c r="C5" s="5"/>
      <c r="D5" s="144" t="s">
        <v>3</v>
      </c>
      <c r="E5" s="144"/>
      <c r="F5" s="144"/>
      <c r="G5" s="144"/>
      <c r="H5" s="5"/>
      <c r="I5" s="5"/>
      <c r="J5" s="6"/>
      <c r="K5" s="101" t="s">
        <v>391</v>
      </c>
      <c r="L5" s="125" t="str">
        <f>K5</f>
        <v>H 26. 8.14</v>
      </c>
    </row>
    <row r="6" spans="2:12" ht="18" customHeight="1">
      <c r="B6" s="4"/>
      <c r="C6" s="5"/>
      <c r="D6" s="144" t="s">
        <v>4</v>
      </c>
      <c r="E6" s="144"/>
      <c r="F6" s="144"/>
      <c r="G6" s="144"/>
      <c r="H6" s="5"/>
      <c r="I6" s="5"/>
      <c r="J6" s="6"/>
      <c r="K6" s="101" t="s">
        <v>402</v>
      </c>
      <c r="L6" s="125" t="s">
        <v>403</v>
      </c>
    </row>
    <row r="7" spans="2:18" ht="18" customHeight="1">
      <c r="B7" s="4"/>
      <c r="C7" s="5"/>
      <c r="D7" s="144" t="s">
        <v>5</v>
      </c>
      <c r="E7" s="145"/>
      <c r="F7" s="145"/>
      <c r="G7" s="23" t="s">
        <v>6</v>
      </c>
      <c r="H7" s="5"/>
      <c r="I7" s="5"/>
      <c r="J7" s="6"/>
      <c r="K7" s="102">
        <v>2.25</v>
      </c>
      <c r="L7" s="126">
        <v>1.87</v>
      </c>
      <c r="R7" s="99"/>
    </row>
    <row r="8" spans="2:12" ht="18" customHeight="1">
      <c r="B8" s="7"/>
      <c r="C8" s="8"/>
      <c r="D8" s="144" t="s">
        <v>7</v>
      </c>
      <c r="E8" s="144"/>
      <c r="F8" s="144"/>
      <c r="G8" s="23" t="s">
        <v>6</v>
      </c>
      <c r="H8" s="8"/>
      <c r="I8" s="8"/>
      <c r="J8" s="9"/>
      <c r="K8" s="103">
        <v>0.5</v>
      </c>
      <c r="L8" s="127">
        <v>0.5</v>
      </c>
    </row>
    <row r="9" spans="2:19" ht="18" customHeight="1" thickBot="1">
      <c r="B9" s="10"/>
      <c r="C9" s="11"/>
      <c r="D9" s="148" t="s">
        <v>8</v>
      </c>
      <c r="E9" s="148"/>
      <c r="F9" s="148"/>
      <c r="G9" s="24" t="s">
        <v>9</v>
      </c>
      <c r="H9" s="11"/>
      <c r="I9" s="11"/>
      <c r="J9" s="12"/>
      <c r="K9" s="104">
        <v>100</v>
      </c>
      <c r="L9" s="128">
        <v>100</v>
      </c>
      <c r="O9" s="77" t="s">
        <v>135</v>
      </c>
      <c r="P9" s="77" t="s">
        <v>136</v>
      </c>
      <c r="Q9" s="77" t="s">
        <v>137</v>
      </c>
      <c r="R9" s="77" t="s">
        <v>135</v>
      </c>
      <c r="S9" s="77" t="s">
        <v>136</v>
      </c>
    </row>
    <row r="10" spans="2:12" ht="18" customHeight="1" thickTop="1">
      <c r="B10" s="25" t="s">
        <v>10</v>
      </c>
      <c r="C10" s="26" t="s">
        <v>11</v>
      </c>
      <c r="D10" s="26" t="s">
        <v>12</v>
      </c>
      <c r="E10" s="13"/>
      <c r="F10" s="14"/>
      <c r="G10" s="149" t="s">
        <v>13</v>
      </c>
      <c r="H10" s="149"/>
      <c r="I10" s="14"/>
      <c r="J10" s="15"/>
      <c r="K10" s="105"/>
      <c r="L10" s="129"/>
    </row>
    <row r="11" spans="2:19" ht="13.5" customHeight="1">
      <c r="B11" s="29">
        <v>1</v>
      </c>
      <c r="C11" s="35" t="s">
        <v>138</v>
      </c>
      <c r="D11" s="35" t="s">
        <v>14</v>
      </c>
      <c r="E11" s="42"/>
      <c r="F11" s="42" t="s">
        <v>16</v>
      </c>
      <c r="G11" s="42"/>
      <c r="H11" s="42"/>
      <c r="I11" s="42"/>
      <c r="J11" s="42"/>
      <c r="K11" s="78" t="s">
        <v>267</v>
      </c>
      <c r="L11" s="79" t="s">
        <v>364</v>
      </c>
      <c r="N11" t="s">
        <v>15</v>
      </c>
      <c r="O11">
        <f>IF(K11="",0,VALUE(MID(K11,2,LEN(K11)-2)))</f>
        <v>70</v>
      </c>
      <c r="P11">
        <f>IF(L11="",0,VALUE(MID(L11,2,LEN(L11)-2)))</f>
        <v>130</v>
      </c>
      <c r="Q11" t="e">
        <f>IF(#REF!="",0,VALUE(MID(#REF!,2,LEN(#REF!)-2)))</f>
        <v>#REF!</v>
      </c>
      <c r="R11">
        <f aca="true" t="shared" si="0" ref="R11:R18">IF(K11="＋",0,IF(K11="(＋)",0,ABS(K11)))</f>
        <v>70</v>
      </c>
      <c r="S11">
        <f aca="true" t="shared" si="1" ref="S11:S18">IF(L11="＋",0,IF(L11="(＋)",0,ABS(L11)))</f>
        <v>130</v>
      </c>
    </row>
    <row r="12" spans="2:19" ht="13.5" customHeight="1">
      <c r="B12" s="29">
        <f>B11+1</f>
        <v>2</v>
      </c>
      <c r="C12" s="36"/>
      <c r="D12" s="45"/>
      <c r="E12" s="42"/>
      <c r="F12" s="42" t="s">
        <v>344</v>
      </c>
      <c r="G12" s="42"/>
      <c r="H12" s="42"/>
      <c r="I12" s="42"/>
      <c r="J12" s="42"/>
      <c r="K12" s="78" t="s">
        <v>268</v>
      </c>
      <c r="L12" s="79" t="s">
        <v>252</v>
      </c>
      <c r="N12" t="s">
        <v>15</v>
      </c>
      <c r="O12">
        <f>IF(K12="",0,VALUE(MID(K12,2,LEN(K12)-2)))</f>
        <v>80</v>
      </c>
      <c r="P12">
        <f>IF(L12="",0,VALUE(MID(L12,2,LEN(L12)-2)))</f>
        <v>20</v>
      </c>
      <c r="Q12" t="e">
        <f>IF(#REF!="",0,VALUE(MID(#REF!,2,LEN(#REF!)-2)))</f>
        <v>#REF!</v>
      </c>
      <c r="R12">
        <f t="shared" si="0"/>
        <v>80</v>
      </c>
      <c r="S12">
        <f t="shared" si="1"/>
        <v>20</v>
      </c>
    </row>
    <row r="13" spans="2:19" ht="13.5" customHeight="1">
      <c r="B13" s="29">
        <f aca="true" t="shared" si="2" ref="B13:B75">B12+1</f>
        <v>3</v>
      </c>
      <c r="C13" s="36"/>
      <c r="D13" s="45"/>
      <c r="E13" s="42"/>
      <c r="F13" s="42" t="s">
        <v>365</v>
      </c>
      <c r="G13" s="42"/>
      <c r="H13" s="42"/>
      <c r="I13" s="42"/>
      <c r="J13" s="42"/>
      <c r="K13" s="78" t="s">
        <v>250</v>
      </c>
      <c r="L13" s="130"/>
      <c r="N13" t="s">
        <v>15</v>
      </c>
      <c r="O13">
        <f aca="true" t="shared" si="3" ref="O13:P15">IF(K13="",0,VALUE(MID(K13,2,LEN(K13)-2)))</f>
        <v>10</v>
      </c>
      <c r="P13">
        <f t="shared" si="3"/>
        <v>0</v>
      </c>
      <c r="Q13" t="e">
        <f>IF(#REF!="",0,VALUE(MID(#REF!,2,LEN(#REF!)-2)))</f>
        <v>#REF!</v>
      </c>
      <c r="R13">
        <f t="shared" si="0"/>
        <v>10</v>
      </c>
      <c r="S13">
        <f t="shared" si="1"/>
        <v>0</v>
      </c>
    </row>
    <row r="14" spans="2:19" ht="13.5" customHeight="1">
      <c r="B14" s="29">
        <f t="shared" si="2"/>
        <v>4</v>
      </c>
      <c r="C14" s="36"/>
      <c r="D14" s="45"/>
      <c r="E14" s="42"/>
      <c r="F14" s="42" t="s">
        <v>329</v>
      </c>
      <c r="G14" s="42"/>
      <c r="H14" s="42"/>
      <c r="I14" s="42"/>
      <c r="J14" s="42"/>
      <c r="K14" s="78" t="s">
        <v>366</v>
      </c>
      <c r="L14" s="79" t="s">
        <v>367</v>
      </c>
      <c r="N14" t="s">
        <v>15</v>
      </c>
      <c r="O14">
        <f t="shared" si="3"/>
        <v>420</v>
      </c>
      <c r="P14">
        <f t="shared" si="3"/>
        <v>800</v>
      </c>
      <c r="Q14" t="e">
        <f>IF(#REF!="",0,VALUE(MID(#REF!,2,LEN(#REF!)-2)))</f>
        <v>#REF!</v>
      </c>
      <c r="R14">
        <f t="shared" si="0"/>
        <v>420</v>
      </c>
      <c r="S14">
        <f t="shared" si="1"/>
        <v>800</v>
      </c>
    </row>
    <row r="15" spans="2:19" ht="13.5" customHeight="1">
      <c r="B15" s="29">
        <f t="shared" si="2"/>
        <v>5</v>
      </c>
      <c r="C15" s="36"/>
      <c r="D15" s="45"/>
      <c r="E15" s="42"/>
      <c r="F15" s="42" t="s">
        <v>20</v>
      </c>
      <c r="G15" s="42"/>
      <c r="H15" s="42"/>
      <c r="I15" s="42"/>
      <c r="J15" s="42"/>
      <c r="K15" s="78" t="s">
        <v>368</v>
      </c>
      <c r="L15" s="79" t="s">
        <v>369</v>
      </c>
      <c r="N15" t="s">
        <v>15</v>
      </c>
      <c r="O15" t="e">
        <f t="shared" si="3"/>
        <v>#VALUE!</v>
      </c>
      <c r="P15">
        <f t="shared" si="3"/>
        <v>55</v>
      </c>
      <c r="Q15" t="e">
        <f>IF(#REF!="",0,VALUE(MID(#REF!,2,LEN(#REF!)-2)))</f>
        <v>#REF!</v>
      </c>
      <c r="R15">
        <f t="shared" si="0"/>
        <v>80</v>
      </c>
      <c r="S15">
        <f t="shared" si="1"/>
        <v>2550</v>
      </c>
    </row>
    <row r="16" spans="2:19" ht="13.5" customHeight="1">
      <c r="B16" s="29">
        <f t="shared" si="2"/>
        <v>6</v>
      </c>
      <c r="C16" s="36"/>
      <c r="D16" s="45"/>
      <c r="E16" s="42"/>
      <c r="F16" s="42" t="s">
        <v>370</v>
      </c>
      <c r="G16" s="42"/>
      <c r="H16" s="42"/>
      <c r="I16" s="42"/>
      <c r="J16" s="42"/>
      <c r="K16" s="78" t="s">
        <v>250</v>
      </c>
      <c r="L16" s="79"/>
      <c r="N16" s="76" t="s">
        <v>19</v>
      </c>
      <c r="O16" t="str">
        <f>K16</f>
        <v>(10)</v>
      </c>
      <c r="P16">
        <f>L16</f>
        <v>0</v>
      </c>
      <c r="Q16" t="e">
        <f>#REF!</f>
        <v>#REF!</v>
      </c>
      <c r="R16">
        <f t="shared" si="0"/>
        <v>10</v>
      </c>
      <c r="S16">
        <f t="shared" si="1"/>
        <v>0</v>
      </c>
    </row>
    <row r="17" spans="2:19" ht="13.5" customHeight="1">
      <c r="B17" s="29">
        <f t="shared" si="2"/>
        <v>7</v>
      </c>
      <c r="C17" s="36"/>
      <c r="D17" s="45"/>
      <c r="E17" s="42"/>
      <c r="F17" s="42" t="s">
        <v>159</v>
      </c>
      <c r="G17" s="42"/>
      <c r="H17" s="42"/>
      <c r="I17" s="42"/>
      <c r="J17" s="42"/>
      <c r="K17" s="78" t="s">
        <v>371</v>
      </c>
      <c r="L17" s="79" t="s">
        <v>372</v>
      </c>
      <c r="N17" t="s">
        <v>15</v>
      </c>
      <c r="O17">
        <f>IF(K17="",0,VALUE(MID(K17,2,LEN(K17)-2)))</f>
        <v>550</v>
      </c>
      <c r="P17">
        <f>IF(L17="",0,VALUE(MID(L17,2,LEN(L17)-2)))</f>
        <v>1750</v>
      </c>
      <c r="Q17" t="e">
        <f>IF(#REF!="",0,VALUE(MID(#REF!,2,LEN(#REF!)-2)))</f>
        <v>#REF!</v>
      </c>
      <c r="R17">
        <f t="shared" si="0"/>
        <v>550</v>
      </c>
      <c r="S17">
        <f t="shared" si="1"/>
        <v>1750</v>
      </c>
    </row>
    <row r="18" spans="2:19" ht="13.5" customHeight="1">
      <c r="B18" s="29">
        <f t="shared" si="2"/>
        <v>8</v>
      </c>
      <c r="C18" s="36"/>
      <c r="D18" s="45"/>
      <c r="E18" s="42"/>
      <c r="F18" s="42" t="s">
        <v>373</v>
      </c>
      <c r="G18" s="42"/>
      <c r="H18" s="42"/>
      <c r="I18" s="42"/>
      <c r="J18" s="42"/>
      <c r="K18" s="78"/>
      <c r="L18" s="79" t="s">
        <v>248</v>
      </c>
      <c r="N18" t="s">
        <v>15</v>
      </c>
      <c r="O18">
        <f>IF(K18="",0,VALUE(MID(K18,2,LEN(K18)-2)))</f>
        <v>0</v>
      </c>
      <c r="P18">
        <f>IF(L18="",0,VALUE(MID(L18,2,LEN(L18)-2)))</f>
        <v>30</v>
      </c>
      <c r="Q18" t="e">
        <f>IF(#REF!="",0,VALUE(MID(#REF!,2,LEN(#REF!)-2)))</f>
        <v>#REF!</v>
      </c>
      <c r="R18">
        <f t="shared" si="0"/>
        <v>0</v>
      </c>
      <c r="S18">
        <f t="shared" si="1"/>
        <v>30</v>
      </c>
    </row>
    <row r="19" spans="2:12" ht="13.5" customHeight="1">
      <c r="B19" s="29">
        <f t="shared" si="2"/>
        <v>9</v>
      </c>
      <c r="C19" s="37" t="s">
        <v>42</v>
      </c>
      <c r="D19" s="35" t="s">
        <v>43</v>
      </c>
      <c r="E19" s="42"/>
      <c r="F19" s="42" t="s">
        <v>44</v>
      </c>
      <c r="G19" s="42"/>
      <c r="H19" s="42"/>
      <c r="I19" s="42"/>
      <c r="J19" s="42"/>
      <c r="K19" s="80">
        <v>1500</v>
      </c>
      <c r="L19" s="131">
        <v>410</v>
      </c>
    </row>
    <row r="20" spans="2:12" ht="13.5" customHeight="1">
      <c r="B20" s="29">
        <f t="shared" si="2"/>
        <v>10</v>
      </c>
      <c r="C20" s="37" t="s">
        <v>45</v>
      </c>
      <c r="D20" s="35" t="s">
        <v>46</v>
      </c>
      <c r="E20" s="42"/>
      <c r="F20" s="42" t="s">
        <v>330</v>
      </c>
      <c r="G20" s="42"/>
      <c r="H20" s="42"/>
      <c r="I20" s="42"/>
      <c r="J20" s="42"/>
      <c r="K20" s="80">
        <v>50</v>
      </c>
      <c r="L20" s="81">
        <v>30</v>
      </c>
    </row>
    <row r="21" spans="2:12" ht="13.5" customHeight="1">
      <c r="B21" s="29">
        <f t="shared" si="2"/>
        <v>11</v>
      </c>
      <c r="C21" s="38"/>
      <c r="D21" s="45"/>
      <c r="E21" s="42"/>
      <c r="F21" s="42" t="s">
        <v>305</v>
      </c>
      <c r="G21" s="42"/>
      <c r="H21" s="42"/>
      <c r="I21" s="42"/>
      <c r="J21" s="42"/>
      <c r="K21" s="80">
        <v>10</v>
      </c>
      <c r="L21" s="81" t="s">
        <v>255</v>
      </c>
    </row>
    <row r="22" spans="2:12" ht="13.5" customHeight="1">
      <c r="B22" s="29">
        <f t="shared" si="2"/>
        <v>12</v>
      </c>
      <c r="C22" s="37" t="s">
        <v>139</v>
      </c>
      <c r="D22" s="35" t="s">
        <v>21</v>
      </c>
      <c r="E22" s="42"/>
      <c r="F22" s="42" t="s">
        <v>352</v>
      </c>
      <c r="G22" s="42"/>
      <c r="H22" s="42"/>
      <c r="I22" s="42"/>
      <c r="J22" s="42"/>
      <c r="K22" s="80" t="s">
        <v>255</v>
      </c>
      <c r="L22" s="81" t="s">
        <v>255</v>
      </c>
    </row>
    <row r="23" spans="2:12" ht="13.5" customHeight="1">
      <c r="B23" s="29">
        <f t="shared" si="2"/>
        <v>13</v>
      </c>
      <c r="C23" s="38"/>
      <c r="D23" s="47" t="s">
        <v>23</v>
      </c>
      <c r="E23" s="42"/>
      <c r="F23" s="42" t="s">
        <v>332</v>
      </c>
      <c r="G23" s="42"/>
      <c r="H23" s="42"/>
      <c r="I23" s="42"/>
      <c r="J23" s="42"/>
      <c r="K23" s="80">
        <v>20</v>
      </c>
      <c r="L23" s="131">
        <v>30</v>
      </c>
    </row>
    <row r="24" spans="2:12" ht="13.5" customHeight="1">
      <c r="B24" s="29">
        <f t="shared" si="2"/>
        <v>14</v>
      </c>
      <c r="C24" s="38"/>
      <c r="D24" s="35" t="s">
        <v>24</v>
      </c>
      <c r="E24" s="42"/>
      <c r="F24" s="42" t="s">
        <v>26</v>
      </c>
      <c r="G24" s="42"/>
      <c r="H24" s="42"/>
      <c r="I24" s="42"/>
      <c r="J24" s="42"/>
      <c r="K24" s="80">
        <v>10</v>
      </c>
      <c r="L24" s="81">
        <v>50</v>
      </c>
    </row>
    <row r="25" spans="2:12" ht="13.5" customHeight="1">
      <c r="B25" s="29">
        <f t="shared" si="2"/>
        <v>15</v>
      </c>
      <c r="C25" s="38"/>
      <c r="D25" s="45"/>
      <c r="E25" s="42"/>
      <c r="F25" s="42" t="s">
        <v>221</v>
      </c>
      <c r="G25" s="42"/>
      <c r="H25" s="42"/>
      <c r="I25" s="42"/>
      <c r="J25" s="42"/>
      <c r="K25" s="80">
        <v>50</v>
      </c>
      <c r="L25" s="81" t="s">
        <v>255</v>
      </c>
    </row>
    <row r="26" spans="2:12" ht="13.5" customHeight="1">
      <c r="B26" s="29">
        <f t="shared" si="2"/>
        <v>16</v>
      </c>
      <c r="C26" s="38"/>
      <c r="D26" s="45"/>
      <c r="E26" s="42"/>
      <c r="F26" s="42" t="s">
        <v>222</v>
      </c>
      <c r="G26" s="42"/>
      <c r="H26" s="42"/>
      <c r="I26" s="42"/>
      <c r="J26" s="42"/>
      <c r="K26" s="80">
        <v>3100</v>
      </c>
      <c r="L26" s="81">
        <v>2050</v>
      </c>
    </row>
    <row r="27" spans="2:12" ht="13.5" customHeight="1">
      <c r="B27" s="29">
        <f t="shared" si="2"/>
        <v>17</v>
      </c>
      <c r="C27" s="38"/>
      <c r="D27" s="45"/>
      <c r="E27" s="42"/>
      <c r="F27" s="42" t="s">
        <v>256</v>
      </c>
      <c r="G27" s="42"/>
      <c r="H27" s="42"/>
      <c r="I27" s="42"/>
      <c r="J27" s="42"/>
      <c r="K27" s="80">
        <v>30</v>
      </c>
      <c r="L27" s="81">
        <v>490</v>
      </c>
    </row>
    <row r="28" spans="2:12" ht="13.5" customHeight="1">
      <c r="B28" s="29">
        <f t="shared" si="2"/>
        <v>18</v>
      </c>
      <c r="C28" s="38"/>
      <c r="D28" s="45"/>
      <c r="E28" s="42"/>
      <c r="F28" s="42" t="s">
        <v>28</v>
      </c>
      <c r="G28" s="42"/>
      <c r="H28" s="42"/>
      <c r="I28" s="42"/>
      <c r="J28" s="42"/>
      <c r="K28" s="80"/>
      <c r="L28" s="131">
        <v>100</v>
      </c>
    </row>
    <row r="29" spans="2:12" ht="13.5" customHeight="1">
      <c r="B29" s="29">
        <f t="shared" si="2"/>
        <v>19</v>
      </c>
      <c r="C29" s="38"/>
      <c r="D29" s="45"/>
      <c r="E29" s="42"/>
      <c r="F29" s="42" t="s">
        <v>31</v>
      </c>
      <c r="G29" s="42"/>
      <c r="H29" s="42"/>
      <c r="I29" s="42"/>
      <c r="J29" s="42"/>
      <c r="K29" s="80">
        <v>30</v>
      </c>
      <c r="L29" s="81">
        <v>10</v>
      </c>
    </row>
    <row r="30" spans="2:12" ht="13.5" customHeight="1">
      <c r="B30" s="29">
        <f t="shared" si="2"/>
        <v>20</v>
      </c>
      <c r="C30" s="38"/>
      <c r="D30" s="45"/>
      <c r="E30" s="42"/>
      <c r="F30" s="42" t="s">
        <v>223</v>
      </c>
      <c r="G30" s="42"/>
      <c r="H30" s="42"/>
      <c r="I30" s="42"/>
      <c r="J30" s="42"/>
      <c r="K30" s="80" t="s">
        <v>255</v>
      </c>
      <c r="L30" s="81" t="s">
        <v>255</v>
      </c>
    </row>
    <row r="31" spans="2:12" ht="13.5" customHeight="1">
      <c r="B31" s="29">
        <f t="shared" si="2"/>
        <v>21</v>
      </c>
      <c r="C31" s="38"/>
      <c r="D31" s="45"/>
      <c r="E31" s="42"/>
      <c r="F31" s="42" t="s">
        <v>32</v>
      </c>
      <c r="G31" s="42"/>
      <c r="H31" s="42"/>
      <c r="I31" s="42"/>
      <c r="J31" s="42"/>
      <c r="K31" s="80">
        <v>750</v>
      </c>
      <c r="L31" s="81">
        <v>1650</v>
      </c>
    </row>
    <row r="32" spans="2:12" ht="13.5" customHeight="1">
      <c r="B32" s="29">
        <f t="shared" si="2"/>
        <v>22</v>
      </c>
      <c r="C32" s="38"/>
      <c r="D32" s="45"/>
      <c r="E32" s="42"/>
      <c r="F32" s="42" t="s">
        <v>34</v>
      </c>
      <c r="G32" s="42"/>
      <c r="H32" s="42"/>
      <c r="I32" s="42"/>
      <c r="J32" s="42"/>
      <c r="K32" s="80">
        <v>10</v>
      </c>
      <c r="L32" s="81">
        <v>10</v>
      </c>
    </row>
    <row r="33" spans="2:12" ht="13.5" customHeight="1">
      <c r="B33" s="29">
        <f t="shared" si="2"/>
        <v>23</v>
      </c>
      <c r="C33" s="38"/>
      <c r="D33" s="45"/>
      <c r="E33" s="42"/>
      <c r="F33" s="42" t="s">
        <v>140</v>
      </c>
      <c r="G33" s="42"/>
      <c r="H33" s="42"/>
      <c r="I33" s="42"/>
      <c r="J33" s="42"/>
      <c r="K33" s="80">
        <v>9800</v>
      </c>
      <c r="L33" s="131">
        <v>3800</v>
      </c>
    </row>
    <row r="34" spans="2:12" ht="13.5" customHeight="1">
      <c r="B34" s="29">
        <f t="shared" si="2"/>
        <v>24</v>
      </c>
      <c r="C34" s="38"/>
      <c r="D34" s="45"/>
      <c r="E34" s="42"/>
      <c r="F34" s="42" t="s">
        <v>290</v>
      </c>
      <c r="G34" s="42"/>
      <c r="H34" s="42"/>
      <c r="I34" s="42"/>
      <c r="J34" s="42"/>
      <c r="K34" s="80" t="s">
        <v>255</v>
      </c>
      <c r="L34" s="81"/>
    </row>
    <row r="35" spans="2:12" ht="13.5" customHeight="1">
      <c r="B35" s="29">
        <f t="shared" si="2"/>
        <v>25</v>
      </c>
      <c r="C35" s="38"/>
      <c r="D35" s="45"/>
      <c r="E35" s="42"/>
      <c r="F35" s="42" t="s">
        <v>36</v>
      </c>
      <c r="G35" s="42"/>
      <c r="H35" s="42"/>
      <c r="I35" s="42"/>
      <c r="J35" s="42"/>
      <c r="K35" s="80">
        <v>10</v>
      </c>
      <c r="L35" s="81"/>
    </row>
    <row r="36" spans="2:12" ht="13.5" customHeight="1">
      <c r="B36" s="29">
        <f t="shared" si="2"/>
        <v>26</v>
      </c>
      <c r="C36" s="38"/>
      <c r="D36" s="45"/>
      <c r="E36" s="42"/>
      <c r="F36" s="42" t="s">
        <v>224</v>
      </c>
      <c r="G36" s="42"/>
      <c r="H36" s="42"/>
      <c r="I36" s="42"/>
      <c r="J36" s="42"/>
      <c r="K36" s="80"/>
      <c r="L36" s="81" t="s">
        <v>255</v>
      </c>
    </row>
    <row r="37" spans="2:12" ht="13.5" customHeight="1">
      <c r="B37" s="29">
        <f t="shared" si="2"/>
        <v>27</v>
      </c>
      <c r="C37" s="38"/>
      <c r="D37" s="45"/>
      <c r="E37" s="42"/>
      <c r="F37" s="42" t="s">
        <v>160</v>
      </c>
      <c r="G37" s="42"/>
      <c r="H37" s="42"/>
      <c r="I37" s="42"/>
      <c r="J37" s="42"/>
      <c r="K37" s="80" t="s">
        <v>255</v>
      </c>
      <c r="L37" s="81"/>
    </row>
    <row r="38" spans="2:12" ht="13.5" customHeight="1">
      <c r="B38" s="29">
        <f t="shared" si="2"/>
        <v>28</v>
      </c>
      <c r="C38" s="38"/>
      <c r="D38" s="45"/>
      <c r="E38" s="42"/>
      <c r="F38" s="42" t="s">
        <v>37</v>
      </c>
      <c r="G38" s="42"/>
      <c r="H38" s="42"/>
      <c r="I38" s="42"/>
      <c r="J38" s="42"/>
      <c r="K38" s="80">
        <v>10</v>
      </c>
      <c r="L38" s="131">
        <v>10</v>
      </c>
    </row>
    <row r="39" spans="2:12" ht="13.5" customHeight="1">
      <c r="B39" s="29">
        <f t="shared" si="2"/>
        <v>29</v>
      </c>
      <c r="C39" s="38"/>
      <c r="D39" s="45"/>
      <c r="E39" s="42"/>
      <c r="F39" s="42" t="s">
        <v>38</v>
      </c>
      <c r="G39" s="42"/>
      <c r="H39" s="42"/>
      <c r="I39" s="42"/>
      <c r="J39" s="42"/>
      <c r="K39" s="80">
        <v>23200</v>
      </c>
      <c r="L39" s="131">
        <v>4900</v>
      </c>
    </row>
    <row r="40" spans="2:12" ht="13.5" customHeight="1">
      <c r="B40" s="29">
        <f t="shared" si="2"/>
        <v>30</v>
      </c>
      <c r="C40" s="38"/>
      <c r="D40" s="45"/>
      <c r="E40" s="42"/>
      <c r="F40" s="42" t="s">
        <v>39</v>
      </c>
      <c r="G40" s="42"/>
      <c r="H40" s="42"/>
      <c r="I40" s="42"/>
      <c r="J40" s="42"/>
      <c r="K40" s="80">
        <v>5950</v>
      </c>
      <c r="L40" s="131">
        <v>3850</v>
      </c>
    </row>
    <row r="41" spans="2:12" ht="13.5" customHeight="1">
      <c r="B41" s="29">
        <f t="shared" si="2"/>
        <v>31</v>
      </c>
      <c r="C41" s="38"/>
      <c r="D41" s="45"/>
      <c r="E41" s="42"/>
      <c r="F41" s="42" t="s">
        <v>40</v>
      </c>
      <c r="G41" s="42"/>
      <c r="H41" s="42"/>
      <c r="I41" s="42"/>
      <c r="J41" s="42"/>
      <c r="K41" s="80">
        <v>100</v>
      </c>
      <c r="L41" s="131">
        <v>450</v>
      </c>
    </row>
    <row r="42" spans="2:12" ht="13.5" customHeight="1">
      <c r="B42" s="29">
        <f t="shared" si="2"/>
        <v>32</v>
      </c>
      <c r="C42" s="37" t="s">
        <v>151</v>
      </c>
      <c r="D42" s="35" t="s">
        <v>141</v>
      </c>
      <c r="E42" s="42"/>
      <c r="F42" s="42" t="s">
        <v>333</v>
      </c>
      <c r="G42" s="42"/>
      <c r="H42" s="42"/>
      <c r="I42" s="42"/>
      <c r="J42" s="42"/>
      <c r="K42" s="80">
        <v>80</v>
      </c>
      <c r="L42" s="81" t="s">
        <v>255</v>
      </c>
    </row>
    <row r="43" spans="2:12" ht="13.5" customHeight="1">
      <c r="B43" s="29">
        <f t="shared" si="2"/>
        <v>33</v>
      </c>
      <c r="C43" s="38"/>
      <c r="D43" s="45"/>
      <c r="E43" s="42"/>
      <c r="F43" s="42" t="s">
        <v>375</v>
      </c>
      <c r="G43" s="42"/>
      <c r="H43" s="42"/>
      <c r="I43" s="42"/>
      <c r="J43" s="42"/>
      <c r="K43" s="80"/>
      <c r="L43" s="81">
        <v>10</v>
      </c>
    </row>
    <row r="44" spans="2:12" ht="13.5" customHeight="1">
      <c r="B44" s="29">
        <f t="shared" si="2"/>
        <v>34</v>
      </c>
      <c r="C44" s="37" t="s">
        <v>142</v>
      </c>
      <c r="D44" s="35" t="s">
        <v>48</v>
      </c>
      <c r="E44" s="42"/>
      <c r="F44" s="42" t="s">
        <v>212</v>
      </c>
      <c r="G44" s="42"/>
      <c r="H44" s="42"/>
      <c r="I44" s="42"/>
      <c r="J44" s="42"/>
      <c r="K44" s="80">
        <v>10</v>
      </c>
      <c r="L44" s="81"/>
    </row>
    <row r="45" spans="2:12" ht="13.5" customHeight="1">
      <c r="B45" s="29">
        <f t="shared" si="2"/>
        <v>35</v>
      </c>
      <c r="C45" s="120"/>
      <c r="D45" s="120"/>
      <c r="E45" s="42"/>
      <c r="F45" s="42" t="s">
        <v>49</v>
      </c>
      <c r="G45" s="42"/>
      <c r="H45" s="42"/>
      <c r="I45" s="42"/>
      <c r="J45" s="42"/>
      <c r="K45" s="80" t="s">
        <v>255</v>
      </c>
      <c r="L45" s="81">
        <v>240</v>
      </c>
    </row>
    <row r="46" spans="2:12" ht="13.5" customHeight="1">
      <c r="B46" s="29">
        <f t="shared" si="2"/>
        <v>36</v>
      </c>
      <c r="C46" s="38"/>
      <c r="D46" s="45"/>
      <c r="E46" s="42"/>
      <c r="F46" s="42" t="s">
        <v>376</v>
      </c>
      <c r="G46" s="42"/>
      <c r="H46" s="42"/>
      <c r="I46" s="42"/>
      <c r="J46" s="42"/>
      <c r="K46" s="80">
        <v>80</v>
      </c>
      <c r="L46" s="81"/>
    </row>
    <row r="47" spans="2:12" ht="13.5" customHeight="1">
      <c r="B47" s="29">
        <f t="shared" si="2"/>
        <v>37</v>
      </c>
      <c r="C47" s="38"/>
      <c r="D47" s="45"/>
      <c r="E47" s="42"/>
      <c r="F47" s="42" t="s">
        <v>292</v>
      </c>
      <c r="G47" s="42"/>
      <c r="H47" s="42"/>
      <c r="I47" s="42"/>
      <c r="J47" s="42"/>
      <c r="K47" s="80">
        <v>10</v>
      </c>
      <c r="L47" s="131"/>
    </row>
    <row r="48" spans="2:12" ht="13.5" customHeight="1">
      <c r="B48" s="29">
        <f t="shared" si="2"/>
        <v>38</v>
      </c>
      <c r="C48" s="38"/>
      <c r="D48" s="45"/>
      <c r="E48" s="42"/>
      <c r="F48" s="42" t="s">
        <v>52</v>
      </c>
      <c r="G48" s="42"/>
      <c r="H48" s="42"/>
      <c r="I48" s="42"/>
      <c r="J48" s="42"/>
      <c r="K48" s="80">
        <v>190</v>
      </c>
      <c r="L48" s="131">
        <v>230</v>
      </c>
    </row>
    <row r="49" spans="2:12" ht="13.5" customHeight="1">
      <c r="B49" s="29">
        <f t="shared" si="2"/>
        <v>39</v>
      </c>
      <c r="C49" s="38"/>
      <c r="D49" s="45"/>
      <c r="E49" s="42"/>
      <c r="F49" s="42" t="s">
        <v>53</v>
      </c>
      <c r="G49" s="42"/>
      <c r="H49" s="42"/>
      <c r="I49" s="42"/>
      <c r="J49" s="42"/>
      <c r="K49" s="80">
        <v>20</v>
      </c>
      <c r="L49" s="81">
        <v>30</v>
      </c>
    </row>
    <row r="50" spans="2:12" ht="13.5" customHeight="1">
      <c r="B50" s="29">
        <f t="shared" si="2"/>
        <v>40</v>
      </c>
      <c r="C50" s="38"/>
      <c r="D50" s="45"/>
      <c r="E50" s="42"/>
      <c r="F50" s="42" t="s">
        <v>56</v>
      </c>
      <c r="G50" s="42"/>
      <c r="H50" s="42"/>
      <c r="I50" s="42"/>
      <c r="J50" s="42"/>
      <c r="K50" s="80">
        <v>10</v>
      </c>
      <c r="L50" s="81" t="s">
        <v>255</v>
      </c>
    </row>
    <row r="51" spans="2:12" ht="13.5" customHeight="1">
      <c r="B51" s="29">
        <f t="shared" si="2"/>
        <v>41</v>
      </c>
      <c r="C51" s="38"/>
      <c r="D51" s="45"/>
      <c r="E51" s="42"/>
      <c r="F51" s="42" t="s">
        <v>334</v>
      </c>
      <c r="G51" s="42"/>
      <c r="H51" s="42"/>
      <c r="I51" s="42"/>
      <c r="J51" s="42"/>
      <c r="K51" s="80">
        <v>320</v>
      </c>
      <c r="L51" s="81" t="s">
        <v>255</v>
      </c>
    </row>
    <row r="52" spans="2:12" ht="13.5" customHeight="1">
      <c r="B52" s="29">
        <f t="shared" si="2"/>
        <v>42</v>
      </c>
      <c r="C52" s="38"/>
      <c r="D52" s="45"/>
      <c r="E52" s="42"/>
      <c r="F52" s="42" t="s">
        <v>61</v>
      </c>
      <c r="G52" s="42"/>
      <c r="H52" s="42"/>
      <c r="I52" s="42"/>
      <c r="J52" s="42"/>
      <c r="K52" s="80">
        <v>360</v>
      </c>
      <c r="L52" s="81">
        <v>200</v>
      </c>
    </row>
    <row r="53" spans="2:12" ht="13.5" customHeight="1">
      <c r="B53" s="29">
        <f t="shared" si="2"/>
        <v>43</v>
      </c>
      <c r="C53" s="38"/>
      <c r="D53" s="45"/>
      <c r="E53" s="42"/>
      <c r="F53" s="42" t="s">
        <v>62</v>
      </c>
      <c r="G53" s="42"/>
      <c r="H53" s="42"/>
      <c r="I53" s="42"/>
      <c r="J53" s="42"/>
      <c r="K53" s="80"/>
      <c r="L53" s="81" t="s">
        <v>255</v>
      </c>
    </row>
    <row r="54" spans="2:12" ht="13.5" customHeight="1">
      <c r="B54" s="29">
        <f t="shared" si="2"/>
        <v>44</v>
      </c>
      <c r="C54" s="38"/>
      <c r="D54" s="45"/>
      <c r="E54" s="42"/>
      <c r="F54" s="42" t="s">
        <v>63</v>
      </c>
      <c r="G54" s="42"/>
      <c r="H54" s="42"/>
      <c r="I54" s="42"/>
      <c r="J54" s="42"/>
      <c r="K54" s="80">
        <v>80</v>
      </c>
      <c r="L54" s="131">
        <v>320</v>
      </c>
    </row>
    <row r="55" spans="2:12" ht="13.5" customHeight="1">
      <c r="B55" s="29">
        <f t="shared" si="2"/>
        <v>45</v>
      </c>
      <c r="C55" s="38"/>
      <c r="D55" s="45"/>
      <c r="E55" s="42"/>
      <c r="F55" s="42" t="s">
        <v>392</v>
      </c>
      <c r="G55" s="42"/>
      <c r="H55" s="42"/>
      <c r="I55" s="42"/>
      <c r="J55" s="42"/>
      <c r="K55" s="80"/>
      <c r="L55" s="81" t="s">
        <v>255</v>
      </c>
    </row>
    <row r="56" spans="2:12" ht="13.5" customHeight="1">
      <c r="B56" s="29">
        <f t="shared" si="2"/>
        <v>46</v>
      </c>
      <c r="C56" s="38"/>
      <c r="D56" s="45"/>
      <c r="E56" s="42"/>
      <c r="F56" s="42" t="s">
        <v>355</v>
      </c>
      <c r="G56" s="42"/>
      <c r="H56" s="42"/>
      <c r="I56" s="42"/>
      <c r="J56" s="42"/>
      <c r="K56" s="80">
        <v>60</v>
      </c>
      <c r="L56" s="131">
        <v>540</v>
      </c>
    </row>
    <row r="57" spans="2:12" ht="13.5" customHeight="1">
      <c r="B57" s="29">
        <f t="shared" si="2"/>
        <v>47</v>
      </c>
      <c r="C57" s="38"/>
      <c r="D57" s="45"/>
      <c r="E57" s="42"/>
      <c r="F57" s="42" t="s">
        <v>65</v>
      </c>
      <c r="G57" s="42"/>
      <c r="H57" s="42"/>
      <c r="I57" s="42"/>
      <c r="J57" s="42"/>
      <c r="K57" s="80">
        <v>920</v>
      </c>
      <c r="L57" s="81">
        <v>2800</v>
      </c>
    </row>
    <row r="58" spans="2:12" ht="13.5" customHeight="1">
      <c r="B58" s="29">
        <f t="shared" si="2"/>
        <v>48</v>
      </c>
      <c r="C58" s="38"/>
      <c r="D58" s="45"/>
      <c r="E58" s="42"/>
      <c r="F58" s="42" t="s">
        <v>336</v>
      </c>
      <c r="G58" s="42"/>
      <c r="H58" s="42"/>
      <c r="I58" s="42"/>
      <c r="J58" s="42"/>
      <c r="K58" s="80">
        <v>20</v>
      </c>
      <c r="L58" s="81">
        <v>40</v>
      </c>
    </row>
    <row r="59" spans="2:12" ht="13.5" customHeight="1">
      <c r="B59" s="29">
        <f t="shared" si="2"/>
        <v>49</v>
      </c>
      <c r="C59" s="38"/>
      <c r="D59" s="45"/>
      <c r="E59" s="42"/>
      <c r="F59" s="42" t="s">
        <v>393</v>
      </c>
      <c r="G59" s="42"/>
      <c r="H59" s="42"/>
      <c r="I59" s="42"/>
      <c r="J59" s="42"/>
      <c r="K59" s="80"/>
      <c r="L59" s="81" t="s">
        <v>255</v>
      </c>
    </row>
    <row r="60" spans="2:12" ht="13.5" customHeight="1">
      <c r="B60" s="29">
        <f t="shared" si="2"/>
        <v>50</v>
      </c>
      <c r="C60" s="38"/>
      <c r="D60" s="45"/>
      <c r="E60" s="42"/>
      <c r="F60" s="42" t="s">
        <v>356</v>
      </c>
      <c r="G60" s="42"/>
      <c r="H60" s="42"/>
      <c r="I60" s="42"/>
      <c r="J60" s="42"/>
      <c r="K60" s="80">
        <v>10</v>
      </c>
      <c r="L60" s="81">
        <v>20</v>
      </c>
    </row>
    <row r="61" spans="2:12" ht="13.5" customHeight="1">
      <c r="B61" s="29">
        <f t="shared" si="2"/>
        <v>51</v>
      </c>
      <c r="C61" s="38"/>
      <c r="D61" s="45"/>
      <c r="E61" s="42"/>
      <c r="F61" s="42" t="s">
        <v>67</v>
      </c>
      <c r="G61" s="42"/>
      <c r="H61" s="42"/>
      <c r="I61" s="42"/>
      <c r="J61" s="42"/>
      <c r="K61" s="80">
        <v>10</v>
      </c>
      <c r="L61" s="81">
        <v>50</v>
      </c>
    </row>
    <row r="62" spans="2:12" ht="13.5" customHeight="1">
      <c r="B62" s="29">
        <f t="shared" si="2"/>
        <v>52</v>
      </c>
      <c r="C62" s="38"/>
      <c r="D62" s="45"/>
      <c r="E62" s="42"/>
      <c r="F62" s="42" t="s">
        <v>68</v>
      </c>
      <c r="G62" s="42"/>
      <c r="H62" s="42"/>
      <c r="I62" s="42"/>
      <c r="J62" s="42"/>
      <c r="K62" s="80">
        <v>32</v>
      </c>
      <c r="L62" s="81" t="s">
        <v>255</v>
      </c>
    </row>
    <row r="63" spans="2:12" ht="13.5" customHeight="1">
      <c r="B63" s="29">
        <f t="shared" si="2"/>
        <v>53</v>
      </c>
      <c r="C63" s="38"/>
      <c r="D63" s="45"/>
      <c r="E63" s="42"/>
      <c r="F63" s="42" t="s">
        <v>337</v>
      </c>
      <c r="G63" s="42"/>
      <c r="H63" s="42"/>
      <c r="I63" s="42"/>
      <c r="J63" s="42"/>
      <c r="K63" s="80" t="s">
        <v>255</v>
      </c>
      <c r="L63" s="81" t="s">
        <v>255</v>
      </c>
    </row>
    <row r="64" spans="2:12" ht="13.5" customHeight="1">
      <c r="B64" s="29">
        <f t="shared" si="2"/>
        <v>54</v>
      </c>
      <c r="C64" s="38"/>
      <c r="D64" s="45"/>
      <c r="E64" s="42"/>
      <c r="F64" s="42" t="s">
        <v>69</v>
      </c>
      <c r="G64" s="42"/>
      <c r="H64" s="42"/>
      <c r="I64" s="42"/>
      <c r="J64" s="42"/>
      <c r="K64" s="80">
        <v>480</v>
      </c>
      <c r="L64" s="81">
        <v>160</v>
      </c>
    </row>
    <row r="65" spans="2:12" ht="13.5" customHeight="1">
      <c r="B65" s="29">
        <f t="shared" si="2"/>
        <v>55</v>
      </c>
      <c r="C65" s="38"/>
      <c r="D65" s="45"/>
      <c r="E65" s="42"/>
      <c r="F65" s="42" t="s">
        <v>70</v>
      </c>
      <c r="G65" s="42"/>
      <c r="H65" s="42"/>
      <c r="I65" s="42"/>
      <c r="J65" s="42"/>
      <c r="K65" s="80">
        <v>40</v>
      </c>
      <c r="L65" s="131">
        <v>10</v>
      </c>
    </row>
    <row r="66" spans="2:12" ht="13.5" customHeight="1">
      <c r="B66" s="29">
        <f t="shared" si="2"/>
        <v>56</v>
      </c>
      <c r="C66" s="38"/>
      <c r="D66" s="45"/>
      <c r="E66" s="42"/>
      <c r="F66" s="42" t="s">
        <v>377</v>
      </c>
      <c r="G66" s="42"/>
      <c r="H66" s="42"/>
      <c r="I66" s="42"/>
      <c r="J66" s="42"/>
      <c r="K66" s="80"/>
      <c r="L66" s="81" t="s">
        <v>255</v>
      </c>
    </row>
    <row r="67" spans="2:12" ht="13.5" customHeight="1">
      <c r="B67" s="29">
        <f t="shared" si="2"/>
        <v>57</v>
      </c>
      <c r="C67" s="38"/>
      <c r="D67" s="45"/>
      <c r="E67" s="42"/>
      <c r="F67" s="42" t="s">
        <v>358</v>
      </c>
      <c r="G67" s="42"/>
      <c r="H67" s="42"/>
      <c r="I67" s="42"/>
      <c r="J67" s="42"/>
      <c r="K67" s="80">
        <v>110</v>
      </c>
      <c r="L67" s="81">
        <v>70</v>
      </c>
    </row>
    <row r="68" spans="2:12" ht="13.5" customHeight="1">
      <c r="B68" s="29">
        <f t="shared" si="2"/>
        <v>58</v>
      </c>
      <c r="C68" s="38"/>
      <c r="D68" s="45"/>
      <c r="E68" s="42"/>
      <c r="F68" s="42" t="s">
        <v>73</v>
      </c>
      <c r="G68" s="42"/>
      <c r="H68" s="42"/>
      <c r="I68" s="42"/>
      <c r="J68" s="42"/>
      <c r="K68" s="80" t="s">
        <v>255</v>
      </c>
      <c r="L68" s="81">
        <v>80</v>
      </c>
    </row>
    <row r="69" spans="2:12" ht="13.5" customHeight="1">
      <c r="B69" s="29">
        <f t="shared" si="2"/>
        <v>59</v>
      </c>
      <c r="C69" s="38"/>
      <c r="D69" s="45"/>
      <c r="E69" s="42"/>
      <c r="F69" s="42" t="s">
        <v>75</v>
      </c>
      <c r="G69" s="42"/>
      <c r="H69" s="42"/>
      <c r="I69" s="42"/>
      <c r="J69" s="42"/>
      <c r="K69" s="80">
        <v>320</v>
      </c>
      <c r="L69" s="81">
        <v>640</v>
      </c>
    </row>
    <row r="70" spans="2:12" ht="13.5" customHeight="1">
      <c r="B70" s="29">
        <f t="shared" si="2"/>
        <v>60</v>
      </c>
      <c r="C70" s="38"/>
      <c r="D70" s="45"/>
      <c r="E70" s="42"/>
      <c r="F70" s="42" t="s">
        <v>76</v>
      </c>
      <c r="G70" s="42"/>
      <c r="H70" s="42"/>
      <c r="I70" s="42"/>
      <c r="J70" s="42"/>
      <c r="K70" s="80">
        <v>16</v>
      </c>
      <c r="L70" s="81">
        <v>80</v>
      </c>
    </row>
    <row r="71" spans="2:12" ht="13.5" customHeight="1">
      <c r="B71" s="29">
        <f t="shared" si="2"/>
        <v>61</v>
      </c>
      <c r="C71" s="38"/>
      <c r="D71" s="45"/>
      <c r="E71" s="42"/>
      <c r="F71" s="42" t="s">
        <v>378</v>
      </c>
      <c r="G71" s="42"/>
      <c r="H71" s="42"/>
      <c r="I71" s="42"/>
      <c r="J71" s="42"/>
      <c r="K71" s="80"/>
      <c r="L71" s="81" t="s">
        <v>255</v>
      </c>
    </row>
    <row r="72" spans="2:12" ht="13.5" customHeight="1">
      <c r="B72" s="29">
        <f t="shared" si="2"/>
        <v>62</v>
      </c>
      <c r="C72" s="38"/>
      <c r="D72" s="45"/>
      <c r="E72" s="42"/>
      <c r="F72" s="42" t="s">
        <v>379</v>
      </c>
      <c r="G72" s="42"/>
      <c r="H72" s="42"/>
      <c r="I72" s="42"/>
      <c r="J72" s="42"/>
      <c r="K72" s="80"/>
      <c r="L72" s="131">
        <v>400</v>
      </c>
    </row>
    <row r="73" spans="2:12" ht="13.5" customHeight="1">
      <c r="B73" s="29">
        <f t="shared" si="2"/>
        <v>63</v>
      </c>
      <c r="C73" s="38"/>
      <c r="D73" s="45"/>
      <c r="E73" s="42"/>
      <c r="F73" s="42" t="s">
        <v>80</v>
      </c>
      <c r="G73" s="42"/>
      <c r="H73" s="42"/>
      <c r="I73" s="42"/>
      <c r="J73" s="42"/>
      <c r="K73" s="80">
        <v>20</v>
      </c>
      <c r="L73" s="81">
        <v>30</v>
      </c>
    </row>
    <row r="74" spans="2:12" ht="13.5" customHeight="1">
      <c r="B74" s="29">
        <f t="shared" si="2"/>
        <v>64</v>
      </c>
      <c r="C74" s="38"/>
      <c r="D74" s="45"/>
      <c r="E74" s="42"/>
      <c r="F74" s="42" t="s">
        <v>81</v>
      </c>
      <c r="G74" s="42"/>
      <c r="H74" s="42"/>
      <c r="I74" s="42"/>
      <c r="J74" s="42"/>
      <c r="K74" s="80"/>
      <c r="L74" s="81">
        <v>10</v>
      </c>
    </row>
    <row r="75" spans="2:12" ht="13.5" customHeight="1">
      <c r="B75" s="29">
        <f t="shared" si="2"/>
        <v>65</v>
      </c>
      <c r="C75" s="38"/>
      <c r="D75" s="45"/>
      <c r="E75" s="42"/>
      <c r="F75" s="42" t="s">
        <v>193</v>
      </c>
      <c r="G75" s="42"/>
      <c r="H75" s="42"/>
      <c r="I75" s="42"/>
      <c r="J75" s="42"/>
      <c r="K75" s="80">
        <v>40</v>
      </c>
      <c r="L75" s="81">
        <v>240</v>
      </c>
    </row>
    <row r="76" spans="2:12" ht="13.5" customHeight="1">
      <c r="B76" s="29">
        <f aca="true" t="shared" si="4" ref="B76:B100">B75+1</f>
        <v>66</v>
      </c>
      <c r="C76" s="38"/>
      <c r="D76" s="45"/>
      <c r="E76" s="42"/>
      <c r="F76" s="42" t="s">
        <v>194</v>
      </c>
      <c r="G76" s="42"/>
      <c r="H76" s="42"/>
      <c r="I76" s="42"/>
      <c r="J76" s="42"/>
      <c r="K76" s="80">
        <v>120</v>
      </c>
      <c r="L76" s="81">
        <v>220</v>
      </c>
    </row>
    <row r="77" spans="2:12" ht="13.5" customHeight="1">
      <c r="B77" s="29">
        <f t="shared" si="4"/>
        <v>67</v>
      </c>
      <c r="C77" s="38"/>
      <c r="D77" s="45"/>
      <c r="E77" s="42"/>
      <c r="F77" s="42" t="s">
        <v>380</v>
      </c>
      <c r="G77" s="42"/>
      <c r="H77" s="42"/>
      <c r="I77" s="42"/>
      <c r="J77" s="42"/>
      <c r="K77" s="80"/>
      <c r="L77" s="81" t="s">
        <v>255</v>
      </c>
    </row>
    <row r="78" spans="2:12" ht="13.5" customHeight="1">
      <c r="B78" s="29">
        <f t="shared" si="4"/>
        <v>68</v>
      </c>
      <c r="C78" s="38"/>
      <c r="D78" s="45"/>
      <c r="E78" s="42"/>
      <c r="F78" s="42" t="s">
        <v>82</v>
      </c>
      <c r="G78" s="42"/>
      <c r="H78" s="42"/>
      <c r="I78" s="42"/>
      <c r="J78" s="42"/>
      <c r="K78" s="80">
        <v>640</v>
      </c>
      <c r="L78" s="81">
        <v>1900</v>
      </c>
    </row>
    <row r="79" spans="2:12" ht="13.5" customHeight="1">
      <c r="B79" s="29">
        <f t="shared" si="4"/>
        <v>69</v>
      </c>
      <c r="C79" s="38"/>
      <c r="D79" s="45"/>
      <c r="E79" s="42"/>
      <c r="F79" s="42" t="s">
        <v>83</v>
      </c>
      <c r="G79" s="42"/>
      <c r="H79" s="42"/>
      <c r="I79" s="42"/>
      <c r="J79" s="42"/>
      <c r="K79" s="80">
        <v>10</v>
      </c>
      <c r="L79" s="81" t="s">
        <v>255</v>
      </c>
    </row>
    <row r="80" spans="2:12" ht="13.5" customHeight="1">
      <c r="B80" s="29">
        <f t="shared" si="4"/>
        <v>70</v>
      </c>
      <c r="C80" s="38"/>
      <c r="D80" s="45"/>
      <c r="E80" s="42"/>
      <c r="F80" s="42" t="s">
        <v>338</v>
      </c>
      <c r="G80" s="42"/>
      <c r="H80" s="42"/>
      <c r="I80" s="42"/>
      <c r="J80" s="42"/>
      <c r="K80" s="80"/>
      <c r="L80" s="81" t="s">
        <v>255</v>
      </c>
    </row>
    <row r="81" spans="2:12" ht="13.5" customHeight="1">
      <c r="B81" s="29">
        <f t="shared" si="4"/>
        <v>71</v>
      </c>
      <c r="C81" s="38"/>
      <c r="D81" s="45"/>
      <c r="E81" s="42"/>
      <c r="F81" s="42" t="s">
        <v>86</v>
      </c>
      <c r="G81" s="42"/>
      <c r="H81" s="42"/>
      <c r="I81" s="42"/>
      <c r="J81" s="42"/>
      <c r="K81" s="80">
        <v>10</v>
      </c>
      <c r="L81" s="81">
        <v>30</v>
      </c>
    </row>
    <row r="82" spans="2:12" ht="13.5" customHeight="1">
      <c r="B82" s="29">
        <f t="shared" si="4"/>
        <v>72</v>
      </c>
      <c r="C82" s="38"/>
      <c r="D82" s="45"/>
      <c r="E82" s="42"/>
      <c r="F82" s="42" t="s">
        <v>87</v>
      </c>
      <c r="G82" s="42"/>
      <c r="H82" s="42"/>
      <c r="I82" s="42"/>
      <c r="J82" s="42"/>
      <c r="K82" s="80"/>
      <c r="L82" s="81">
        <v>80</v>
      </c>
    </row>
    <row r="83" spans="2:12" ht="13.5" customHeight="1">
      <c r="B83" s="29">
        <f t="shared" si="4"/>
        <v>73</v>
      </c>
      <c r="C83" s="38"/>
      <c r="D83" s="45"/>
      <c r="E83" s="42"/>
      <c r="F83" s="42" t="s">
        <v>339</v>
      </c>
      <c r="G83" s="42"/>
      <c r="H83" s="42"/>
      <c r="I83" s="42"/>
      <c r="J83" s="42"/>
      <c r="K83" s="80"/>
      <c r="L83" s="81" t="s">
        <v>255</v>
      </c>
    </row>
    <row r="84" spans="2:12" ht="13.5" customHeight="1">
      <c r="B84" s="29">
        <f t="shared" si="4"/>
        <v>74</v>
      </c>
      <c r="C84" s="38"/>
      <c r="D84" s="45"/>
      <c r="E84" s="42"/>
      <c r="F84" s="42" t="s">
        <v>227</v>
      </c>
      <c r="G84" s="42"/>
      <c r="H84" s="42"/>
      <c r="I84" s="42"/>
      <c r="J84" s="42"/>
      <c r="K84" s="80"/>
      <c r="L84" s="81">
        <v>10</v>
      </c>
    </row>
    <row r="85" spans="2:12" ht="13.5" customHeight="1">
      <c r="B85" s="29">
        <f t="shared" si="4"/>
        <v>75</v>
      </c>
      <c r="C85" s="38"/>
      <c r="D85" s="45"/>
      <c r="E85" s="42"/>
      <c r="F85" s="42" t="s">
        <v>90</v>
      </c>
      <c r="G85" s="42"/>
      <c r="H85" s="42"/>
      <c r="I85" s="42"/>
      <c r="J85" s="42"/>
      <c r="K85" s="80">
        <v>360</v>
      </c>
      <c r="L85" s="81">
        <v>380</v>
      </c>
    </row>
    <row r="86" spans="2:19" ht="13.5" customHeight="1">
      <c r="B86" s="29">
        <f t="shared" si="4"/>
        <v>76</v>
      </c>
      <c r="C86" s="38"/>
      <c r="D86" s="45"/>
      <c r="E86" s="42"/>
      <c r="F86" s="42" t="s">
        <v>91</v>
      </c>
      <c r="G86" s="42"/>
      <c r="H86" s="42"/>
      <c r="I86" s="42"/>
      <c r="J86" s="42"/>
      <c r="K86" s="80">
        <v>20</v>
      </c>
      <c r="L86" s="81"/>
      <c r="S86">
        <f>COUNTA(L44:L86)</f>
        <v>39</v>
      </c>
    </row>
    <row r="87" spans="2:12" ht="13.5" customHeight="1">
      <c r="B87" s="29">
        <f t="shared" si="4"/>
        <v>77</v>
      </c>
      <c r="C87" s="37" t="s">
        <v>92</v>
      </c>
      <c r="D87" s="35" t="s">
        <v>93</v>
      </c>
      <c r="E87" s="42"/>
      <c r="F87" s="42" t="s">
        <v>341</v>
      </c>
      <c r="G87" s="42"/>
      <c r="H87" s="42"/>
      <c r="I87" s="42"/>
      <c r="J87" s="42"/>
      <c r="K87" s="80"/>
      <c r="L87" s="81" t="s">
        <v>255</v>
      </c>
    </row>
    <row r="88" spans="2:12" ht="13.5" customHeight="1">
      <c r="B88" s="29">
        <f t="shared" si="4"/>
        <v>78</v>
      </c>
      <c r="C88" s="38"/>
      <c r="D88" s="45"/>
      <c r="E88" s="42"/>
      <c r="F88" s="42" t="s">
        <v>417</v>
      </c>
      <c r="G88" s="42"/>
      <c r="H88" s="42"/>
      <c r="I88" s="42"/>
      <c r="J88" s="42"/>
      <c r="K88" s="80">
        <v>1</v>
      </c>
      <c r="L88" s="131"/>
    </row>
    <row r="89" spans="2:12" ht="13.5" customHeight="1">
      <c r="B89" s="29">
        <f t="shared" si="4"/>
        <v>79</v>
      </c>
      <c r="C89" s="38"/>
      <c r="D89" s="45"/>
      <c r="E89" s="42"/>
      <c r="F89" s="42" t="s">
        <v>381</v>
      </c>
      <c r="G89" s="42"/>
      <c r="H89" s="42"/>
      <c r="I89" s="42"/>
      <c r="J89" s="42"/>
      <c r="K89" s="80">
        <v>1</v>
      </c>
      <c r="L89" s="81"/>
    </row>
    <row r="90" spans="2:12" ht="13.5" customHeight="1">
      <c r="B90" s="29">
        <f t="shared" si="4"/>
        <v>80</v>
      </c>
      <c r="C90" s="38"/>
      <c r="D90" s="45"/>
      <c r="E90" s="42"/>
      <c r="F90" s="42" t="s">
        <v>342</v>
      </c>
      <c r="G90" s="42"/>
      <c r="H90" s="42"/>
      <c r="I90" s="42"/>
      <c r="J90" s="42"/>
      <c r="K90" s="80">
        <v>1</v>
      </c>
      <c r="L90" s="81">
        <v>1</v>
      </c>
    </row>
    <row r="91" spans="2:12" ht="13.5" customHeight="1">
      <c r="B91" s="29">
        <f t="shared" si="4"/>
        <v>81</v>
      </c>
      <c r="C91" s="38"/>
      <c r="D91" s="45"/>
      <c r="E91" s="42"/>
      <c r="F91" s="42" t="s">
        <v>94</v>
      </c>
      <c r="G91" s="42"/>
      <c r="H91" s="42"/>
      <c r="I91" s="42"/>
      <c r="J91" s="42"/>
      <c r="K91" s="80">
        <v>3</v>
      </c>
      <c r="L91" s="81" t="s">
        <v>239</v>
      </c>
    </row>
    <row r="92" spans="2:12" ht="13.5" customHeight="1">
      <c r="B92" s="29">
        <f t="shared" si="4"/>
        <v>82</v>
      </c>
      <c r="C92" s="38"/>
      <c r="D92" s="45"/>
      <c r="E92" s="42"/>
      <c r="F92" s="42" t="s">
        <v>95</v>
      </c>
      <c r="G92" s="42"/>
      <c r="H92" s="42"/>
      <c r="I92" s="42"/>
      <c r="J92" s="42"/>
      <c r="K92" s="80">
        <v>2</v>
      </c>
      <c r="L92" s="81"/>
    </row>
    <row r="93" spans="2:12" ht="13.5" customHeight="1">
      <c r="B93" s="29">
        <f t="shared" si="4"/>
        <v>83</v>
      </c>
      <c r="C93" s="37" t="s">
        <v>96</v>
      </c>
      <c r="D93" s="47" t="s">
        <v>99</v>
      </c>
      <c r="E93" s="42"/>
      <c r="F93" s="42" t="s">
        <v>100</v>
      </c>
      <c r="G93" s="42"/>
      <c r="H93" s="42"/>
      <c r="I93" s="42"/>
      <c r="J93" s="42"/>
      <c r="K93" s="80">
        <v>40</v>
      </c>
      <c r="L93" s="131">
        <v>120</v>
      </c>
    </row>
    <row r="94" spans="2:12" ht="13.5" customHeight="1">
      <c r="B94" s="29">
        <f t="shared" si="4"/>
        <v>84</v>
      </c>
      <c r="C94" s="38"/>
      <c r="D94" s="35" t="s">
        <v>101</v>
      </c>
      <c r="E94" s="42"/>
      <c r="F94" s="42" t="s">
        <v>103</v>
      </c>
      <c r="G94" s="42"/>
      <c r="H94" s="42"/>
      <c r="I94" s="42"/>
      <c r="J94" s="42"/>
      <c r="K94" s="80">
        <v>10</v>
      </c>
      <c r="L94" s="81">
        <v>20</v>
      </c>
    </row>
    <row r="95" spans="2:12" ht="13.5" customHeight="1">
      <c r="B95" s="29">
        <f t="shared" si="4"/>
        <v>85</v>
      </c>
      <c r="C95" s="39"/>
      <c r="D95" s="47" t="s">
        <v>104</v>
      </c>
      <c r="E95" s="42"/>
      <c r="F95" s="42" t="s">
        <v>105</v>
      </c>
      <c r="G95" s="42"/>
      <c r="H95" s="42"/>
      <c r="I95" s="42"/>
      <c r="J95" s="42"/>
      <c r="K95" s="80">
        <v>30</v>
      </c>
      <c r="L95" s="81">
        <v>40</v>
      </c>
    </row>
    <row r="96" spans="2:12" ht="13.5" customHeight="1">
      <c r="B96" s="29">
        <f t="shared" si="4"/>
        <v>86</v>
      </c>
      <c r="C96" s="37" t="s">
        <v>0</v>
      </c>
      <c r="D96" s="35" t="s">
        <v>106</v>
      </c>
      <c r="E96" s="42"/>
      <c r="F96" s="42" t="s">
        <v>1</v>
      </c>
      <c r="G96" s="42"/>
      <c r="H96" s="42"/>
      <c r="I96" s="42"/>
      <c r="J96" s="42"/>
      <c r="K96" s="80">
        <v>190</v>
      </c>
      <c r="L96" s="81">
        <v>10</v>
      </c>
    </row>
    <row r="97" spans="2:12" ht="13.5" customHeight="1">
      <c r="B97" s="29">
        <f t="shared" si="4"/>
        <v>87</v>
      </c>
      <c r="C97" s="38"/>
      <c r="D97" s="47" t="s">
        <v>107</v>
      </c>
      <c r="E97" s="42"/>
      <c r="F97" s="42" t="s">
        <v>108</v>
      </c>
      <c r="G97" s="42"/>
      <c r="H97" s="42"/>
      <c r="I97" s="42"/>
      <c r="J97" s="42"/>
      <c r="K97" s="80">
        <v>10</v>
      </c>
      <c r="L97" s="81" t="s">
        <v>255</v>
      </c>
    </row>
    <row r="98" spans="2:12" ht="13.5" customHeight="1">
      <c r="B98" s="29">
        <f t="shared" si="4"/>
        <v>88</v>
      </c>
      <c r="C98" s="150" t="s">
        <v>109</v>
      </c>
      <c r="D98" s="151"/>
      <c r="E98" s="42"/>
      <c r="F98" s="42" t="s">
        <v>110</v>
      </c>
      <c r="G98" s="42"/>
      <c r="H98" s="42"/>
      <c r="I98" s="42"/>
      <c r="J98" s="42"/>
      <c r="K98" s="80">
        <v>750</v>
      </c>
      <c r="L98" s="131">
        <v>1200</v>
      </c>
    </row>
    <row r="99" spans="2:12" ht="13.5" customHeight="1">
      <c r="B99" s="29">
        <f t="shared" si="4"/>
        <v>89</v>
      </c>
      <c r="C99" s="40"/>
      <c r="D99" s="41"/>
      <c r="E99" s="42"/>
      <c r="F99" s="42" t="s">
        <v>111</v>
      </c>
      <c r="G99" s="42"/>
      <c r="H99" s="42"/>
      <c r="I99" s="42"/>
      <c r="J99" s="42"/>
      <c r="K99" s="80">
        <v>6200</v>
      </c>
      <c r="L99" s="131">
        <v>2400</v>
      </c>
    </row>
    <row r="100" spans="2:12" ht="13.5" customHeight="1" thickBot="1">
      <c r="B100" s="29">
        <f t="shared" si="4"/>
        <v>90</v>
      </c>
      <c r="C100" s="40"/>
      <c r="D100" s="41"/>
      <c r="E100" s="42"/>
      <c r="F100" s="42" t="s">
        <v>112</v>
      </c>
      <c r="G100" s="42"/>
      <c r="H100" s="42"/>
      <c r="I100" s="42"/>
      <c r="J100" s="42"/>
      <c r="K100" s="80">
        <v>200</v>
      </c>
      <c r="L100" s="131">
        <v>900</v>
      </c>
    </row>
    <row r="101" spans="2:12" ht="13.5" customHeight="1">
      <c r="B101" s="83"/>
      <c r="C101" s="84"/>
      <c r="D101" s="84"/>
      <c r="E101" s="85"/>
      <c r="F101" s="85"/>
      <c r="G101" s="85"/>
      <c r="H101" s="85"/>
      <c r="I101" s="85"/>
      <c r="J101" s="85"/>
      <c r="K101" s="85"/>
      <c r="L101" s="132"/>
    </row>
    <row r="102" spans="18:19" ht="18" customHeight="1">
      <c r="R102">
        <f>COUNTA(K11:K100)</f>
        <v>73</v>
      </c>
      <c r="S102">
        <f>COUNTA(L11:L100)</f>
        <v>78</v>
      </c>
    </row>
    <row r="103" ht="18" customHeight="1">
      <c r="B103" s="22"/>
    </row>
    <row r="104" ht="9" customHeight="1" thickBot="1"/>
    <row r="105" spans="2:12" ht="18" customHeight="1">
      <c r="B105" s="1"/>
      <c r="C105" s="2"/>
      <c r="D105" s="143" t="s">
        <v>2</v>
      </c>
      <c r="E105" s="143"/>
      <c r="F105" s="143"/>
      <c r="G105" s="143"/>
      <c r="H105" s="2"/>
      <c r="I105" s="2"/>
      <c r="J105" s="3"/>
      <c r="K105" s="100" t="s">
        <v>133</v>
      </c>
      <c r="L105" s="124" t="s">
        <v>134</v>
      </c>
    </row>
    <row r="106" spans="2:12" ht="18" customHeight="1" thickBot="1">
      <c r="B106" s="7"/>
      <c r="C106" s="8"/>
      <c r="D106" s="148" t="s">
        <v>3</v>
      </c>
      <c r="E106" s="148"/>
      <c r="F106" s="148"/>
      <c r="G106" s="148"/>
      <c r="H106" s="8"/>
      <c r="I106" s="8"/>
      <c r="J106" s="9"/>
      <c r="K106" s="106" t="str">
        <f>K5</f>
        <v>H 26. 8.14</v>
      </c>
      <c r="L106" s="133" t="str">
        <f>K106</f>
        <v>H 26. 8.14</v>
      </c>
    </row>
    <row r="107" spans="2:12" ht="18" customHeight="1" thickBot="1" thickTop="1">
      <c r="B107" s="86" t="s">
        <v>10</v>
      </c>
      <c r="C107" s="87" t="s">
        <v>11</v>
      </c>
      <c r="D107" s="87" t="s">
        <v>12</v>
      </c>
      <c r="E107" s="88"/>
      <c r="F107" s="89"/>
      <c r="G107" s="149" t="s">
        <v>13</v>
      </c>
      <c r="H107" s="149"/>
      <c r="I107" s="89"/>
      <c r="J107" s="27"/>
      <c r="K107" s="107"/>
      <c r="L107" s="134"/>
    </row>
    <row r="108" spans="2:12" ht="19.5" customHeight="1" thickTop="1">
      <c r="B108" s="146" t="s">
        <v>114</v>
      </c>
      <c r="C108" s="147"/>
      <c r="D108" s="147"/>
      <c r="E108" s="147"/>
      <c r="F108" s="147"/>
      <c r="G108" s="147"/>
      <c r="H108" s="147"/>
      <c r="I108" s="147"/>
      <c r="J108" s="27"/>
      <c r="K108" s="107">
        <f>SUM(K109:K117)</f>
        <v>57686</v>
      </c>
      <c r="L108" s="134">
        <f>SUM(L109:L117)</f>
        <v>36631</v>
      </c>
    </row>
    <row r="109" spans="2:12" ht="13.5" customHeight="1">
      <c r="B109" s="154" t="s">
        <v>115</v>
      </c>
      <c r="C109" s="155"/>
      <c r="D109" s="156"/>
      <c r="E109" s="51"/>
      <c r="F109" s="52"/>
      <c r="G109" s="152" t="s">
        <v>14</v>
      </c>
      <c r="H109" s="152"/>
      <c r="I109" s="52"/>
      <c r="J109" s="54"/>
      <c r="K109" s="43">
        <v>1220</v>
      </c>
      <c r="L109" s="135">
        <v>5280</v>
      </c>
    </row>
    <row r="110" spans="2:12" ht="13.5" customHeight="1">
      <c r="B110" s="16"/>
      <c r="C110" s="17"/>
      <c r="D110" s="18"/>
      <c r="E110" s="55"/>
      <c r="F110" s="42"/>
      <c r="G110" s="152" t="s">
        <v>143</v>
      </c>
      <c r="H110" s="152"/>
      <c r="I110" s="53"/>
      <c r="J110" s="56"/>
      <c r="K110" s="43">
        <v>1500</v>
      </c>
      <c r="L110" s="135">
        <v>410</v>
      </c>
    </row>
    <row r="111" spans="2:12" ht="13.5" customHeight="1">
      <c r="B111" s="16"/>
      <c r="C111" s="17"/>
      <c r="D111" s="18"/>
      <c r="E111" s="55"/>
      <c r="F111" s="42"/>
      <c r="G111" s="152" t="s">
        <v>46</v>
      </c>
      <c r="H111" s="152"/>
      <c r="I111" s="52"/>
      <c r="J111" s="54"/>
      <c r="K111" s="43">
        <v>60</v>
      </c>
      <c r="L111" s="135">
        <v>30</v>
      </c>
    </row>
    <row r="112" spans="2:12" ht="13.5" customHeight="1">
      <c r="B112" s="16"/>
      <c r="C112" s="17"/>
      <c r="D112" s="18"/>
      <c r="E112" s="55"/>
      <c r="F112" s="42"/>
      <c r="G112" s="152" t="s">
        <v>21</v>
      </c>
      <c r="H112" s="152"/>
      <c r="I112" s="52"/>
      <c r="J112" s="54"/>
      <c r="K112" s="43">
        <v>0</v>
      </c>
      <c r="L112" s="135">
        <v>0</v>
      </c>
    </row>
    <row r="113" spans="2:12" ht="13.5" customHeight="1">
      <c r="B113" s="16"/>
      <c r="C113" s="17"/>
      <c r="D113" s="18"/>
      <c r="E113" s="55"/>
      <c r="F113" s="42"/>
      <c r="G113" s="152" t="s">
        <v>24</v>
      </c>
      <c r="H113" s="152"/>
      <c r="I113" s="52"/>
      <c r="J113" s="54"/>
      <c r="K113" s="43">
        <v>43050</v>
      </c>
      <c r="L113" s="135">
        <v>17370</v>
      </c>
    </row>
    <row r="114" spans="2:12" ht="13.5" customHeight="1">
      <c r="B114" s="16"/>
      <c r="C114" s="17"/>
      <c r="D114" s="18"/>
      <c r="E114" s="55"/>
      <c r="F114" s="42"/>
      <c r="G114" s="152" t="s">
        <v>141</v>
      </c>
      <c r="H114" s="152"/>
      <c r="I114" s="52"/>
      <c r="J114" s="54"/>
      <c r="K114" s="43">
        <v>80</v>
      </c>
      <c r="L114" s="135">
        <v>10</v>
      </c>
    </row>
    <row r="115" spans="2:12" ht="13.5" customHeight="1">
      <c r="B115" s="16"/>
      <c r="C115" s="17"/>
      <c r="D115" s="18"/>
      <c r="E115" s="55"/>
      <c r="F115" s="42"/>
      <c r="G115" s="152" t="s">
        <v>48</v>
      </c>
      <c r="H115" s="152"/>
      <c r="I115" s="52"/>
      <c r="J115" s="54"/>
      <c r="K115" s="43">
        <v>4318</v>
      </c>
      <c r="L115" s="135">
        <v>8810</v>
      </c>
    </row>
    <row r="116" spans="2:12" ht="13.5" customHeight="1">
      <c r="B116" s="16"/>
      <c r="C116" s="17"/>
      <c r="D116" s="18"/>
      <c r="E116" s="55"/>
      <c r="F116" s="42"/>
      <c r="G116" s="152" t="s">
        <v>257</v>
      </c>
      <c r="H116" s="152"/>
      <c r="I116" s="52"/>
      <c r="J116" s="54"/>
      <c r="K116" s="43">
        <v>6970</v>
      </c>
      <c r="L116" s="135">
        <v>3630</v>
      </c>
    </row>
    <row r="117" spans="2:12" ht="13.5" customHeight="1" thickBot="1">
      <c r="B117" s="19"/>
      <c r="C117" s="20"/>
      <c r="D117" s="21"/>
      <c r="E117" s="57"/>
      <c r="F117" s="48"/>
      <c r="G117" s="157" t="s">
        <v>113</v>
      </c>
      <c r="H117" s="157"/>
      <c r="I117" s="58"/>
      <c r="J117" s="59"/>
      <c r="K117" s="49">
        <v>488</v>
      </c>
      <c r="L117" s="136">
        <v>1091</v>
      </c>
    </row>
    <row r="118" spans="2:12" ht="18" customHeight="1" thickTop="1">
      <c r="B118" s="158" t="s">
        <v>117</v>
      </c>
      <c r="C118" s="159"/>
      <c r="D118" s="160"/>
      <c r="E118" s="65"/>
      <c r="F118" s="30"/>
      <c r="G118" s="161" t="s">
        <v>118</v>
      </c>
      <c r="H118" s="161"/>
      <c r="I118" s="30"/>
      <c r="J118" s="31"/>
      <c r="K118" s="108" t="s">
        <v>119</v>
      </c>
      <c r="L118" s="114"/>
    </row>
    <row r="119" spans="2:12" ht="18" customHeight="1">
      <c r="B119" s="62"/>
      <c r="C119" s="63"/>
      <c r="D119" s="63"/>
      <c r="E119" s="60"/>
      <c r="F119" s="61"/>
      <c r="G119" s="34"/>
      <c r="H119" s="34"/>
      <c r="I119" s="61"/>
      <c r="J119" s="64"/>
      <c r="K119" s="109" t="s">
        <v>120</v>
      </c>
      <c r="L119" s="115"/>
    </row>
    <row r="120" spans="2:12" ht="18" customHeight="1">
      <c r="B120" s="16"/>
      <c r="C120" s="17"/>
      <c r="D120" s="17"/>
      <c r="E120" s="66"/>
      <c r="F120" s="8"/>
      <c r="G120" s="153" t="s">
        <v>121</v>
      </c>
      <c r="H120" s="153"/>
      <c r="I120" s="32"/>
      <c r="J120" s="33"/>
      <c r="K120" s="110" t="s">
        <v>122</v>
      </c>
      <c r="L120" s="116"/>
    </row>
    <row r="121" spans="2:12" ht="18" customHeight="1">
      <c r="B121" s="16"/>
      <c r="C121" s="17"/>
      <c r="D121" s="17"/>
      <c r="E121" s="67"/>
      <c r="F121" s="17"/>
      <c r="G121" s="68"/>
      <c r="H121" s="68"/>
      <c r="I121" s="63"/>
      <c r="J121" s="69"/>
      <c r="K121" s="111" t="s">
        <v>228</v>
      </c>
      <c r="L121" s="117"/>
    </row>
    <row r="122" spans="2:12" ht="18" customHeight="1">
      <c r="B122" s="16"/>
      <c r="C122" s="17"/>
      <c r="D122" s="17"/>
      <c r="E122" s="67"/>
      <c r="F122" s="17"/>
      <c r="G122" s="68"/>
      <c r="H122" s="68"/>
      <c r="I122" s="63"/>
      <c r="J122" s="69"/>
      <c r="K122" s="111" t="s">
        <v>199</v>
      </c>
      <c r="L122" s="117"/>
    </row>
    <row r="123" spans="2:12" ht="18" customHeight="1">
      <c r="B123" s="16"/>
      <c r="C123" s="17"/>
      <c r="D123" s="17"/>
      <c r="E123" s="66"/>
      <c r="F123" s="8"/>
      <c r="G123" s="153" t="s">
        <v>123</v>
      </c>
      <c r="H123" s="153"/>
      <c r="I123" s="32"/>
      <c r="J123" s="33"/>
      <c r="K123" s="110" t="s">
        <v>234</v>
      </c>
      <c r="L123" s="116"/>
    </row>
    <row r="124" spans="2:12" ht="18" customHeight="1">
      <c r="B124" s="16"/>
      <c r="C124" s="17"/>
      <c r="D124" s="17"/>
      <c r="E124" s="67"/>
      <c r="F124" s="17"/>
      <c r="G124" s="68"/>
      <c r="H124" s="68"/>
      <c r="I124" s="63"/>
      <c r="J124" s="69"/>
      <c r="K124" s="111" t="s">
        <v>271</v>
      </c>
      <c r="L124" s="117"/>
    </row>
    <row r="125" spans="2:12" ht="18" customHeight="1">
      <c r="B125" s="16"/>
      <c r="C125" s="17"/>
      <c r="D125" s="17"/>
      <c r="E125" s="13"/>
      <c r="F125" s="14"/>
      <c r="G125" s="34"/>
      <c r="H125" s="34"/>
      <c r="I125" s="61"/>
      <c r="J125" s="64"/>
      <c r="K125" s="109" t="s">
        <v>124</v>
      </c>
      <c r="L125" s="115"/>
    </row>
    <row r="126" spans="2:12" ht="18" customHeight="1">
      <c r="B126" s="154" t="s">
        <v>125</v>
      </c>
      <c r="C126" s="155"/>
      <c r="D126" s="155"/>
      <c r="E126" s="8"/>
      <c r="F126" s="8"/>
      <c r="G126" s="8"/>
      <c r="H126" s="8"/>
      <c r="I126" s="8"/>
      <c r="J126" s="8"/>
      <c r="K126" s="82"/>
      <c r="L126" s="137"/>
    </row>
    <row r="127" spans="2:12" ht="13.5" customHeight="1">
      <c r="B127" s="70"/>
      <c r="C127" s="71" t="s">
        <v>126</v>
      </c>
      <c r="D127" s="72"/>
      <c r="E127" s="71"/>
      <c r="F127" s="71"/>
      <c r="G127" s="71"/>
      <c r="H127" s="71"/>
      <c r="I127" s="71"/>
      <c r="J127" s="71"/>
      <c r="K127" s="112"/>
      <c r="L127" s="118"/>
    </row>
    <row r="128" spans="2:12" ht="13.5" customHeight="1">
      <c r="B128" s="70"/>
      <c r="C128" s="71" t="s">
        <v>127</v>
      </c>
      <c r="D128" s="72"/>
      <c r="E128" s="71"/>
      <c r="F128" s="71"/>
      <c r="G128" s="71"/>
      <c r="H128" s="71"/>
      <c r="I128" s="71"/>
      <c r="J128" s="71"/>
      <c r="K128" s="112"/>
      <c r="L128" s="118"/>
    </row>
    <row r="129" spans="2:12" ht="13.5" customHeight="1">
      <c r="B129" s="70"/>
      <c r="C129" s="71" t="s">
        <v>128</v>
      </c>
      <c r="D129" s="72"/>
      <c r="E129" s="71"/>
      <c r="F129" s="71"/>
      <c r="G129" s="71"/>
      <c r="H129" s="71"/>
      <c r="I129" s="71"/>
      <c r="J129" s="71"/>
      <c r="K129" s="112"/>
      <c r="L129" s="118"/>
    </row>
    <row r="130" spans="2:12" ht="13.5" customHeight="1">
      <c r="B130" s="70"/>
      <c r="C130" s="71" t="s">
        <v>129</v>
      </c>
      <c r="D130" s="72"/>
      <c r="E130" s="71"/>
      <c r="F130" s="71"/>
      <c r="G130" s="71"/>
      <c r="H130" s="71"/>
      <c r="I130" s="71"/>
      <c r="J130" s="71"/>
      <c r="K130" s="112"/>
      <c r="L130" s="118"/>
    </row>
    <row r="131" spans="2:12" ht="13.5" customHeight="1">
      <c r="B131" s="73"/>
      <c r="C131" s="71" t="s">
        <v>130</v>
      </c>
      <c r="D131" s="71"/>
      <c r="E131" s="71"/>
      <c r="F131" s="71"/>
      <c r="G131" s="71"/>
      <c r="H131" s="71"/>
      <c r="I131" s="71"/>
      <c r="J131" s="71"/>
      <c r="K131" s="112"/>
      <c r="L131" s="118"/>
    </row>
    <row r="132" spans="2:12" ht="13.5" customHeight="1">
      <c r="B132" s="73"/>
      <c r="C132" s="71" t="s">
        <v>152</v>
      </c>
      <c r="D132" s="71"/>
      <c r="E132" s="71"/>
      <c r="F132" s="71"/>
      <c r="G132" s="71"/>
      <c r="H132" s="71"/>
      <c r="I132" s="71"/>
      <c r="J132" s="71"/>
      <c r="K132" s="112"/>
      <c r="L132" s="118"/>
    </row>
    <row r="133" spans="2:12" ht="13.5" customHeight="1">
      <c r="B133" s="73"/>
      <c r="C133" s="71" t="s">
        <v>156</v>
      </c>
      <c r="D133" s="71"/>
      <c r="E133" s="71"/>
      <c r="F133" s="71"/>
      <c r="G133" s="71"/>
      <c r="H133" s="71"/>
      <c r="I133" s="71"/>
      <c r="J133" s="71"/>
      <c r="K133" s="112"/>
      <c r="L133" s="118"/>
    </row>
    <row r="134" spans="2:12" ht="13.5" customHeight="1">
      <c r="B134" s="73"/>
      <c r="C134" s="71" t="s">
        <v>157</v>
      </c>
      <c r="D134" s="71"/>
      <c r="E134" s="71"/>
      <c r="F134" s="71"/>
      <c r="G134" s="71"/>
      <c r="H134" s="71"/>
      <c r="I134" s="71"/>
      <c r="J134" s="71"/>
      <c r="K134" s="112"/>
      <c r="L134" s="118"/>
    </row>
    <row r="135" spans="2:12" ht="13.5" customHeight="1">
      <c r="B135" s="73"/>
      <c r="C135" s="71" t="s">
        <v>158</v>
      </c>
      <c r="D135" s="71"/>
      <c r="E135" s="71"/>
      <c r="F135" s="71"/>
      <c r="G135" s="71"/>
      <c r="H135" s="71"/>
      <c r="I135" s="71"/>
      <c r="J135" s="71"/>
      <c r="K135" s="112"/>
      <c r="L135" s="118"/>
    </row>
    <row r="136" spans="2:12" ht="13.5" customHeight="1">
      <c r="B136" s="73"/>
      <c r="C136" s="71" t="s">
        <v>153</v>
      </c>
      <c r="D136" s="71"/>
      <c r="E136" s="71"/>
      <c r="F136" s="71"/>
      <c r="G136" s="71"/>
      <c r="H136" s="71"/>
      <c r="I136" s="71"/>
      <c r="J136" s="71"/>
      <c r="K136" s="112"/>
      <c r="L136" s="118"/>
    </row>
    <row r="137" spans="2:12" ht="13.5" customHeight="1">
      <c r="B137" s="73"/>
      <c r="C137" s="71" t="s">
        <v>131</v>
      </c>
      <c r="D137" s="71"/>
      <c r="E137" s="71"/>
      <c r="F137" s="71"/>
      <c r="G137" s="71"/>
      <c r="H137" s="71"/>
      <c r="I137" s="71"/>
      <c r="J137" s="71"/>
      <c r="K137" s="112"/>
      <c r="L137" s="118"/>
    </row>
    <row r="138" spans="2:12" ht="13.5" customHeight="1">
      <c r="B138" s="73"/>
      <c r="C138" s="71" t="s">
        <v>132</v>
      </c>
      <c r="D138" s="71"/>
      <c r="E138" s="71"/>
      <c r="F138" s="71"/>
      <c r="G138" s="71"/>
      <c r="H138" s="71"/>
      <c r="I138" s="71"/>
      <c r="J138" s="71"/>
      <c r="K138" s="112"/>
      <c r="L138" s="118"/>
    </row>
    <row r="139" spans="2:12" ht="13.5" customHeight="1">
      <c r="B139" s="73"/>
      <c r="C139" s="71" t="s">
        <v>154</v>
      </c>
      <c r="D139" s="71"/>
      <c r="E139" s="71"/>
      <c r="F139" s="71"/>
      <c r="G139" s="71"/>
      <c r="H139" s="71"/>
      <c r="I139" s="71"/>
      <c r="J139" s="71"/>
      <c r="K139" s="112"/>
      <c r="L139" s="118"/>
    </row>
    <row r="140" spans="2:12" ht="13.5" customHeight="1">
      <c r="B140" s="73"/>
      <c r="C140" s="71" t="s">
        <v>144</v>
      </c>
      <c r="D140" s="71"/>
      <c r="E140" s="71"/>
      <c r="F140" s="71"/>
      <c r="G140" s="71"/>
      <c r="H140" s="71"/>
      <c r="I140" s="71"/>
      <c r="J140" s="71"/>
      <c r="K140" s="112"/>
      <c r="L140" s="118"/>
    </row>
    <row r="141" spans="2:12" ht="18" customHeight="1" thickBot="1">
      <c r="B141" s="74"/>
      <c r="C141" s="75"/>
      <c r="D141" s="75"/>
      <c r="E141" s="75"/>
      <c r="F141" s="75"/>
      <c r="G141" s="75"/>
      <c r="H141" s="75"/>
      <c r="I141" s="75"/>
      <c r="J141" s="75"/>
      <c r="K141" s="113"/>
      <c r="L141" s="119"/>
    </row>
  </sheetData>
  <sheetProtection/>
  <mergeCells count="27">
    <mergeCell ref="B126:D126"/>
    <mergeCell ref="G114:H114"/>
    <mergeCell ref="G115:H115"/>
    <mergeCell ref="G116:H116"/>
    <mergeCell ref="G117:H117"/>
    <mergeCell ref="B118:D118"/>
    <mergeCell ref="G118:H118"/>
    <mergeCell ref="G112:H112"/>
    <mergeCell ref="G113:H113"/>
    <mergeCell ref="G120:H120"/>
    <mergeCell ref="G123:H123"/>
    <mergeCell ref="B109:D109"/>
    <mergeCell ref="G109:H109"/>
    <mergeCell ref="G110:H110"/>
    <mergeCell ref="G111:H111"/>
    <mergeCell ref="G107:H107"/>
    <mergeCell ref="B108:I108"/>
    <mergeCell ref="D8:F8"/>
    <mergeCell ref="D9:F9"/>
    <mergeCell ref="G10:H10"/>
    <mergeCell ref="C98:D98"/>
    <mergeCell ref="D106:G106"/>
    <mergeCell ref="D4:G4"/>
    <mergeCell ref="D5:G5"/>
    <mergeCell ref="D6:G6"/>
    <mergeCell ref="D7:F7"/>
    <mergeCell ref="D105:G105"/>
  </mergeCells>
  <printOptions/>
  <pageMargins left="0.984251968503937" right="0.3937007874015748" top="0.7874015748031497" bottom="0.7874015748031497" header="0.5118110236220472" footer="0.5118110236220472"/>
  <pageSetup horizontalDpi="600" verticalDpi="600" orientation="portrait" paperSize="8" scale="83" r:id="rId1"/>
  <rowBreaks count="1" manualBreakCount="1">
    <brk id="101"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千葉県環境財団</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手賀沼プランクトン同定計数結果Ｈ１７</dc:title>
  <dc:subject/>
  <dc:creator>早川雅久</dc:creator>
  <cp:keywords/>
  <dc:description/>
  <cp:lastModifiedBy>千葉県</cp:lastModifiedBy>
  <cp:lastPrinted>2016-05-24T06:07:29Z</cp:lastPrinted>
  <dcterms:created xsi:type="dcterms:W3CDTF">1998-04-10T06:22:15Z</dcterms:created>
  <dcterms:modified xsi:type="dcterms:W3CDTF">2016-05-26T02:47:30Z</dcterms:modified>
  <cp:category/>
  <cp:version/>
  <cp:contentType/>
  <cp:contentStatus/>
</cp:coreProperties>
</file>