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928" windowHeight="8592" tabRatio="699" activeTab="0"/>
  </bookViews>
  <sheets>
    <sheet name="（様式1-2）事業実施見込" sheetId="1" r:id="rId1"/>
    <sheet name="（記入例 様式1-2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2" authorId="0">
      <text>
        <r>
          <rPr>
            <b/>
            <sz val="8"/>
            <rFont val="ＭＳ Ｐゴシック"/>
            <family val="3"/>
          </rPr>
          <t>件数は機械的に利用上限回数(原則)×実利用人数を記入することなく、支援実績等から記入</t>
        </r>
      </text>
    </comment>
    <comment ref="G3" authorId="0">
      <text>
        <r>
          <rPr>
            <b/>
            <sz val="9"/>
            <rFont val="ＭＳ Ｐゴシック"/>
            <family val="3"/>
          </rPr>
          <t>機械的に利用上限回数(原則)×実利用人数を記入することなく、支援実績等から記入すること</t>
        </r>
      </text>
    </comment>
    <comment ref="G4" authorId="0">
      <text>
        <r>
          <rPr>
            <b/>
            <sz val="9"/>
            <rFont val="ＭＳ Ｐゴシック"/>
            <family val="3"/>
          </rPr>
          <t>機械的に12回×実利用人数を記入することなく、支援実績等から記入すること</t>
        </r>
      </text>
    </comment>
    <comment ref="G5" authorId="0">
      <text>
        <r>
          <rPr>
            <b/>
            <sz val="9"/>
            <rFont val="ＭＳ Ｐゴシック"/>
            <family val="3"/>
          </rPr>
          <t>機械的に利用上限回数(原則)×実利用人数を記入することなく、支援実績等から記入すること</t>
        </r>
      </text>
    </comment>
    <comment ref="G6" authorId="0">
      <text>
        <r>
          <rPr>
            <b/>
            <sz val="9"/>
            <rFont val="ＭＳ Ｐゴシック"/>
            <family val="3"/>
          </rPr>
          <t>機械的に12回×実利用人数を記入することなく、支援実績等から記入すること</t>
        </r>
      </text>
    </comment>
    <comment ref="G7" authorId="0">
      <text>
        <r>
          <rPr>
            <b/>
            <sz val="9"/>
            <rFont val="ＭＳ Ｐゴシック"/>
            <family val="3"/>
          </rPr>
          <t>機械的に利用上限回数(原則)×実利用人数を記入することなく、支援実績等から記入すること</t>
        </r>
      </text>
    </comment>
    <comment ref="G8" authorId="0">
      <text>
        <r>
          <rPr>
            <b/>
            <sz val="9"/>
            <rFont val="ＭＳ Ｐゴシック"/>
            <family val="3"/>
          </rPr>
          <t>機械的に12回×実利用人数を記入することなく、支援実績等から記入すること</t>
        </r>
      </text>
    </comment>
    <comment ref="G9" authorId="0">
      <text>
        <r>
          <rPr>
            <b/>
            <sz val="9"/>
            <rFont val="ＭＳ Ｐゴシック"/>
            <family val="3"/>
          </rPr>
          <t>機械的に利用上限回数(原則)×実利用人数を記入することなく、支援実績等から記入すること</t>
        </r>
      </text>
    </comment>
    <comment ref="G10" authorId="0">
      <text>
        <r>
          <rPr>
            <b/>
            <sz val="9"/>
            <rFont val="ＭＳ Ｐゴシック"/>
            <family val="3"/>
          </rPr>
          <t>機械的に12回×実利用人数を記入することなく、支援実績等から記入すること</t>
        </r>
      </text>
    </comment>
    <comment ref="G15" authorId="0">
      <text>
        <r>
          <rPr>
            <b/>
            <sz val="8"/>
            <rFont val="ＭＳ Ｐゴシック"/>
            <family val="3"/>
          </rPr>
          <t>機械的に利用上限回数(原則)×実対象施設数を記入することなく、支援実績等で記入</t>
        </r>
      </text>
    </comment>
    <comment ref="G16" authorId="0">
      <text>
        <r>
          <rPr>
            <b/>
            <sz val="9"/>
            <rFont val="ＭＳ Ｐゴシック"/>
            <family val="3"/>
          </rPr>
          <t>機械的に利用上限回数(原則)×実対象施設数を記入することなく、支援実績等から記入すること</t>
        </r>
      </text>
    </comment>
    <comment ref="G17" authorId="0">
      <text>
        <r>
          <rPr>
            <b/>
            <sz val="9"/>
            <rFont val="ＭＳ Ｐゴシック"/>
            <family val="3"/>
          </rPr>
          <t>機械的に12回×実対象施設数を記入することなく、支援実績等から記入すること</t>
        </r>
      </text>
    </comment>
    <comment ref="G11" authorId="0">
      <text>
        <r>
          <rPr>
            <b/>
            <sz val="9"/>
            <rFont val="ＭＳ Ｐゴシック"/>
            <family val="3"/>
          </rPr>
          <t>機械的に利用上限回数(原則)×実利用人数を記入することなく、支援実績等から記入すること</t>
        </r>
      </text>
    </comment>
    <comment ref="G12" authorId="0">
      <text>
        <r>
          <rPr>
            <b/>
            <sz val="9"/>
            <rFont val="ＭＳ Ｐゴシック"/>
            <family val="3"/>
          </rPr>
          <t>機械的に12回×実利用人数を記入することなく、支援実績等から記入すること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2" authorId="0">
      <text>
        <r>
          <rPr>
            <b/>
            <sz val="8"/>
            <rFont val="ＭＳ Ｐゴシック"/>
            <family val="3"/>
          </rPr>
          <t>件数は機械的に利用上限回数(原則)×実利用人数を記入することなく、支援実績等から記入</t>
        </r>
      </text>
    </comment>
    <comment ref="G3" authorId="0">
      <text>
        <r>
          <rPr>
            <b/>
            <sz val="9"/>
            <rFont val="ＭＳ Ｐゴシック"/>
            <family val="3"/>
          </rPr>
          <t>機械的に利用上限回数(原則)×実利用人数を記入することなく、支援実績等から記入すること</t>
        </r>
      </text>
    </comment>
    <comment ref="G4" authorId="0">
      <text>
        <r>
          <rPr>
            <b/>
            <sz val="9"/>
            <rFont val="ＭＳ Ｐゴシック"/>
            <family val="3"/>
          </rPr>
          <t>機械的に12回×実利用人数を記入することなく、支援実績等から記入すること</t>
        </r>
      </text>
    </comment>
    <comment ref="G5" authorId="0">
      <text>
        <r>
          <rPr>
            <b/>
            <sz val="9"/>
            <rFont val="ＭＳ Ｐゴシック"/>
            <family val="3"/>
          </rPr>
          <t>機械的に利用上限回数(原則)×実利用人数を記入することなく、支援実績等から記入すること</t>
        </r>
      </text>
    </comment>
    <comment ref="G6" authorId="0">
      <text>
        <r>
          <rPr>
            <b/>
            <sz val="9"/>
            <rFont val="ＭＳ Ｐゴシック"/>
            <family val="3"/>
          </rPr>
          <t>機械的に12回×実利用人数を記入することなく、支援実績等から記入すること</t>
        </r>
      </text>
    </comment>
    <comment ref="G7" authorId="0">
      <text>
        <r>
          <rPr>
            <b/>
            <sz val="9"/>
            <rFont val="ＭＳ Ｐゴシック"/>
            <family val="3"/>
          </rPr>
          <t>機械的に利用上限回数(原則)×実利用人数を記入することなく、支援実績等から記入すること</t>
        </r>
      </text>
    </comment>
    <comment ref="G8" authorId="0">
      <text>
        <r>
          <rPr>
            <b/>
            <sz val="9"/>
            <rFont val="ＭＳ Ｐゴシック"/>
            <family val="3"/>
          </rPr>
          <t>機械的に12回×実利用人数を記入することなく、支援実績等から記入すること</t>
        </r>
      </text>
    </comment>
    <comment ref="G9" authorId="0">
      <text>
        <r>
          <rPr>
            <b/>
            <sz val="9"/>
            <rFont val="ＭＳ Ｐゴシック"/>
            <family val="3"/>
          </rPr>
          <t>機械的に利用上限回数(原則)×実利用人数を記入することなく、支援実績等から記入すること</t>
        </r>
      </text>
    </comment>
    <comment ref="G10" authorId="0">
      <text>
        <r>
          <rPr>
            <b/>
            <sz val="9"/>
            <rFont val="ＭＳ Ｐゴシック"/>
            <family val="3"/>
          </rPr>
          <t>機械的に12回×実利用人数を記入することなく、支援実績等から記入すること</t>
        </r>
      </text>
    </comment>
    <comment ref="G11" authorId="0">
      <text>
        <r>
          <rPr>
            <b/>
            <sz val="9"/>
            <rFont val="ＭＳ Ｐゴシック"/>
            <family val="3"/>
          </rPr>
          <t>機械的に利用上限回数(原則)×実利用人数を記入することなく、支援実績等から記入すること</t>
        </r>
      </text>
    </comment>
    <comment ref="G12" authorId="0">
      <text>
        <r>
          <rPr>
            <b/>
            <sz val="9"/>
            <rFont val="ＭＳ Ｐゴシック"/>
            <family val="3"/>
          </rPr>
          <t>機械的に12回×実利用人数を記入することなく、支援実績等から記入すること</t>
        </r>
      </text>
    </comment>
    <comment ref="G15" authorId="0">
      <text>
        <r>
          <rPr>
            <b/>
            <sz val="8"/>
            <rFont val="ＭＳ Ｐゴシック"/>
            <family val="3"/>
          </rPr>
          <t>機械的に利用上限回数(原則)×実対象施設数を記入することなく、支援実績等で記入</t>
        </r>
      </text>
    </comment>
    <comment ref="G16" authorId="0">
      <text>
        <r>
          <rPr>
            <b/>
            <sz val="9"/>
            <rFont val="ＭＳ Ｐゴシック"/>
            <family val="3"/>
          </rPr>
          <t>機械的に利用上限回数(原則)×実対象施設数を記入することなく、支援実績等から記入すること</t>
        </r>
      </text>
    </comment>
    <comment ref="G17" authorId="0">
      <text>
        <r>
          <rPr>
            <b/>
            <sz val="9"/>
            <rFont val="ＭＳ Ｐゴシック"/>
            <family val="3"/>
          </rPr>
          <t>機械的に12回×実対象施設数を記入することなく、支援実績等から記入すること</t>
        </r>
      </text>
    </comment>
  </commentList>
</comments>
</file>

<file path=xl/sharedStrings.xml><?xml version="1.0" encoding="utf-8"?>
<sst xmlns="http://schemas.openxmlformats.org/spreadsheetml/2006/main" count="103" uniqueCount="38">
  <si>
    <t>集団</t>
  </si>
  <si>
    <t>人</t>
  </si>
  <si>
    <t>事業の種別</t>
  </si>
  <si>
    <t>利用上限回数
(原則）</t>
  </si>
  <si>
    <t>実利用人数
（集団数）</t>
  </si>
  <si>
    <t>件数</t>
  </si>
  <si>
    <t>協議額</t>
  </si>
  <si>
    <t>主に訪問業務
の利用者</t>
  </si>
  <si>
    <t>～４回/人</t>
  </si>
  <si>
    <t>～１２回/人</t>
  </si>
  <si>
    <t>～５回/人</t>
  </si>
  <si>
    <t>主に外来業務
の利用者</t>
  </si>
  <si>
    <t>～２回/人</t>
  </si>
  <si>
    <t>　　　　　　　　　　　　　　　　　　合　　計</t>
  </si>
  <si>
    <t>実対象施設数</t>
  </si>
  <si>
    <t>件数
（回数）</t>
  </si>
  <si>
    <t>協議額合計</t>
  </si>
  <si>
    <t>※ 利用上限回数（原則）を超える１２回までの協議を行う場合は、理由と根拠を備考欄に具体的に記載してください。</t>
  </si>
  <si>
    <t>※ 実施しない事業については、実利用者数（集団数、施設数）の欄に斜線を入れてください。</t>
  </si>
  <si>
    <r>
      <t xml:space="preserve">備　　　　　　　　　考
</t>
    </r>
    <r>
      <rPr>
        <sz val="10"/>
        <color indexed="8"/>
        <rFont val="ＭＳ Ｐゴシック"/>
        <family val="3"/>
      </rPr>
      <t>(１２回までの協議をする場合は、それぞれ理由と人数見込みの根拠を明記のこと）</t>
    </r>
  </si>
  <si>
    <t>療育
支援</t>
  </si>
  <si>
    <t>※ 件数を見込む際は、機械的に利用上限回数等×実利用人数等を記入するのではなく、過去の利用実績等から見込まれる件数を記入してください。</t>
  </si>
  <si>
    <r>
      <t xml:space="preserve">備　　　　　　　　　考
</t>
    </r>
    <r>
      <rPr>
        <sz val="9"/>
        <color indexed="8"/>
        <rFont val="ＭＳ Ｐゴシック"/>
        <family val="3"/>
      </rPr>
      <t>(１２回までの協議をする場合は、それぞれ理由と人数見込みの根拠を明記のこと）</t>
    </r>
  </si>
  <si>
    <t>合　　計</t>
  </si>
  <si>
    <r>
      <t xml:space="preserve">備　　　　　　　　　考
</t>
    </r>
    <r>
      <rPr>
        <sz val="9"/>
        <color indexed="8"/>
        <rFont val="ＭＳ Ｐゴシック"/>
        <family val="3"/>
      </rPr>
      <t xml:space="preserve">(１２回までの協議をする場合は、理由と施設数見込みの根拠を明記のこと）
</t>
    </r>
  </si>
  <si>
    <t xml:space="preserve">～４回/施設
</t>
  </si>
  <si>
    <t xml:space="preserve">～１２回/施設
</t>
  </si>
  <si>
    <t>令和５年度の支援実績から２人程度は２月に１回程度の療育相談が必要となるため</t>
  </si>
  <si>
    <t>令和５年度の支援実績から１人程度は月１回程度の療育支援が必要となるため</t>
  </si>
  <si>
    <t>令和５年度の支援実績から３人程度は月１回程度の支援が必要となるため。</t>
  </si>
  <si>
    <r>
      <rPr>
        <sz val="11"/>
        <color indexed="8"/>
        <rFont val="ＭＳ Ｐゴシック"/>
        <family val="3"/>
      </rPr>
      <t>（様式1-2）　</t>
    </r>
    <r>
      <rPr>
        <sz val="14"/>
        <color indexed="8"/>
        <rFont val="ＭＳ Ｐゴシック"/>
        <family val="3"/>
      </rPr>
      <t>令和６年度千葉県障害児等療育支援事業実施見込　　　　　　　　　　　　</t>
    </r>
    <r>
      <rPr>
        <sz val="12"/>
        <color indexed="8"/>
        <rFont val="ＭＳ Ｐゴシック"/>
        <family val="3"/>
      </rPr>
      <t>事業所名　《　　　                                                    　　　　》　</t>
    </r>
    <r>
      <rPr>
        <sz val="14"/>
        <color indexed="8"/>
        <rFont val="ＭＳ Ｐゴシック"/>
        <family val="3"/>
      </rPr>
      <t>　　　　　　　　　　　　　　　　　　　　　</t>
    </r>
  </si>
  <si>
    <r>
      <rPr>
        <sz val="11"/>
        <color indexed="8"/>
        <rFont val="ＭＳ Ｐゴシック"/>
        <family val="3"/>
      </rPr>
      <t>（様式1-2）　</t>
    </r>
    <r>
      <rPr>
        <sz val="14"/>
        <color indexed="8"/>
        <rFont val="ＭＳ Ｐゴシック"/>
        <family val="3"/>
      </rPr>
      <t>令和６年度千葉県障害児等療育支援事業実施見込　　　　　　　　　　　　</t>
    </r>
    <r>
      <rPr>
        <sz val="12"/>
        <color indexed="8"/>
        <rFont val="ＭＳ Ｐゴシック"/>
        <family val="3"/>
      </rPr>
      <t>事業所名　《　　　千葉なのはな支援事業所          　　　　》　</t>
    </r>
    <r>
      <rPr>
        <sz val="14"/>
        <color indexed="8"/>
        <rFont val="ＭＳ Ｐゴシック"/>
        <family val="3"/>
      </rPr>
      <t>　　　　　　　　　　　　　　　　　　　　　</t>
    </r>
  </si>
  <si>
    <t>療育相談支援
（1回4,433円）</t>
  </si>
  <si>
    <t>療育支援
（1回6,259円）</t>
  </si>
  <si>
    <t>療育相談支援
（1回1,617円）</t>
  </si>
  <si>
    <t>個別
(1回2,530円）</t>
  </si>
  <si>
    <t>集団
(1回7,590円）</t>
  </si>
  <si>
    <t>施設支援指導
1回17,710円
（4時間未満は0.5回8,855円）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</si>
</sst>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1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 quotePrefix="1">
      <alignment horizontal="center" vertical="center"/>
    </xf>
    <xf numFmtId="0" fontId="46" fillId="0" borderId="12" xfId="0" applyFont="1" applyBorder="1" applyAlignment="1" quotePrefix="1">
      <alignment horizontal="right"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 quotePrefix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 quotePrefix="1">
      <alignment horizontal="right" vertical="center"/>
    </xf>
    <xf numFmtId="0" fontId="46" fillId="0" borderId="15" xfId="0" applyFont="1" applyBorder="1" applyAlignment="1" quotePrefix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 quotePrefix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46" fillId="0" borderId="0" xfId="0" applyFont="1" applyBorder="1" applyAlignment="1" quotePrefix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46" fillId="13" borderId="12" xfId="0" applyNumberFormat="1" applyFont="1" applyFill="1" applyBorder="1" applyAlignment="1" quotePrefix="1">
      <alignment horizontal="right" vertical="center"/>
    </xf>
    <xf numFmtId="176" fontId="46" fillId="13" borderId="13" xfId="0" applyNumberFormat="1" applyFont="1" applyFill="1" applyBorder="1" applyAlignment="1" quotePrefix="1">
      <alignment horizontal="right" vertical="center"/>
    </xf>
    <xf numFmtId="176" fontId="46" fillId="13" borderId="14" xfId="0" applyNumberFormat="1" applyFont="1" applyFill="1" applyBorder="1" applyAlignment="1" quotePrefix="1">
      <alignment horizontal="right" vertical="center"/>
    </xf>
    <xf numFmtId="176" fontId="46" fillId="13" borderId="15" xfId="0" applyNumberFormat="1" applyFont="1" applyFill="1" applyBorder="1" applyAlignment="1" quotePrefix="1">
      <alignment horizontal="right" vertical="center"/>
    </xf>
    <xf numFmtId="176" fontId="46" fillId="13" borderId="14" xfId="0" applyNumberFormat="1" applyFont="1" applyFill="1" applyBorder="1" applyAlignment="1" quotePrefix="1">
      <alignment horizontal="right" vertical="center"/>
    </xf>
    <xf numFmtId="176" fontId="0" fillId="13" borderId="10" xfId="0" applyNumberFormat="1" applyFont="1" applyFill="1" applyBorder="1" applyAlignment="1">
      <alignment vertical="center"/>
    </xf>
    <xf numFmtId="0" fontId="0" fillId="13" borderId="10" xfId="0" applyFont="1" applyFill="1" applyBorder="1" applyAlignment="1">
      <alignment vertical="center"/>
    </xf>
    <xf numFmtId="177" fontId="0" fillId="0" borderId="14" xfId="0" applyNumberFormat="1" applyFont="1" applyBorder="1" applyAlignment="1">
      <alignment horizontal="right" vertical="center" wrapText="1"/>
    </xf>
    <xf numFmtId="177" fontId="0" fillId="0" borderId="15" xfId="0" applyNumberFormat="1" applyFont="1" applyBorder="1" applyAlignment="1">
      <alignment horizontal="right" vertical="center" wrapText="1"/>
    </xf>
    <xf numFmtId="176" fontId="0" fillId="13" borderId="14" xfId="0" applyNumberFormat="1" applyFont="1" applyFill="1" applyBorder="1" applyAlignment="1">
      <alignment horizontal="right" vertical="center" wrapText="1"/>
    </xf>
    <xf numFmtId="176" fontId="0" fillId="13" borderId="15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46" fillId="0" borderId="12" xfId="0" applyFont="1" applyBorder="1" applyAlignment="1" quotePrefix="1">
      <alignment vertical="center"/>
    </xf>
    <xf numFmtId="0" fontId="46" fillId="0" borderId="13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29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22" xfId="0" applyFont="1" applyBorder="1" applyAlignment="1" quotePrefix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25" xfId="0" applyFont="1" applyBorder="1" applyAlignment="1" quotePrefix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26" xfId="0" applyFont="1" applyBorder="1" applyAlignment="1" quotePrefix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4" xfId="0" applyFont="1" applyBorder="1" applyAlignment="1" quotePrefix="1">
      <alignment horizontal="left" vertical="center" wrapText="1"/>
    </xf>
    <xf numFmtId="0" fontId="50" fillId="0" borderId="15" xfId="0" applyFont="1" applyBorder="1" applyAlignment="1" quotePrefix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0" fillId="13" borderId="11" xfId="0" applyFont="1" applyFill="1" applyBorder="1" applyAlignment="1">
      <alignment vertical="center"/>
    </xf>
    <xf numFmtId="0" fontId="0" fillId="13" borderId="20" xfId="0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49" fillId="0" borderId="11" xfId="0" applyFont="1" applyBorder="1" applyAlignment="1" quotePrefix="1">
      <alignment horizontal="center" vertical="center"/>
    </xf>
    <xf numFmtId="0" fontId="49" fillId="0" borderId="20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49" fillId="0" borderId="33" xfId="0" applyFont="1" applyBorder="1" applyAlignment="1">
      <alignment horizontal="left" vertical="center" wrapText="1"/>
    </xf>
    <xf numFmtId="0" fontId="49" fillId="0" borderId="34" xfId="0" applyFont="1" applyBorder="1" applyAlignment="1" quotePrefix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25" xfId="0" applyFont="1" applyBorder="1" applyAlignment="1" quotePrefix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46" fillId="0" borderId="14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J24"/>
  <sheetViews>
    <sheetView tabSelected="1" workbookViewId="0" topLeftCell="A1">
      <selection activeCell="I3" sqref="I3:J3"/>
    </sheetView>
  </sheetViews>
  <sheetFormatPr defaultColWidth="9.00390625" defaultRowHeight="13.5"/>
  <cols>
    <col min="1" max="1" width="12.625" style="1" customWidth="1"/>
    <col min="2" max="2" width="5.00390625" style="1" customWidth="1"/>
    <col min="3" max="3" width="12.375" style="1" customWidth="1"/>
    <col min="4" max="4" width="13.75390625" style="1" customWidth="1"/>
    <col min="5" max="5" width="8.375" style="1" customWidth="1"/>
    <col min="6" max="6" width="5.25390625" style="1" bestFit="1" customWidth="1"/>
    <col min="7" max="7" width="8.75390625" style="1" customWidth="1"/>
    <col min="8" max="8" width="16.00390625" style="1" customWidth="1"/>
    <col min="9" max="9" width="19.125" style="1" customWidth="1"/>
    <col min="10" max="10" width="42.75390625" style="1" customWidth="1"/>
    <col min="11" max="16384" width="9.00390625" style="1" customWidth="1"/>
  </cols>
  <sheetData>
    <row r="1" spans="1:10" ht="24.75" customHeight="1">
      <c r="A1" s="45" t="s">
        <v>30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2.25" customHeight="1">
      <c r="A2" s="2"/>
      <c r="B2" s="47" t="s">
        <v>2</v>
      </c>
      <c r="C2" s="47"/>
      <c r="D2" s="3" t="s">
        <v>3</v>
      </c>
      <c r="E2" s="48" t="s">
        <v>4</v>
      </c>
      <c r="F2" s="87"/>
      <c r="G2" s="4" t="s">
        <v>5</v>
      </c>
      <c r="H2" s="4" t="s">
        <v>6</v>
      </c>
      <c r="I2" s="48" t="s">
        <v>22</v>
      </c>
      <c r="J2" s="49"/>
    </row>
    <row r="3" spans="1:10" ht="24.75" customHeight="1">
      <c r="A3" s="50" t="s">
        <v>7</v>
      </c>
      <c r="B3" s="52" t="s">
        <v>32</v>
      </c>
      <c r="C3" s="53"/>
      <c r="D3" s="5" t="s">
        <v>8</v>
      </c>
      <c r="E3" s="5"/>
      <c r="F3" s="16" t="s">
        <v>1</v>
      </c>
      <c r="G3" s="6"/>
      <c r="H3" s="27">
        <f>4433*G3</f>
        <v>0</v>
      </c>
      <c r="I3" s="56"/>
      <c r="J3" s="57"/>
    </row>
    <row r="4" spans="1:10" ht="24.75" customHeight="1">
      <c r="A4" s="50"/>
      <c r="B4" s="54"/>
      <c r="C4" s="55"/>
      <c r="D4" s="7" t="s">
        <v>9</v>
      </c>
      <c r="E4" s="7"/>
      <c r="F4" s="18" t="s">
        <v>1</v>
      </c>
      <c r="G4" s="8"/>
      <c r="H4" s="28">
        <f>4433*G4</f>
        <v>0</v>
      </c>
      <c r="I4" s="58"/>
      <c r="J4" s="59"/>
    </row>
    <row r="5" spans="1:10" ht="24.75" customHeight="1">
      <c r="A5" s="50"/>
      <c r="B5" s="52" t="s">
        <v>33</v>
      </c>
      <c r="C5" s="53"/>
      <c r="D5" s="9" t="s">
        <v>10</v>
      </c>
      <c r="E5" s="9"/>
      <c r="F5" s="16" t="s">
        <v>1</v>
      </c>
      <c r="G5" s="10"/>
      <c r="H5" s="29">
        <f>6259*G5</f>
        <v>0</v>
      </c>
      <c r="I5" s="60"/>
      <c r="J5" s="61"/>
    </row>
    <row r="6" spans="1:10" ht="24.75" customHeight="1">
      <c r="A6" s="51"/>
      <c r="B6" s="54"/>
      <c r="C6" s="55"/>
      <c r="D6" s="7" t="s">
        <v>9</v>
      </c>
      <c r="E6" s="7"/>
      <c r="F6" s="18" t="s">
        <v>1</v>
      </c>
      <c r="G6" s="11"/>
      <c r="H6" s="30">
        <f>6259*G6</f>
        <v>0</v>
      </c>
      <c r="I6" s="62"/>
      <c r="J6" s="63"/>
    </row>
    <row r="7" spans="1:10" ht="24.75" customHeight="1">
      <c r="A7" s="97" t="s">
        <v>11</v>
      </c>
      <c r="B7" s="52" t="s">
        <v>34</v>
      </c>
      <c r="C7" s="53"/>
      <c r="D7" s="12" t="s">
        <v>12</v>
      </c>
      <c r="E7" s="12"/>
      <c r="F7" s="16" t="s">
        <v>1</v>
      </c>
      <c r="G7" s="13"/>
      <c r="H7" s="31">
        <f>1617*G7</f>
        <v>0</v>
      </c>
      <c r="I7" s="56"/>
      <c r="J7" s="57"/>
    </row>
    <row r="8" spans="1:10" ht="24.75" customHeight="1">
      <c r="A8" s="98"/>
      <c r="B8" s="54"/>
      <c r="C8" s="55"/>
      <c r="D8" s="7" t="s">
        <v>9</v>
      </c>
      <c r="E8" s="7"/>
      <c r="F8" s="18" t="s">
        <v>1</v>
      </c>
      <c r="G8" s="11"/>
      <c r="H8" s="30">
        <f>1617*G8</f>
        <v>0</v>
      </c>
      <c r="I8" s="64"/>
      <c r="J8" s="65"/>
    </row>
    <row r="9" spans="1:10" ht="24.75" customHeight="1">
      <c r="A9" s="99"/>
      <c r="B9" s="66" t="s">
        <v>20</v>
      </c>
      <c r="C9" s="66" t="s">
        <v>35</v>
      </c>
      <c r="D9" s="9" t="s">
        <v>10</v>
      </c>
      <c r="E9" s="9"/>
      <c r="F9" s="16" t="s">
        <v>1</v>
      </c>
      <c r="G9" s="13"/>
      <c r="H9" s="31">
        <f>2530*G9</f>
        <v>0</v>
      </c>
      <c r="I9" s="60"/>
      <c r="J9" s="61"/>
    </row>
    <row r="10" spans="1:10" ht="24.75" customHeight="1">
      <c r="A10" s="99"/>
      <c r="B10" s="67"/>
      <c r="C10" s="68"/>
      <c r="D10" s="7" t="s">
        <v>9</v>
      </c>
      <c r="E10" s="7"/>
      <c r="F10" s="18" t="s">
        <v>1</v>
      </c>
      <c r="G10" s="11"/>
      <c r="H10" s="30">
        <f>2530*G10</f>
        <v>0</v>
      </c>
      <c r="I10" s="62"/>
      <c r="J10" s="69"/>
    </row>
    <row r="11" spans="1:10" ht="24.75" customHeight="1">
      <c r="A11" s="99"/>
      <c r="B11" s="67"/>
      <c r="C11" s="70" t="s">
        <v>36</v>
      </c>
      <c r="D11" s="12" t="s">
        <v>10</v>
      </c>
      <c r="E11" s="9"/>
      <c r="F11" s="16" t="s">
        <v>0</v>
      </c>
      <c r="G11" s="13"/>
      <c r="H11" s="31">
        <f>7590*G11</f>
        <v>0</v>
      </c>
      <c r="I11" s="56"/>
      <c r="J11" s="57"/>
    </row>
    <row r="12" spans="1:10" ht="24.75" customHeight="1">
      <c r="A12" s="99"/>
      <c r="B12" s="67"/>
      <c r="C12" s="71"/>
      <c r="D12" s="7" t="s">
        <v>9</v>
      </c>
      <c r="E12" s="7"/>
      <c r="F12" s="18" t="s">
        <v>0</v>
      </c>
      <c r="G12" s="11"/>
      <c r="H12" s="30">
        <f>7590*G12</f>
        <v>0</v>
      </c>
      <c r="I12" s="58"/>
      <c r="J12" s="65"/>
    </row>
    <row r="13" spans="1:10" ht="24.75" customHeight="1">
      <c r="A13" s="77" t="s">
        <v>23</v>
      </c>
      <c r="B13" s="78"/>
      <c r="C13" s="79"/>
      <c r="D13" s="14"/>
      <c r="E13" s="26"/>
      <c r="F13" s="26"/>
      <c r="G13" s="33">
        <f>SUM(G3:G12)</f>
        <v>0</v>
      </c>
      <c r="H13" s="32">
        <f>SUM(H3:H12)</f>
        <v>0</v>
      </c>
      <c r="I13" s="80"/>
      <c r="J13" s="81"/>
    </row>
    <row r="14" ht="9.75" customHeight="1"/>
    <row r="15" spans="1:10" ht="39.75" customHeight="1">
      <c r="A15" s="47" t="s">
        <v>2</v>
      </c>
      <c r="B15" s="47"/>
      <c r="C15" s="47"/>
      <c r="D15" s="3" t="s">
        <v>3</v>
      </c>
      <c r="E15" s="48" t="s">
        <v>14</v>
      </c>
      <c r="F15" s="87"/>
      <c r="G15" s="4" t="s">
        <v>15</v>
      </c>
      <c r="H15" s="4" t="s">
        <v>6</v>
      </c>
      <c r="I15" s="82" t="s">
        <v>24</v>
      </c>
      <c r="J15" s="49"/>
    </row>
    <row r="16" spans="1:10" ht="24.75" customHeight="1">
      <c r="A16" s="52" t="s">
        <v>37</v>
      </c>
      <c r="B16" s="83"/>
      <c r="C16" s="53"/>
      <c r="D16" s="15" t="s">
        <v>25</v>
      </c>
      <c r="E16" s="88"/>
      <c r="F16" s="89"/>
      <c r="G16" s="34"/>
      <c r="H16" s="36">
        <f>17710*G16</f>
        <v>0</v>
      </c>
      <c r="I16" s="56"/>
      <c r="J16" s="57"/>
    </row>
    <row r="17" spans="1:10" ht="24.75" customHeight="1">
      <c r="A17" s="84"/>
      <c r="B17" s="85"/>
      <c r="C17" s="86"/>
      <c r="D17" s="44" t="s">
        <v>26</v>
      </c>
      <c r="E17" s="90"/>
      <c r="F17" s="91"/>
      <c r="G17" s="35"/>
      <c r="H17" s="36">
        <f>17710*G17</f>
        <v>0</v>
      </c>
      <c r="I17" s="95"/>
      <c r="J17" s="96"/>
    </row>
    <row r="18" spans="1:10" ht="24.75" customHeight="1">
      <c r="A18" s="92" t="s">
        <v>23</v>
      </c>
      <c r="B18" s="92"/>
      <c r="C18" s="92"/>
      <c r="D18" s="14"/>
      <c r="E18" s="74">
        <f>SUM(E16:E17)</f>
        <v>0</v>
      </c>
      <c r="F18" s="75"/>
      <c r="G18" s="33">
        <f>SUM(G16:G17)</f>
        <v>0</v>
      </c>
      <c r="H18" s="32">
        <f>SUM(H16:H17)</f>
        <v>0</v>
      </c>
      <c r="I18" s="93"/>
      <c r="J18" s="94"/>
    </row>
    <row r="19" spans="1:10" ht="9" customHeight="1" thickBot="1">
      <c r="A19" s="19"/>
      <c r="B19" s="19"/>
      <c r="C19" s="19"/>
      <c r="D19" s="19"/>
      <c r="E19" s="19"/>
      <c r="F19" s="20"/>
      <c r="G19" s="20"/>
      <c r="H19" s="38"/>
      <c r="I19" s="21"/>
      <c r="J19" s="21"/>
    </row>
    <row r="20" spans="1:10" ht="24.75" customHeight="1" thickBot="1">
      <c r="A20" s="17"/>
      <c r="B20" s="17"/>
      <c r="C20" s="17"/>
      <c r="D20" s="22"/>
      <c r="E20" s="76" t="s">
        <v>16</v>
      </c>
      <c r="F20" s="76"/>
      <c r="G20" s="76"/>
      <c r="H20" s="39">
        <f>H13+H18</f>
        <v>0</v>
      </c>
      <c r="I20" s="19"/>
      <c r="J20" s="19"/>
    </row>
    <row r="21" spans="1:10" ht="6.75" customHeight="1">
      <c r="A21" s="17"/>
      <c r="B21" s="17"/>
      <c r="C21" s="17"/>
      <c r="D21" s="22"/>
      <c r="E21" s="22"/>
      <c r="F21" s="23"/>
      <c r="G21" s="24"/>
      <c r="H21" s="25"/>
      <c r="I21" s="19"/>
      <c r="J21" s="19"/>
    </row>
    <row r="22" spans="1:10" ht="13.5" customHeight="1">
      <c r="A22" s="72" t="s">
        <v>21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3.5" customHeight="1">
      <c r="A23" s="73" t="s">
        <v>17</v>
      </c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3.5" customHeight="1">
      <c r="A24" s="73" t="s">
        <v>18</v>
      </c>
      <c r="B24" s="73"/>
      <c r="C24" s="73"/>
      <c r="D24" s="73"/>
      <c r="E24" s="73"/>
      <c r="F24" s="73"/>
      <c r="G24" s="73"/>
      <c r="H24" s="73"/>
      <c r="I24" s="73"/>
      <c r="J24" s="73"/>
    </row>
  </sheetData>
  <sheetProtection/>
  <mergeCells count="39">
    <mergeCell ref="E2:F2"/>
    <mergeCell ref="E15:F15"/>
    <mergeCell ref="E16:F16"/>
    <mergeCell ref="E17:F17"/>
    <mergeCell ref="A18:C18"/>
    <mergeCell ref="I18:J18"/>
    <mergeCell ref="I16:J16"/>
    <mergeCell ref="I17:J17"/>
    <mergeCell ref="A7:A12"/>
    <mergeCell ref="B7:C8"/>
    <mergeCell ref="A22:J22"/>
    <mergeCell ref="A23:J23"/>
    <mergeCell ref="A24:J24"/>
    <mergeCell ref="E18:F18"/>
    <mergeCell ref="E20:G20"/>
    <mergeCell ref="A13:C13"/>
    <mergeCell ref="I13:J13"/>
    <mergeCell ref="A15:C15"/>
    <mergeCell ref="I15:J15"/>
    <mergeCell ref="A16:C17"/>
    <mergeCell ref="I7:J7"/>
    <mergeCell ref="I8:J8"/>
    <mergeCell ref="B9:B12"/>
    <mergeCell ref="C9:C10"/>
    <mergeCell ref="I9:J9"/>
    <mergeCell ref="I10:J10"/>
    <mergeCell ref="I12:J12"/>
    <mergeCell ref="C11:C12"/>
    <mergeCell ref="I11:J11"/>
    <mergeCell ref="A1:J1"/>
    <mergeCell ref="B2:C2"/>
    <mergeCell ref="I2:J2"/>
    <mergeCell ref="A3:A6"/>
    <mergeCell ref="B3:C4"/>
    <mergeCell ref="I3:J3"/>
    <mergeCell ref="I4:J4"/>
    <mergeCell ref="B5:C6"/>
    <mergeCell ref="I5:J5"/>
    <mergeCell ref="I6:J6"/>
  </mergeCells>
  <printOptions/>
  <pageMargins left="0.31496062992125984" right="0.31496062992125984" top="0.9448818897637796" bottom="0.15748031496062992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I3" sqref="I3:J3"/>
    </sheetView>
  </sheetViews>
  <sheetFormatPr defaultColWidth="9.00390625" defaultRowHeight="13.5"/>
  <cols>
    <col min="1" max="1" width="12.625" style="1" customWidth="1"/>
    <col min="2" max="2" width="5.00390625" style="1" customWidth="1"/>
    <col min="3" max="3" width="14.00390625" style="1" customWidth="1"/>
    <col min="4" max="4" width="12.75390625" style="1" customWidth="1"/>
    <col min="5" max="5" width="8.375" style="1" customWidth="1"/>
    <col min="6" max="6" width="5.25390625" style="1" bestFit="1" customWidth="1"/>
    <col min="7" max="7" width="8.75390625" style="1" customWidth="1"/>
    <col min="8" max="8" width="16.00390625" style="1" customWidth="1"/>
    <col min="9" max="9" width="19.125" style="1" customWidth="1"/>
    <col min="10" max="10" width="43.875" style="1" customWidth="1"/>
    <col min="11" max="16384" width="9.00390625" style="1" customWidth="1"/>
  </cols>
  <sheetData>
    <row r="1" spans="1:10" ht="24.75" customHeight="1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2.25" customHeight="1">
      <c r="A2" s="2"/>
      <c r="B2" s="47" t="s">
        <v>2</v>
      </c>
      <c r="C2" s="47"/>
      <c r="D2" s="3" t="s">
        <v>3</v>
      </c>
      <c r="E2" s="48" t="s">
        <v>4</v>
      </c>
      <c r="F2" s="87"/>
      <c r="G2" s="4" t="s">
        <v>5</v>
      </c>
      <c r="H2" s="4" t="s">
        <v>6</v>
      </c>
      <c r="I2" s="48" t="s">
        <v>19</v>
      </c>
      <c r="J2" s="49"/>
    </row>
    <row r="3" spans="1:10" ht="24.75" customHeight="1">
      <c r="A3" s="50" t="s">
        <v>7</v>
      </c>
      <c r="B3" s="52" t="s">
        <v>32</v>
      </c>
      <c r="C3" s="53"/>
      <c r="D3" s="5" t="s">
        <v>8</v>
      </c>
      <c r="E3" s="40">
        <v>5</v>
      </c>
      <c r="F3" s="16" t="s">
        <v>1</v>
      </c>
      <c r="G3" s="6">
        <v>15</v>
      </c>
      <c r="H3" s="27">
        <f>4433*G3</f>
        <v>66495</v>
      </c>
      <c r="I3" s="100"/>
      <c r="J3" s="101"/>
    </row>
    <row r="4" spans="1:10" ht="24.75" customHeight="1">
      <c r="A4" s="50"/>
      <c r="B4" s="54"/>
      <c r="C4" s="55"/>
      <c r="D4" s="7" t="s">
        <v>9</v>
      </c>
      <c r="E4" s="41">
        <v>2</v>
      </c>
      <c r="F4" s="18" t="s">
        <v>1</v>
      </c>
      <c r="G4" s="8">
        <v>12</v>
      </c>
      <c r="H4" s="28">
        <f>4433*G4</f>
        <v>53196</v>
      </c>
      <c r="I4" s="104" t="s">
        <v>27</v>
      </c>
      <c r="J4" s="105"/>
    </row>
    <row r="5" spans="1:10" ht="24.75" customHeight="1">
      <c r="A5" s="50"/>
      <c r="B5" s="52" t="s">
        <v>33</v>
      </c>
      <c r="C5" s="53"/>
      <c r="D5" s="9" t="s">
        <v>10</v>
      </c>
      <c r="E5" s="42">
        <v>2</v>
      </c>
      <c r="F5" s="16" t="s">
        <v>1</v>
      </c>
      <c r="G5" s="10">
        <v>10</v>
      </c>
      <c r="H5" s="29">
        <f>6259*G5</f>
        <v>62590</v>
      </c>
      <c r="I5" s="100"/>
      <c r="J5" s="101"/>
    </row>
    <row r="6" spans="1:10" ht="24.75" customHeight="1">
      <c r="A6" s="51"/>
      <c r="B6" s="54"/>
      <c r="C6" s="55"/>
      <c r="D6" s="7" t="s">
        <v>9</v>
      </c>
      <c r="E6" s="41">
        <v>1</v>
      </c>
      <c r="F6" s="18" t="s">
        <v>1</v>
      </c>
      <c r="G6" s="11">
        <v>12</v>
      </c>
      <c r="H6" s="30">
        <f>6259*G6</f>
        <v>75108</v>
      </c>
      <c r="I6" s="104" t="s">
        <v>28</v>
      </c>
      <c r="J6" s="105"/>
    </row>
    <row r="7" spans="1:10" ht="24.75" customHeight="1">
      <c r="A7" s="97" t="s">
        <v>11</v>
      </c>
      <c r="B7" s="52" t="s">
        <v>34</v>
      </c>
      <c r="C7" s="53"/>
      <c r="D7" s="12" t="s">
        <v>12</v>
      </c>
      <c r="E7" s="43"/>
      <c r="F7" s="16" t="s">
        <v>1</v>
      </c>
      <c r="G7" s="13"/>
      <c r="H7" s="31">
        <f>1617*G7</f>
        <v>0</v>
      </c>
      <c r="I7" s="100"/>
      <c r="J7" s="101"/>
    </row>
    <row r="8" spans="1:10" ht="24.75" customHeight="1">
      <c r="A8" s="98"/>
      <c r="B8" s="54"/>
      <c r="C8" s="55"/>
      <c r="D8" s="7" t="s">
        <v>9</v>
      </c>
      <c r="E8" s="41"/>
      <c r="F8" s="18" t="s">
        <v>1</v>
      </c>
      <c r="G8" s="11"/>
      <c r="H8" s="30">
        <f>1617*G8</f>
        <v>0</v>
      </c>
      <c r="I8" s="100"/>
      <c r="J8" s="101"/>
    </row>
    <row r="9" spans="1:10" ht="24.75" customHeight="1">
      <c r="A9" s="99"/>
      <c r="B9" s="66" t="s">
        <v>20</v>
      </c>
      <c r="C9" s="66" t="s">
        <v>35</v>
      </c>
      <c r="D9" s="9" t="s">
        <v>10</v>
      </c>
      <c r="E9" s="42">
        <v>24</v>
      </c>
      <c r="F9" s="16" t="s">
        <v>1</v>
      </c>
      <c r="G9" s="13">
        <v>120</v>
      </c>
      <c r="H9" s="31">
        <f>2530*G9</f>
        <v>303600</v>
      </c>
      <c r="I9" s="100"/>
      <c r="J9" s="101"/>
    </row>
    <row r="10" spans="1:10" ht="24.75" customHeight="1">
      <c r="A10" s="99"/>
      <c r="B10" s="67"/>
      <c r="C10" s="68"/>
      <c r="D10" s="7" t="s">
        <v>9</v>
      </c>
      <c r="E10" s="41">
        <v>4</v>
      </c>
      <c r="F10" s="18" t="s">
        <v>1</v>
      </c>
      <c r="G10" s="11">
        <v>60</v>
      </c>
      <c r="H10" s="30">
        <f>2530*G10</f>
        <v>151800</v>
      </c>
      <c r="I10" s="102" t="s">
        <v>29</v>
      </c>
      <c r="J10" s="103"/>
    </row>
    <row r="11" spans="1:10" ht="24.75" customHeight="1">
      <c r="A11" s="99"/>
      <c r="B11" s="67"/>
      <c r="C11" s="70" t="s">
        <v>36</v>
      </c>
      <c r="D11" s="9" t="s">
        <v>10</v>
      </c>
      <c r="E11" s="42">
        <v>10</v>
      </c>
      <c r="F11" s="16" t="s">
        <v>0</v>
      </c>
      <c r="G11" s="13">
        <v>24</v>
      </c>
      <c r="H11" s="31">
        <f>7590*G11</f>
        <v>182160</v>
      </c>
      <c r="I11" s="100"/>
      <c r="J11" s="101"/>
    </row>
    <row r="12" spans="1:10" ht="24.75" customHeight="1">
      <c r="A12" s="99"/>
      <c r="B12" s="67"/>
      <c r="C12" s="71"/>
      <c r="D12" s="7" t="s">
        <v>9</v>
      </c>
      <c r="E12" s="41"/>
      <c r="F12" s="18" t="s">
        <v>0</v>
      </c>
      <c r="G12" s="11"/>
      <c r="H12" s="30">
        <f>7590*G12</f>
        <v>0</v>
      </c>
      <c r="I12" s="100"/>
      <c r="J12" s="101"/>
    </row>
    <row r="13" spans="1:10" ht="24.75" customHeight="1">
      <c r="A13" s="107" t="s">
        <v>13</v>
      </c>
      <c r="B13" s="108"/>
      <c r="C13" s="109"/>
      <c r="D13" s="14"/>
      <c r="E13" s="26"/>
      <c r="F13" s="26"/>
      <c r="G13" s="33">
        <f>SUM(G3:G12)</f>
        <v>253</v>
      </c>
      <c r="H13" s="32">
        <f>SUM(H3:H12)</f>
        <v>894949</v>
      </c>
      <c r="I13" s="80"/>
      <c r="J13" s="81"/>
    </row>
    <row r="14" ht="9.75" customHeight="1"/>
    <row r="15" spans="1:10" ht="39.75" customHeight="1">
      <c r="A15" s="47" t="s">
        <v>2</v>
      </c>
      <c r="B15" s="47"/>
      <c r="C15" s="47"/>
      <c r="D15" s="3" t="s">
        <v>3</v>
      </c>
      <c r="E15" s="48" t="s">
        <v>14</v>
      </c>
      <c r="F15" s="87"/>
      <c r="G15" s="4" t="s">
        <v>15</v>
      </c>
      <c r="H15" s="4" t="s">
        <v>6</v>
      </c>
      <c r="I15" s="82" t="s">
        <v>24</v>
      </c>
      <c r="J15" s="49"/>
    </row>
    <row r="16" spans="1:10" ht="24.75" customHeight="1">
      <c r="A16" s="52" t="s">
        <v>37</v>
      </c>
      <c r="B16" s="83"/>
      <c r="C16" s="53"/>
      <c r="D16" s="15" t="s">
        <v>25</v>
      </c>
      <c r="E16" s="110">
        <v>2</v>
      </c>
      <c r="F16" s="111"/>
      <c r="G16" s="34">
        <v>6.5</v>
      </c>
      <c r="H16" s="36">
        <f>17710*G16</f>
        <v>115115</v>
      </c>
      <c r="I16" s="56"/>
      <c r="J16" s="57"/>
    </row>
    <row r="17" spans="1:10" ht="24.75" customHeight="1">
      <c r="A17" s="84"/>
      <c r="B17" s="85"/>
      <c r="C17" s="86"/>
      <c r="D17" s="44" t="s">
        <v>26</v>
      </c>
      <c r="E17" s="112"/>
      <c r="F17" s="113"/>
      <c r="G17" s="35"/>
      <c r="H17" s="37">
        <f>17710*G17</f>
        <v>0</v>
      </c>
      <c r="I17" s="95"/>
      <c r="J17" s="96"/>
    </row>
    <row r="18" spans="1:10" ht="24.75" customHeight="1">
      <c r="A18" s="106" t="s">
        <v>13</v>
      </c>
      <c r="B18" s="106"/>
      <c r="C18" s="106"/>
      <c r="D18" s="14"/>
      <c r="E18" s="74">
        <f>SUM(E16:E17)</f>
        <v>2</v>
      </c>
      <c r="F18" s="75"/>
      <c r="G18" s="33">
        <f>SUM(G16:G17)</f>
        <v>6.5</v>
      </c>
      <c r="H18" s="32">
        <f>SUM(H16:H17)</f>
        <v>115115</v>
      </c>
      <c r="I18" s="93"/>
      <c r="J18" s="94"/>
    </row>
    <row r="19" spans="1:10" ht="9" customHeight="1" thickBot="1">
      <c r="A19" s="19"/>
      <c r="B19" s="19"/>
      <c r="C19" s="19"/>
      <c r="D19" s="19"/>
      <c r="E19" s="19"/>
      <c r="F19" s="20"/>
      <c r="G19" s="20"/>
      <c r="H19" s="38"/>
      <c r="I19" s="21"/>
      <c r="J19" s="21"/>
    </row>
    <row r="20" spans="1:10" ht="24.75" customHeight="1" thickBot="1">
      <c r="A20" s="17"/>
      <c r="B20" s="17"/>
      <c r="C20" s="17"/>
      <c r="D20" s="22"/>
      <c r="E20" s="76" t="s">
        <v>16</v>
      </c>
      <c r="F20" s="76"/>
      <c r="G20" s="76"/>
      <c r="H20" s="39">
        <f>H13+H18</f>
        <v>1010064</v>
      </c>
      <c r="I20" s="19"/>
      <c r="J20" s="19"/>
    </row>
    <row r="21" spans="1:10" ht="6.75" customHeight="1">
      <c r="A21" s="17"/>
      <c r="B21" s="17"/>
      <c r="C21" s="17"/>
      <c r="D21" s="22"/>
      <c r="E21" s="22"/>
      <c r="F21" s="23"/>
      <c r="G21" s="24"/>
      <c r="H21" s="25"/>
      <c r="I21" s="19"/>
      <c r="J21" s="19"/>
    </row>
    <row r="22" spans="1:10" ht="13.5" customHeight="1">
      <c r="A22" s="72" t="s">
        <v>21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3.5" customHeight="1">
      <c r="A23" s="73" t="s">
        <v>17</v>
      </c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3.5" customHeight="1">
      <c r="A24" s="73" t="s">
        <v>18</v>
      </c>
      <c r="B24" s="73"/>
      <c r="C24" s="73"/>
      <c r="D24" s="73"/>
      <c r="E24" s="73"/>
      <c r="F24" s="73"/>
      <c r="G24" s="73"/>
      <c r="H24" s="73"/>
      <c r="I24" s="73"/>
      <c r="J24" s="73"/>
    </row>
  </sheetData>
  <sheetProtection/>
  <mergeCells count="39">
    <mergeCell ref="I13:J13"/>
    <mergeCell ref="A15:C15"/>
    <mergeCell ref="A22:J22"/>
    <mergeCell ref="A23:J23"/>
    <mergeCell ref="A16:C17"/>
    <mergeCell ref="E16:F16"/>
    <mergeCell ref="I16:J16"/>
    <mergeCell ref="E17:F17"/>
    <mergeCell ref="I17:J17"/>
    <mergeCell ref="C9:C10"/>
    <mergeCell ref="I9:J9"/>
    <mergeCell ref="A24:J24"/>
    <mergeCell ref="A18:C18"/>
    <mergeCell ref="E18:F18"/>
    <mergeCell ref="I18:J18"/>
    <mergeCell ref="E20:G20"/>
    <mergeCell ref="I11:J11"/>
    <mergeCell ref="I12:J12"/>
    <mergeCell ref="A13:C13"/>
    <mergeCell ref="I3:J3"/>
    <mergeCell ref="I4:J4"/>
    <mergeCell ref="E15:F15"/>
    <mergeCell ref="I15:J15"/>
    <mergeCell ref="I6:J6"/>
    <mergeCell ref="A7:A12"/>
    <mergeCell ref="B7:C8"/>
    <mergeCell ref="I7:J7"/>
    <mergeCell ref="I8:J8"/>
    <mergeCell ref="B9:B12"/>
    <mergeCell ref="B5:C6"/>
    <mergeCell ref="I5:J5"/>
    <mergeCell ref="I10:J10"/>
    <mergeCell ref="C11:C12"/>
    <mergeCell ref="A1:J1"/>
    <mergeCell ref="B2:C2"/>
    <mergeCell ref="E2:F2"/>
    <mergeCell ref="I2:J2"/>
    <mergeCell ref="A3:A6"/>
    <mergeCell ref="B3:C4"/>
  </mergeCells>
  <printOptions/>
  <pageMargins left="0.31496062992125984" right="0.31496062992125984" top="0.9448818897637796" bottom="0.15748031496062992" header="0.31496062992125984" footer="0.31496062992125984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2024-04-04T05:54:34Z</dcterms:created>
  <dcterms:modified xsi:type="dcterms:W3CDTF">2024-04-04T05:54:39Z</dcterms:modified>
  <cp:category/>
  <cp:version/>
  <cp:contentType/>
  <cp:contentStatus/>
</cp:coreProperties>
</file>