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78.10\04事業支援班\2_指導担当\20_事業者指定関係\00_HP変更\H31年度\0529更新（生活介護の人員）\"/>
    </mc:Choice>
  </mc:AlternateContent>
  <bookViews>
    <workbookView xWindow="0" yWindow="0" windowWidth="20490" windowHeight="7155"/>
  </bookViews>
  <sheets>
    <sheet name="Sheet1" sheetId="1" r:id="rId1"/>
    <sheet name="Sheet2" sheetId="2" r:id="rId2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20" i="1" s="1"/>
  <c r="C40" i="1"/>
  <c r="E30" i="1" l="1"/>
  <c r="E40" i="1"/>
  <c r="H10" i="1"/>
  <c r="G36" i="1" l="1"/>
  <c r="E31" i="1"/>
  <c r="G37" i="1"/>
  <c r="G35" i="1"/>
  <c r="E13" i="1"/>
  <c r="E12" i="1"/>
  <c r="E11" i="1"/>
  <c r="E10" i="1"/>
  <c r="E9" i="1"/>
  <c r="C15" i="1" l="1"/>
  <c r="C23" i="1" s="1"/>
</calcChain>
</file>

<file path=xl/sharedStrings.xml><?xml version="1.0" encoding="utf-8"?>
<sst xmlns="http://schemas.openxmlformats.org/spreadsheetml/2006/main" count="50" uniqueCount="48">
  <si>
    <t>定員</t>
    <rPh sb="0" eb="2">
      <t>テイイン</t>
    </rPh>
    <phoneticPr fontId="1"/>
  </si>
  <si>
    <t>（１）新規の場合</t>
    <rPh sb="3" eb="5">
      <t>シンキ</t>
    </rPh>
    <rPh sb="6" eb="8">
      <t>バアイ</t>
    </rPh>
    <phoneticPr fontId="1"/>
  </si>
  <si>
    <t>平均障害支援区分見込</t>
    <rPh sb="0" eb="2">
      <t>ヘイキン</t>
    </rPh>
    <rPh sb="2" eb="4">
      <t>ショウガイ</t>
    </rPh>
    <rPh sb="4" eb="6">
      <t>シエン</t>
    </rPh>
    <rPh sb="6" eb="8">
      <t>クブン</t>
    </rPh>
    <rPh sb="8" eb="10">
      <t>ミコミ</t>
    </rPh>
    <phoneticPr fontId="1"/>
  </si>
  <si>
    <t>（２)既存事業所の場合</t>
    <rPh sb="3" eb="5">
      <t>キゾン</t>
    </rPh>
    <rPh sb="5" eb="7">
      <t>ジギョウ</t>
    </rPh>
    <rPh sb="7" eb="8">
      <t>ショ</t>
    </rPh>
    <rPh sb="9" eb="11">
      <t>バアイ</t>
    </rPh>
    <phoneticPr fontId="1"/>
  </si>
  <si>
    <t>１　利用者数及び平均障害支援区分</t>
    <rPh sb="2" eb="5">
      <t>リヨウシャ</t>
    </rPh>
    <rPh sb="5" eb="6">
      <t>スウ</t>
    </rPh>
    <rPh sb="6" eb="7">
      <t>オヨ</t>
    </rPh>
    <rPh sb="8" eb="10">
      <t>ヘイキン</t>
    </rPh>
    <rPh sb="10" eb="12">
      <t>ショウガイ</t>
    </rPh>
    <rPh sb="12" eb="14">
      <t>シエン</t>
    </rPh>
    <rPh sb="14" eb="16">
      <t>クブン</t>
    </rPh>
    <phoneticPr fontId="1"/>
  </si>
  <si>
    <t>前年度延べ利用者数</t>
    <rPh sb="0" eb="3">
      <t>ゼンネンド</t>
    </rPh>
    <rPh sb="3" eb="4">
      <t>ノ</t>
    </rPh>
    <rPh sb="5" eb="7">
      <t>リヨウ</t>
    </rPh>
    <rPh sb="7" eb="8">
      <t>シャ</t>
    </rPh>
    <rPh sb="8" eb="9">
      <t>スウ</t>
    </rPh>
    <phoneticPr fontId="1"/>
  </si>
  <si>
    <t>事業所平均障害支援区分</t>
    <rPh sb="0" eb="3">
      <t>ジギョウショ</t>
    </rPh>
    <rPh sb="3" eb="5">
      <t>ヘイキン</t>
    </rPh>
    <rPh sb="5" eb="7">
      <t>ショウガイ</t>
    </rPh>
    <rPh sb="7" eb="9">
      <t>シエン</t>
    </rPh>
    <rPh sb="9" eb="11">
      <t>クブン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</si>
  <si>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</si>
  <si>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算定数値</t>
    <rPh sb="0" eb="2">
      <t>サンテイ</t>
    </rPh>
    <rPh sb="2" eb="4">
      <t>スウチ</t>
    </rPh>
    <phoneticPr fontId="1"/>
  </si>
  <si>
    <t>＊((2×区分2該当者数)＋(3×区分3該当者数)＋(4×区分4該当者数)＋(5×区分5該当者数)＋(6×区分6該当者数))÷総利用者数</t>
    <phoneticPr fontId="1"/>
  </si>
  <si>
    <t>①平均障害支援区分が4未満：利用者数を６で除した数以上</t>
    <rPh sb="1" eb="3">
      <t>ヘイキン</t>
    </rPh>
    <rPh sb="3" eb="5">
      <t>ショウガイ</t>
    </rPh>
    <rPh sb="5" eb="7">
      <t>シエン</t>
    </rPh>
    <rPh sb="7" eb="9">
      <t>クブン</t>
    </rPh>
    <rPh sb="11" eb="13">
      <t>ミマン</t>
    </rPh>
    <rPh sb="14" eb="16">
      <t>リヨウ</t>
    </rPh>
    <rPh sb="16" eb="17">
      <t>シャ</t>
    </rPh>
    <rPh sb="17" eb="18">
      <t>スウ</t>
    </rPh>
    <rPh sb="21" eb="22">
      <t>ジョ</t>
    </rPh>
    <rPh sb="24" eb="25">
      <t>カズ</t>
    </rPh>
    <rPh sb="25" eb="27">
      <t>イジョウ</t>
    </rPh>
    <phoneticPr fontId="1"/>
  </si>
  <si>
    <t>②平均障害支援区分が4以上５未満：利用者数を５で除した数以上</t>
    <rPh sb="1" eb="3">
      <t>ヘイキン</t>
    </rPh>
    <rPh sb="3" eb="5">
      <t>ショウガイ</t>
    </rPh>
    <rPh sb="5" eb="7">
      <t>シエン</t>
    </rPh>
    <rPh sb="7" eb="9">
      <t>クブン</t>
    </rPh>
    <rPh sb="11" eb="13">
      <t>イジョウ</t>
    </rPh>
    <rPh sb="14" eb="16">
      <t>ミマン</t>
    </rPh>
    <rPh sb="17" eb="19">
      <t>リヨウ</t>
    </rPh>
    <rPh sb="19" eb="20">
      <t>シャ</t>
    </rPh>
    <rPh sb="20" eb="21">
      <t>スウ</t>
    </rPh>
    <rPh sb="24" eb="25">
      <t>ジョ</t>
    </rPh>
    <rPh sb="27" eb="28">
      <t>カズ</t>
    </rPh>
    <rPh sb="28" eb="30">
      <t>イジョウ</t>
    </rPh>
    <phoneticPr fontId="1"/>
  </si>
  <si>
    <t>③平均障害支援区分が５以上：利用者数を３で除した数以上</t>
    <rPh sb="1" eb="3">
      <t>ヘイキン</t>
    </rPh>
    <rPh sb="3" eb="5">
      <t>ショウガイ</t>
    </rPh>
    <rPh sb="5" eb="7">
      <t>シエン</t>
    </rPh>
    <rPh sb="7" eb="9">
      <t>クブン</t>
    </rPh>
    <rPh sb="11" eb="13">
      <t>イジョウ</t>
    </rPh>
    <rPh sb="14" eb="16">
      <t>リヨウ</t>
    </rPh>
    <rPh sb="16" eb="17">
      <t>シャ</t>
    </rPh>
    <rPh sb="17" eb="18">
      <t>スウ</t>
    </rPh>
    <rPh sb="21" eb="22">
      <t>ジョ</t>
    </rPh>
    <rPh sb="24" eb="25">
      <t>カズ</t>
    </rPh>
    <rPh sb="25" eb="27">
      <t>イジョウ</t>
    </rPh>
    <phoneticPr fontId="1"/>
  </si>
  <si>
    <t>（２）従業者＊既存</t>
    <rPh sb="3" eb="6">
      <t>ジュウギョウシャ</t>
    </rPh>
    <rPh sb="7" eb="9">
      <t>キゾン</t>
    </rPh>
    <phoneticPr fontId="1"/>
  </si>
  <si>
    <t>（１）従業者＊新規</t>
    <rPh sb="3" eb="6">
      <t>ジュウギョウシャ</t>
    </rPh>
    <rPh sb="7" eb="9">
      <t>シンキ</t>
    </rPh>
    <phoneticPr fontId="1"/>
  </si>
  <si>
    <t>各種加算算定表</t>
    <rPh sb="0" eb="2">
      <t>カクシュ</t>
    </rPh>
    <rPh sb="2" eb="4">
      <t>カサン</t>
    </rPh>
    <rPh sb="4" eb="6">
      <t>サンテイ</t>
    </rPh>
    <rPh sb="6" eb="7">
      <t>ヒョウ</t>
    </rPh>
    <phoneticPr fontId="1"/>
  </si>
  <si>
    <t>（Ⅰ）</t>
    <phoneticPr fontId="1"/>
  </si>
  <si>
    <t>（Ⅱ）</t>
    <phoneticPr fontId="1"/>
  </si>
  <si>
    <t>（Ⅲ）</t>
    <phoneticPr fontId="1"/>
  </si>
  <si>
    <t>区分</t>
    <rPh sb="0" eb="2">
      <t>クブン</t>
    </rPh>
    <phoneticPr fontId="1"/>
  </si>
  <si>
    <t>平均利用者数</t>
    <rPh sb="0" eb="2">
      <t>ヘイキン</t>
    </rPh>
    <rPh sb="2" eb="5">
      <t>リヨウシャ</t>
    </rPh>
    <rPh sb="5" eb="6">
      <t>スウ</t>
    </rPh>
    <phoneticPr fontId="1"/>
  </si>
  <si>
    <t>人員配置</t>
    <rPh sb="0" eb="2">
      <t>ジンイン</t>
    </rPh>
    <rPh sb="2" eb="4">
      <t>ハイチ</t>
    </rPh>
    <phoneticPr fontId="1"/>
  </si>
  <si>
    <t>延べ開所日数</t>
    <rPh sb="0" eb="1">
      <t>ノ</t>
    </rPh>
    <rPh sb="2" eb="4">
      <t>カイショ</t>
    </rPh>
    <rPh sb="4" eb="6">
      <t>ニッスウ</t>
    </rPh>
    <phoneticPr fontId="1"/>
  </si>
  <si>
    <t>１日あたり平均利用者数</t>
    <rPh sb="1" eb="2">
      <t>ニチ</t>
    </rPh>
    <rPh sb="5" eb="7">
      <t>ヘイキン</t>
    </rPh>
    <rPh sb="7" eb="10">
      <t>リヨウシャ</t>
    </rPh>
    <rPh sb="10" eb="11">
      <t>スウ</t>
    </rPh>
    <phoneticPr fontId="1"/>
  </si>
  <si>
    <t>1.7：１</t>
    <phoneticPr fontId="1"/>
  </si>
  <si>
    <t>2.0：１</t>
    <phoneticPr fontId="1"/>
  </si>
  <si>
    <t>2.5：１</t>
    <phoneticPr fontId="1"/>
  </si>
  <si>
    <t>必要人員数</t>
    <rPh sb="0" eb="2">
      <t>ヒツヨウ</t>
    </rPh>
    <rPh sb="2" eb="4">
      <t>ジンイン</t>
    </rPh>
    <rPh sb="4" eb="5">
      <t>スウ</t>
    </rPh>
    <phoneticPr fontId="1"/>
  </si>
  <si>
    <t>２　必要最低人員数</t>
    <rPh sb="2" eb="4">
      <t>ヒツヨウ</t>
    </rPh>
    <rPh sb="4" eb="6">
      <t>サイテイ</t>
    </rPh>
    <rPh sb="6" eb="8">
      <t>ジンイン</t>
    </rPh>
    <rPh sb="8" eb="9">
      <t>スウ</t>
    </rPh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</si>
  <si>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</si>
  <si>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区分５及び６に該当する者</t>
    <rPh sb="0" eb="2">
      <t>クブン</t>
    </rPh>
    <rPh sb="3" eb="4">
      <t>オヨ</t>
    </rPh>
    <rPh sb="7" eb="9">
      <t>ガイトウ</t>
    </rPh>
    <rPh sb="11" eb="12">
      <t>モノ</t>
    </rPh>
    <phoneticPr fontId="1"/>
  </si>
  <si>
    <t>これに準ずる者</t>
    <rPh sb="3" eb="4">
      <t>ジュン</t>
    </rPh>
    <rPh sb="6" eb="7">
      <t>モノ</t>
    </rPh>
    <phoneticPr fontId="1"/>
  </si>
  <si>
    <t>計</t>
    <rPh sb="0" eb="1">
      <t>ケイ</t>
    </rPh>
    <phoneticPr fontId="1"/>
  </si>
  <si>
    <t>利用者総数</t>
    <rPh sb="0" eb="2">
      <t>リヨウ</t>
    </rPh>
    <rPh sb="2" eb="3">
      <t>シャ</t>
    </rPh>
    <rPh sb="3" eb="5">
      <t>ソウスウ</t>
    </rPh>
    <phoneticPr fontId="1"/>
  </si>
  <si>
    <t>割合</t>
    <rPh sb="0" eb="2">
      <t>ワリアイ</t>
    </rPh>
    <phoneticPr fontId="1"/>
  </si>
  <si>
    <t>生活介護事業所の従業者の配置数の算定について</t>
    <rPh sb="0" eb="2">
      <t>セイカツ</t>
    </rPh>
    <rPh sb="2" eb="4">
      <t>カイゴ</t>
    </rPh>
    <rPh sb="4" eb="7">
      <t>ジギョウショ</t>
    </rPh>
    <rPh sb="8" eb="11">
      <t>ジュウギョウシャ</t>
    </rPh>
    <rPh sb="12" eb="14">
      <t>ハイチ</t>
    </rPh>
    <rPh sb="14" eb="15">
      <t>スウ</t>
    </rPh>
    <rPh sb="16" eb="18">
      <t>サンテイ</t>
    </rPh>
    <phoneticPr fontId="1"/>
  </si>
  <si>
    <t>↑定員×0.9</t>
    <rPh sb="1" eb="3">
      <t>テイイン</t>
    </rPh>
    <phoneticPr fontId="1"/>
  </si>
  <si>
    <t>＊常勤換算で①から③にかかげる数（自動計算）
＊生活支援員は１人以上配置（１人以上は常勤）</t>
    <rPh sb="1" eb="3">
      <t>ジョウキン</t>
    </rPh>
    <rPh sb="3" eb="5">
      <t>カンサン</t>
    </rPh>
    <rPh sb="15" eb="16">
      <t>カズ</t>
    </rPh>
    <rPh sb="17" eb="19">
      <t>ジドウ</t>
    </rPh>
    <rPh sb="19" eb="21">
      <t>ケイサン</t>
    </rPh>
    <rPh sb="24" eb="26">
      <t>セイカツ</t>
    </rPh>
    <rPh sb="26" eb="28">
      <t>シエン</t>
    </rPh>
    <rPh sb="28" eb="29">
      <t>イン</t>
    </rPh>
    <rPh sb="31" eb="32">
      <t>ニン</t>
    </rPh>
    <rPh sb="32" eb="34">
      <t>イジョウ</t>
    </rPh>
    <rPh sb="34" eb="36">
      <t>ハイチ</t>
    </rPh>
    <rPh sb="38" eb="39">
      <t>ニン</t>
    </rPh>
    <rPh sb="39" eb="41">
      <t>イジョウ</t>
    </rPh>
    <rPh sb="42" eb="44">
      <t>ジョウキン</t>
    </rPh>
    <phoneticPr fontId="1"/>
  </si>
  <si>
    <t>Ⅰの場合60パーセント以上必要
Ⅱの場合60パーセント以上必要</t>
    <rPh sb="2" eb="4">
      <t>バアイ</t>
    </rPh>
    <rPh sb="11" eb="13">
      <t>イジョウ</t>
    </rPh>
    <rPh sb="13" eb="15">
      <t>ヒツヨウ</t>
    </rPh>
    <rPh sb="29" eb="31">
      <t>ヒツヨウ</t>
    </rPh>
    <phoneticPr fontId="1"/>
  </si>
  <si>
    <t>（１）新規</t>
    <rPh sb="3" eb="5">
      <t>シンキ</t>
    </rPh>
    <phoneticPr fontId="1"/>
  </si>
  <si>
    <t>（２）既存</t>
    <rPh sb="3" eb="5">
      <t>キゾン</t>
    </rPh>
    <phoneticPr fontId="1"/>
  </si>
  <si>
    <t>3　人員配置区分関係（体制等状況一覧表）</t>
    <rPh sb="2" eb="4">
      <t>ジンイン</t>
    </rPh>
    <rPh sb="4" eb="6">
      <t>ハイチ</t>
    </rPh>
    <rPh sb="6" eb="8">
      <t>クブン</t>
    </rPh>
    <rPh sb="8" eb="10">
      <t>カンケイ</t>
    </rPh>
    <rPh sb="11" eb="13">
      <t>タイセイ</t>
    </rPh>
    <rPh sb="13" eb="14">
      <t>トウ</t>
    </rPh>
    <rPh sb="14" eb="16">
      <t>ジョウキョウ</t>
    </rPh>
    <rPh sb="16" eb="18">
      <t>イチラン</t>
    </rPh>
    <rPh sb="18" eb="19">
      <t>ヒョウ</t>
    </rPh>
    <phoneticPr fontId="1"/>
  </si>
  <si>
    <t>↓○：１の○の数字を記入する事</t>
    <rPh sb="7" eb="9">
      <t>スウジ</t>
    </rPh>
    <rPh sb="10" eb="12">
      <t>キニュウ</t>
    </rPh>
    <rPh sb="14" eb="15">
      <t>コト</t>
    </rPh>
    <phoneticPr fontId="1"/>
  </si>
  <si>
    <t>⇒</t>
    <phoneticPr fontId="1"/>
  </si>
  <si>
    <t>直接処遇職員（看護職員、理学療法士又は作業療法士及び生活支援員）の常勤換算数</t>
    <rPh sb="0" eb="2">
      <t>チョクセツ</t>
    </rPh>
    <rPh sb="2" eb="4">
      <t>ショグウ</t>
    </rPh>
    <rPh sb="4" eb="6">
      <t>ショクイン</t>
    </rPh>
    <rPh sb="7" eb="9">
      <t>カンゴ</t>
    </rPh>
    <rPh sb="9" eb="11">
      <t>ショクイン</t>
    </rPh>
    <rPh sb="12" eb="14">
      <t>リガク</t>
    </rPh>
    <rPh sb="14" eb="17">
      <t>リョウホウシ</t>
    </rPh>
    <rPh sb="17" eb="18">
      <t>マタ</t>
    </rPh>
    <rPh sb="19" eb="21">
      <t>サギョウ</t>
    </rPh>
    <rPh sb="21" eb="24">
      <t>リョウホウシ</t>
    </rPh>
    <rPh sb="24" eb="25">
      <t>オヨ</t>
    </rPh>
    <rPh sb="26" eb="28">
      <t>セイカツ</t>
    </rPh>
    <rPh sb="28" eb="30">
      <t>シエン</t>
    </rPh>
    <rPh sb="30" eb="31">
      <t>イン</t>
    </rPh>
    <rPh sb="33" eb="35">
      <t>ジョウキン</t>
    </rPh>
    <rPh sb="35" eb="37">
      <t>カンサン</t>
    </rPh>
    <rPh sb="37" eb="38">
      <t>カズ</t>
    </rPh>
    <phoneticPr fontId="1"/>
  </si>
  <si>
    <t>＊人員配置区分については事業所によって選択可。ただし、左記の数値以上の直接処遇職員が必要となる。（常勤換算）</t>
    <rPh sb="1" eb="3">
      <t>ジンイン</t>
    </rPh>
    <rPh sb="3" eb="5">
      <t>ハイチ</t>
    </rPh>
    <rPh sb="5" eb="7">
      <t>クブン</t>
    </rPh>
    <rPh sb="12" eb="15">
      <t>ジギョウショ</t>
    </rPh>
    <rPh sb="19" eb="21">
      <t>センタク</t>
    </rPh>
    <rPh sb="21" eb="22">
      <t>カ</t>
    </rPh>
    <rPh sb="27" eb="29">
      <t>サキ</t>
    </rPh>
    <rPh sb="30" eb="32">
      <t>スウチ</t>
    </rPh>
    <rPh sb="32" eb="34">
      <t>イジョウ</t>
    </rPh>
    <rPh sb="35" eb="37">
      <t>チョクセツ</t>
    </rPh>
    <rPh sb="37" eb="39">
      <t>ショグウ</t>
    </rPh>
    <rPh sb="39" eb="41">
      <t>ショクイン</t>
    </rPh>
    <rPh sb="42" eb="44">
      <t>ヒツヨウ</t>
    </rPh>
    <rPh sb="49" eb="51">
      <t>ジョウキン</t>
    </rPh>
    <rPh sb="51" eb="53">
      <t>カンサン</t>
    </rPh>
    <phoneticPr fontId="1"/>
  </si>
  <si>
    <t>３　人員配置体制加算関係(本加算を算定する場合のみ記入)</t>
    <rPh sb="2" eb="4">
      <t>ジンイン</t>
    </rPh>
    <rPh sb="4" eb="6">
      <t>ハイチ</t>
    </rPh>
    <rPh sb="6" eb="8">
      <t>タイセイ</t>
    </rPh>
    <rPh sb="8" eb="10">
      <t>カサン</t>
    </rPh>
    <rPh sb="10" eb="12">
      <t>カンケイ</t>
    </rPh>
    <rPh sb="13" eb="14">
      <t>ホン</t>
    </rPh>
    <rPh sb="14" eb="16">
      <t>カサン</t>
    </rPh>
    <rPh sb="17" eb="19">
      <t>サンテイ</t>
    </rPh>
    <rPh sb="21" eb="23">
      <t>バアイ</t>
    </rPh>
    <rPh sb="25" eb="27">
      <t>キニュウ</t>
    </rPh>
    <phoneticPr fontId="1"/>
  </si>
  <si>
    <t>○入力方法
①新規の場合：【平均利用者数＝定員×0.9】【区分５及び６に該当する者=推定値】【これに準ずる者=推定値】【利用者総数＝推定値】
②既存の場合：【平均利用者数、区分５及び６に該当する者、利用者総数＝１（２）の対応する数】【これに準ずる者=実績値】</t>
    <rPh sb="1" eb="3">
      <t>ニュウリョク</t>
    </rPh>
    <rPh sb="3" eb="5">
      <t>ホウホウ</t>
    </rPh>
    <rPh sb="7" eb="9">
      <t>シンキ</t>
    </rPh>
    <rPh sb="10" eb="12">
      <t>バアイ</t>
    </rPh>
    <rPh sb="14" eb="16">
      <t>ヘイキン</t>
    </rPh>
    <rPh sb="16" eb="19">
      <t>リヨウシャ</t>
    </rPh>
    <rPh sb="19" eb="20">
      <t>スウ</t>
    </rPh>
    <rPh sb="21" eb="23">
      <t>テイイン</t>
    </rPh>
    <rPh sb="29" eb="31">
      <t>クブン</t>
    </rPh>
    <rPh sb="32" eb="33">
      <t>オヨ</t>
    </rPh>
    <rPh sb="36" eb="38">
      <t>ガイトウ</t>
    </rPh>
    <rPh sb="40" eb="41">
      <t>モノ</t>
    </rPh>
    <rPh sb="42" eb="45">
      <t>スイテイチ</t>
    </rPh>
    <rPh sb="55" eb="58">
      <t>スイテイチ</t>
    </rPh>
    <rPh sb="60" eb="62">
      <t>リヨウ</t>
    </rPh>
    <rPh sb="62" eb="63">
      <t>シャ</t>
    </rPh>
    <rPh sb="63" eb="65">
      <t>ソウスウ</t>
    </rPh>
    <rPh sb="66" eb="69">
      <t>スイテイチ</t>
    </rPh>
    <rPh sb="72" eb="74">
      <t>キゾン</t>
    </rPh>
    <rPh sb="75" eb="77">
      <t>バアイ</t>
    </rPh>
    <rPh sb="99" eb="101">
      <t>リヨウ</t>
    </rPh>
    <rPh sb="101" eb="102">
      <t>シャ</t>
    </rPh>
    <rPh sb="102" eb="104">
      <t>ソウスウ</t>
    </rPh>
    <rPh sb="110" eb="112">
      <t>タイオウ</t>
    </rPh>
    <rPh sb="114" eb="115">
      <t>カズ</t>
    </rPh>
    <rPh sb="125" eb="128">
      <t>ジッセキチ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</si>
</sst>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20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18" xfId="0" applyFont="1" applyBorder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56809</xdr:colOff>
      <xdr:row>1</xdr:row>
      <xdr:rowOff>109197</xdr:rowOff>
    </xdr:from>
    <xdr:to>
      <xdr:col>7</xdr:col>
      <xdr:colOff>552109</xdr:colOff>
      <xdr:row>3</xdr:row>
      <xdr:rowOff>212612</xdr:rowOff>
    </xdr:to>
    <xdr:sp macro="" textlink="">
      <xdr:nvSpPr>
        <xdr:cNvPr id="2" name="テキスト ボックス 1"/>
        <xdr:cNvSpPr txBox="1"/>
      </xdr:nvSpPr>
      <xdr:spPr>
        <a:xfrm>
          <a:off x="3186452" y="347322"/>
          <a:ext cx="2536371" cy="57966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色付き</a:t>
          </a:r>
          <a:r>
            <a:rPr kumimoji="1" lang="ja-JP" altLang="en-US" sz="1000" b="0"/>
            <a:t>セルのみ記載をお願いします。</a:t>
          </a:r>
          <a:endParaRPr kumimoji="1" lang="en-US" altLang="ja-JP" sz="1000" b="0"/>
        </a:p>
        <a:p>
          <a:r>
            <a:rPr kumimoji="1" lang="ja-JP" altLang="en-US" sz="1000" b="0"/>
            <a:t>（そのほか</a:t>
          </a:r>
          <a:r>
            <a:rPr kumimoji="1" lang="ja-JP" altLang="en-US" sz="1000"/>
            <a:t>の数値は自動計算されます）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topLeftCell="A2" zoomScale="112" zoomScaleNormal="100" zoomScaleSheetLayoutView="112" workbookViewId="0">
      <selection sqref="A1:H1"/>
    </sheetView>
  </sheetViews>
  <sheetFormatPr defaultRowHeight="18.75" x14ac:dyDescent="0.4"/>
  <cols>
    <col min="1" max="1" width="9.375" bestFit="1" customWidth="1"/>
    <col min="2" max="2" width="13" customWidth="1"/>
    <col min="3" max="8" width="9.125" customWidth="1"/>
  </cols>
  <sheetData>
    <row r="1" spans="1:8" x14ac:dyDescent="0.4">
      <c r="A1" s="60" t="s">
        <v>35</v>
      </c>
      <c r="B1" s="60"/>
      <c r="C1" s="60"/>
      <c r="D1" s="60"/>
      <c r="E1" s="60"/>
      <c r="F1" s="60"/>
      <c r="G1" s="60"/>
      <c r="H1" s="60"/>
    </row>
    <row r="2" spans="1:8" x14ac:dyDescent="0.4">
      <c r="A2" s="7" t="s">
        <v>4</v>
      </c>
    </row>
    <row r="3" spans="1:8" x14ac:dyDescent="0.4">
      <c r="A3" s="12" t="s">
        <v>1</v>
      </c>
    </row>
    <row r="4" spans="1:8" x14ac:dyDescent="0.4">
      <c r="A4" s="27" t="s">
        <v>0</v>
      </c>
      <c r="B4" s="27"/>
      <c r="C4" s="1"/>
      <c r="D4" s="14">
        <f>C4*0.9</f>
        <v>0</v>
      </c>
    </row>
    <row r="5" spans="1:8" x14ac:dyDescent="0.4">
      <c r="A5" s="27" t="s">
        <v>2</v>
      </c>
      <c r="B5" s="27"/>
      <c r="C5" s="1"/>
      <c r="D5" s="18" t="s">
        <v>36</v>
      </c>
    </row>
    <row r="6" spans="1:8" s="3" customFormat="1" ht="6.75" customHeight="1" x14ac:dyDescent="0.4">
      <c r="A6" s="4"/>
      <c r="B6" s="4"/>
      <c r="C6" s="2"/>
    </row>
    <row r="7" spans="1:8" x14ac:dyDescent="0.4">
      <c r="A7" s="61" t="s">
        <v>3</v>
      </c>
      <c r="B7" s="62"/>
      <c r="C7" s="2"/>
    </row>
    <row r="8" spans="1:8" ht="19.5" thickBot="1" x14ac:dyDescent="0.45">
      <c r="A8" s="40" t="s">
        <v>7</v>
      </c>
      <c r="B8" s="40"/>
      <c r="C8" s="40" t="s">
        <v>5</v>
      </c>
      <c r="D8" s="40"/>
      <c r="E8" s="40" t="s">
        <v>8</v>
      </c>
      <c r="F8" s="40"/>
      <c r="G8" s="28" t="s">
        <v>22</v>
      </c>
      <c r="H8" s="30" t="s">
        <v>23</v>
      </c>
    </row>
    <row r="9" spans="1:8" ht="20.25" thickTop="1" thickBot="1" x14ac:dyDescent="0.45">
      <c r="A9" s="36">
        <v>2</v>
      </c>
      <c r="B9" s="36"/>
      <c r="C9" s="56"/>
      <c r="D9" s="57"/>
      <c r="E9" s="58">
        <f>C9*A9</f>
        <v>0</v>
      </c>
      <c r="F9" s="59"/>
      <c r="G9" s="29"/>
      <c r="H9" s="29"/>
    </row>
    <row r="10" spans="1:8" ht="19.5" thickTop="1" x14ac:dyDescent="0.4">
      <c r="A10" s="36">
        <v>3</v>
      </c>
      <c r="B10" s="36"/>
      <c r="C10" s="56"/>
      <c r="D10" s="57"/>
      <c r="E10" s="58">
        <f t="shared" ref="E10:E13" si="0">C10*A10</f>
        <v>0</v>
      </c>
      <c r="F10" s="59"/>
      <c r="G10" s="31"/>
      <c r="H10" s="34" t="e">
        <f>(SUM(C9:D13))/G10</f>
        <v>#DIV/0!</v>
      </c>
    </row>
    <row r="11" spans="1:8" x14ac:dyDescent="0.4">
      <c r="A11" s="36">
        <v>4</v>
      </c>
      <c r="B11" s="36"/>
      <c r="C11" s="56"/>
      <c r="D11" s="57"/>
      <c r="E11" s="58">
        <f t="shared" si="0"/>
        <v>0</v>
      </c>
      <c r="F11" s="59"/>
      <c r="G11" s="32"/>
      <c r="H11" s="35"/>
    </row>
    <row r="12" spans="1:8" x14ac:dyDescent="0.4">
      <c r="A12" s="36">
        <v>5</v>
      </c>
      <c r="B12" s="36"/>
      <c r="C12" s="56"/>
      <c r="D12" s="57"/>
      <c r="E12" s="58">
        <f t="shared" si="0"/>
        <v>0</v>
      </c>
      <c r="F12" s="59"/>
      <c r="G12" s="32"/>
      <c r="H12" s="35"/>
    </row>
    <row r="13" spans="1:8" x14ac:dyDescent="0.4">
      <c r="A13" s="36">
        <v>6</v>
      </c>
      <c r="B13" s="36"/>
      <c r="C13" s="56"/>
      <c r="D13" s="57"/>
      <c r="E13" s="58">
        <f t="shared" si="0"/>
        <v>0</v>
      </c>
      <c r="F13" s="59"/>
      <c r="G13" s="33"/>
      <c r="H13" s="36"/>
    </row>
    <row r="14" spans="1:8" ht="4.5" customHeight="1" x14ac:dyDescent="0.4"/>
    <row r="15" spans="1:8" x14ac:dyDescent="0.4">
      <c r="A15" s="27" t="s">
        <v>6</v>
      </c>
      <c r="B15" s="27"/>
      <c r="C15" s="42" t="e">
        <f>((SUM(E9:F13)))/((SUM(C9:D13)))</f>
        <v>#DIV/0!</v>
      </c>
      <c r="D15" s="43"/>
      <c r="E15" s="43"/>
      <c r="F15" s="44"/>
    </row>
    <row r="16" spans="1:8" ht="30" customHeight="1" x14ac:dyDescent="0.4">
      <c r="A16" s="41" t="s">
        <v>9</v>
      </c>
      <c r="B16" s="41"/>
      <c r="C16" s="41"/>
      <c r="D16" s="41"/>
      <c r="E16" s="41"/>
      <c r="F16" s="41"/>
      <c r="G16" s="41"/>
      <c r="H16" s="41"/>
    </row>
    <row r="17" spans="1:8" ht="6.75" customHeight="1" x14ac:dyDescent="0.4">
      <c r="A17" s="6"/>
      <c r="B17" s="6"/>
      <c r="C17" s="6"/>
      <c r="D17" s="6"/>
      <c r="E17" s="6"/>
      <c r="F17" s="6"/>
      <c r="G17" s="6"/>
      <c r="H17" s="6"/>
    </row>
    <row r="18" spans="1:8" x14ac:dyDescent="0.4">
      <c r="A18" s="7" t="s">
        <v>28</v>
      </c>
    </row>
    <row r="19" spans="1:8" x14ac:dyDescent="0.4">
      <c r="A19" s="13" t="s">
        <v>14</v>
      </c>
    </row>
    <row r="20" spans="1:8" ht="21.75" customHeight="1" x14ac:dyDescent="0.4">
      <c r="A20" s="50" t="s">
        <v>44</v>
      </c>
      <c r="B20" s="51"/>
      <c r="C20" s="46">
        <f>IF(C5&lt;4,D4/6,IF(C5&gt;=5,D4/3,D4/5))</f>
        <v>0</v>
      </c>
      <c r="D20" s="47"/>
      <c r="E20" s="37" t="s">
        <v>37</v>
      </c>
      <c r="F20" s="38"/>
      <c r="G20" s="38"/>
      <c r="H20" s="38"/>
    </row>
    <row r="21" spans="1:8" ht="21.75" customHeight="1" x14ac:dyDescent="0.4">
      <c r="A21" s="52"/>
      <c r="B21" s="53"/>
      <c r="C21" s="48"/>
      <c r="D21" s="49"/>
      <c r="E21" s="39"/>
      <c r="F21" s="38"/>
      <c r="G21" s="38"/>
      <c r="H21" s="38"/>
    </row>
    <row r="22" spans="1:8" x14ac:dyDescent="0.4">
      <c r="A22" s="13" t="s">
        <v>13</v>
      </c>
    </row>
    <row r="23" spans="1:8" ht="42.75" customHeight="1" x14ac:dyDescent="0.4">
      <c r="A23" s="54" t="s">
        <v>44</v>
      </c>
      <c r="B23" s="55"/>
      <c r="C23" s="27" t="e">
        <f>IF(C15&lt;4,H10/6,IF(C15&gt;=5,H10/3,H10/5))</f>
        <v>#DIV/0!</v>
      </c>
      <c r="D23" s="27"/>
      <c r="E23" s="37" t="s">
        <v>37</v>
      </c>
      <c r="F23" s="45"/>
      <c r="G23" s="45"/>
      <c r="H23" s="45"/>
    </row>
    <row r="24" spans="1:8" x14ac:dyDescent="0.4">
      <c r="A24" s="9"/>
      <c r="B24" s="9"/>
      <c r="C24" s="10" t="s">
        <v>10</v>
      </c>
      <c r="D24" s="8"/>
      <c r="E24" s="8"/>
      <c r="F24" s="8"/>
    </row>
    <row r="25" spans="1:8" x14ac:dyDescent="0.4">
      <c r="A25" s="9"/>
      <c r="B25" s="9"/>
      <c r="C25" s="11" t="s">
        <v>11</v>
      </c>
      <c r="D25" s="8"/>
      <c r="E25" s="8"/>
      <c r="F25" s="8"/>
    </row>
    <row r="26" spans="1:8" x14ac:dyDescent="0.4">
      <c r="A26" s="9"/>
      <c r="B26" s="9"/>
      <c r="C26" s="11" t="s">
        <v>12</v>
      </c>
      <c r="D26" s="8"/>
      <c r="E26" s="8"/>
      <c r="F26" s="8"/>
    </row>
    <row r="27" spans="1:8" ht="4.5" customHeight="1" x14ac:dyDescent="0.4">
      <c r="A27" s="9"/>
      <c r="B27" s="9"/>
      <c r="C27" s="11"/>
      <c r="D27" s="8"/>
      <c r="E27" s="8"/>
      <c r="F27" s="8"/>
    </row>
    <row r="28" spans="1:8" ht="18.75" customHeight="1" x14ac:dyDescent="0.4">
      <c r="A28" s="7" t="s">
        <v>41</v>
      </c>
    </row>
    <row r="29" spans="1:8" ht="18.75" customHeight="1" x14ac:dyDescent="0.4">
      <c r="C29" t="s">
        <v>42</v>
      </c>
    </row>
    <row r="30" spans="1:8" ht="21.75" customHeight="1" x14ac:dyDescent="0.4">
      <c r="A30" s="27" t="s">
        <v>39</v>
      </c>
      <c r="B30" s="27"/>
      <c r="C30" s="1"/>
      <c r="D30" s="65" t="s">
        <v>43</v>
      </c>
      <c r="E30" s="19" t="e">
        <f>D4/C30</f>
        <v>#DIV/0!</v>
      </c>
      <c r="F30" s="37" t="s">
        <v>45</v>
      </c>
      <c r="G30" s="67"/>
      <c r="H30" s="67"/>
    </row>
    <row r="31" spans="1:8" ht="21.75" customHeight="1" x14ac:dyDescent="0.4">
      <c r="A31" s="27" t="s">
        <v>40</v>
      </c>
      <c r="B31" s="27"/>
      <c r="C31" s="1"/>
      <c r="D31" s="66"/>
      <c r="E31" s="19" t="e">
        <f>H10/C31</f>
        <v>#DIV/0!</v>
      </c>
      <c r="F31" s="68"/>
      <c r="G31" s="67"/>
      <c r="H31" s="67"/>
    </row>
    <row r="32" spans="1:8" ht="6.75" customHeight="1" x14ac:dyDescent="0.4"/>
    <row r="33" spans="1:8" x14ac:dyDescent="0.4">
      <c r="A33" s="7" t="s">
        <v>46</v>
      </c>
    </row>
    <row r="34" spans="1:8" ht="15.75" customHeight="1" x14ac:dyDescent="0.4">
      <c r="A34" s="71" t="s">
        <v>29</v>
      </c>
      <c r="B34" s="5" t="s">
        <v>19</v>
      </c>
      <c r="C34" s="74" t="s">
        <v>20</v>
      </c>
      <c r="D34" s="75"/>
      <c r="E34" s="27" t="s">
        <v>21</v>
      </c>
      <c r="F34" s="27"/>
      <c r="G34" s="27" t="s">
        <v>27</v>
      </c>
      <c r="H34" s="27"/>
    </row>
    <row r="35" spans="1:8" ht="15.75" customHeight="1" x14ac:dyDescent="0.4">
      <c r="A35" s="72"/>
      <c r="B35" s="5" t="s">
        <v>16</v>
      </c>
      <c r="C35" s="69"/>
      <c r="D35" s="70"/>
      <c r="E35" s="27" t="s">
        <v>24</v>
      </c>
      <c r="F35" s="27"/>
      <c r="G35" s="27">
        <f>C35/1.7</f>
        <v>0</v>
      </c>
      <c r="H35" s="27"/>
    </row>
    <row r="36" spans="1:8" ht="15.75" customHeight="1" x14ac:dyDescent="0.4">
      <c r="A36" s="72"/>
      <c r="B36" s="5" t="s">
        <v>17</v>
      </c>
      <c r="C36" s="69"/>
      <c r="D36" s="70"/>
      <c r="E36" s="27" t="s">
        <v>25</v>
      </c>
      <c r="F36" s="27"/>
      <c r="G36" s="27">
        <f>C36/2</f>
        <v>0</v>
      </c>
      <c r="H36" s="27"/>
    </row>
    <row r="37" spans="1:8" ht="15.75" customHeight="1" x14ac:dyDescent="0.4">
      <c r="A37" s="73"/>
      <c r="B37" s="5" t="s">
        <v>18</v>
      </c>
      <c r="C37" s="69"/>
      <c r="D37" s="70"/>
      <c r="E37" s="27" t="s">
        <v>26</v>
      </c>
      <c r="F37" s="27"/>
      <c r="G37" s="27">
        <f>C37/2.5</f>
        <v>0</v>
      </c>
      <c r="H37" s="27"/>
    </row>
    <row r="38" spans="1:8" ht="6" customHeight="1" thickBot="1" x14ac:dyDescent="0.45"/>
    <row r="39" spans="1:8" ht="28.5" customHeight="1" thickTop="1" x14ac:dyDescent="0.4">
      <c r="A39" s="21" t="s">
        <v>30</v>
      </c>
      <c r="B39" s="22" t="s">
        <v>31</v>
      </c>
      <c r="C39" s="23" t="s">
        <v>32</v>
      </c>
      <c r="D39" s="23" t="s">
        <v>33</v>
      </c>
      <c r="E39" s="24" t="s">
        <v>34</v>
      </c>
      <c r="F39" s="63" t="s">
        <v>38</v>
      </c>
      <c r="G39" s="64"/>
      <c r="H39" s="64"/>
    </row>
    <row r="40" spans="1:8" ht="19.5" thickBot="1" x14ac:dyDescent="0.45">
      <c r="A40" s="1"/>
      <c r="B40" s="15"/>
      <c r="C40" s="17">
        <f>A40+B40</f>
        <v>0</v>
      </c>
      <c r="D40" s="20"/>
      <c r="E40" s="16" t="e">
        <f>(C40/D40)*100</f>
        <v>#DIV/0!</v>
      </c>
      <c r="F40" s="64"/>
      <c r="G40" s="64"/>
      <c r="H40" s="64"/>
    </row>
    <row r="41" spans="1:8" ht="18" customHeight="1" thickTop="1" x14ac:dyDescent="0.4">
      <c r="A41" s="25" t="s">
        <v>47</v>
      </c>
      <c r="B41" s="26"/>
      <c r="C41" s="26"/>
      <c r="D41" s="26"/>
      <c r="E41" s="26"/>
      <c r="F41" s="26"/>
      <c r="G41" s="26"/>
      <c r="H41" s="26"/>
    </row>
    <row r="42" spans="1:8" ht="18" customHeight="1" x14ac:dyDescent="0.4">
      <c r="A42" s="26"/>
      <c r="B42" s="26"/>
      <c r="C42" s="26"/>
      <c r="D42" s="26"/>
      <c r="E42" s="26"/>
      <c r="F42" s="26"/>
      <c r="G42" s="26"/>
      <c r="H42" s="26"/>
    </row>
  </sheetData>
  <mergeCells count="54">
    <mergeCell ref="F39:H40"/>
    <mergeCell ref="A30:B30"/>
    <mergeCell ref="A31:B31"/>
    <mergeCell ref="D30:D31"/>
    <mergeCell ref="F30:H31"/>
    <mergeCell ref="C35:D35"/>
    <mergeCell ref="C36:D36"/>
    <mergeCell ref="A34:A37"/>
    <mergeCell ref="C37:D37"/>
    <mergeCell ref="E34:F34"/>
    <mergeCell ref="E35:F35"/>
    <mergeCell ref="E36:F36"/>
    <mergeCell ref="E37:F37"/>
    <mergeCell ref="C34:D34"/>
    <mergeCell ref="G35:H35"/>
    <mergeCell ref="G36:H36"/>
    <mergeCell ref="A1:H1"/>
    <mergeCell ref="A11:B11"/>
    <mergeCell ref="A12:B12"/>
    <mergeCell ref="A13:B13"/>
    <mergeCell ref="A8:B8"/>
    <mergeCell ref="A4:B4"/>
    <mergeCell ref="C8:D8"/>
    <mergeCell ref="A9:B9"/>
    <mergeCell ref="A10:B10"/>
    <mergeCell ref="C13:D13"/>
    <mergeCell ref="C9:D9"/>
    <mergeCell ref="C10:D10"/>
    <mergeCell ref="C11:D11"/>
    <mergeCell ref="E13:F13"/>
    <mergeCell ref="A5:B5"/>
    <mergeCell ref="A7:B7"/>
    <mergeCell ref="C23:D23"/>
    <mergeCell ref="C12:D12"/>
    <mergeCell ref="E9:F9"/>
    <mergeCell ref="E10:F10"/>
    <mergeCell ref="E11:F11"/>
    <mergeCell ref="E12:F12"/>
    <mergeCell ref="A41:H42"/>
    <mergeCell ref="G37:H37"/>
    <mergeCell ref="G8:G9"/>
    <mergeCell ref="H8:H9"/>
    <mergeCell ref="G10:G13"/>
    <mergeCell ref="H10:H13"/>
    <mergeCell ref="E20:H21"/>
    <mergeCell ref="E8:F8"/>
    <mergeCell ref="A16:H16"/>
    <mergeCell ref="C15:F15"/>
    <mergeCell ref="A15:B15"/>
    <mergeCell ref="E23:H23"/>
    <mergeCell ref="G34:H34"/>
    <mergeCell ref="C20:D21"/>
    <mergeCell ref="A20:B21"/>
    <mergeCell ref="A23:B23"/>
  </mergeCells>
  <phoneticPr fontId="1"/>
  <pageMargins left="0.7" right="0.7" top="0.75" bottom="0.75" header="0.3" footer="0.3"/>
  <pageSetup paperSize="9" scale="94" orientation="portrait" r:id="rId1"/>
  <headerFooter>
    <oddHeader>&amp;R別紙様式４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A2" sqref="A2"/>
    </sheetView>
  </sheetViews>
  <sheetFormatPr defaultRowHeight="18.75" x14ac:dyDescent="0.4"/>
  <sheetData>
    <row r="1" spans="1:1" x14ac:dyDescent="0.4">
      <c r="A1" t="s">
        <v>15</v>
      </c>
    </row>
  </sheetData>
  <phoneticPr fontId="1"/>
  <pageMargins left="0.7" right="0.7" top="0.75" bottom="0.75" header="0.3" footer="0.3"/>
  <pageSetup paperSize="9" orientation="portrait" r:id="rId1"/>
  <headerFooter>
    <oddHeader xml:space="preserve">&amp;R別紙様式４-2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2019-05-29T06:59:41Z</cp:lastPrinted>
  <dcterms:created xsi:type="dcterms:W3CDTF">2019-04-09T00:38:02Z</dcterms:created>
  <dcterms:modified xsi:type="dcterms:W3CDTF">2019-05-29T07:31:59Z</dcterms:modified>
</cp:coreProperties>
</file>