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defaultThemeVersion="124226"/>
  <mc:AlternateContent xmlns:mc="http://schemas.openxmlformats.org/markup-compatibility/2006">
    <mc:Choice Requires="x15">
      <x15ac:absPath xmlns:x15ac="http://schemas.microsoft.com/office/spreadsheetml/2010/11/ac" url="\\Dstfs01\13180_障害福祉事業課$\01_所属全体フォルダ\療育支援班⇒暮らしの場支援推進班\ICT引き続き(療育)\R6（R6補正分）\02_募集（事業所へ）\01_作成\"/>
    </mc:Choice>
  </mc:AlternateContent>
  <xr:revisionPtr revIDLastSave="0" documentId="13_ncr:1_{C96B32FF-69C4-4ED0-8108-F94761697314}" xr6:coauthVersionLast="47" xr6:coauthVersionMax="47" xr10:uidLastSave="{00000000-0000-0000-0000-000000000000}"/>
  <bookViews>
    <workbookView xWindow="28680" yWindow="-120" windowWidth="29040" windowHeight="15720" tabRatio="689" firstSheet="1" activeTab="1" xr2:uid="{00000000-000D-0000-FFFF-FFFF00000000}"/>
  </bookViews>
  <sheets>
    <sheet name="Sheet1" sheetId="145" state="hidden" r:id="rId1"/>
    <sheet name="別紙５（事業者調査票）" sheetId="204" r:id="rId2"/>
    <sheet name="別紙６（事業計画書（総括））" sheetId="209" r:id="rId3"/>
    <sheet name="別紙７（事業計画書）" sheetId="200" r:id="rId4"/>
    <sheet name="別紙８（積算内訳）" sheetId="195" r:id="rId5"/>
    <sheet name="（記載例）別紙５（事業者調査票）" sheetId="211" r:id="rId6"/>
    <sheet name="（記載例）別紙６（事業計画書（総括））" sheetId="210" r:id="rId7"/>
    <sheet name="（記載例）別紙７（事業計画書） " sheetId="212" r:id="rId8"/>
    <sheet name="（記載例）別紙８（積算内訳）" sheetId="207" r:id="rId9"/>
    <sheet name="県使用" sheetId="206" r:id="rId10"/>
    <sheet name="別紙４ (2)" sheetId="203" state="hidden" r:id="rId11"/>
  </sheets>
  <externalReferences>
    <externalReference r:id="rId12"/>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5">'（記載例）別紙５（事業者調査票）'!$A$1:$C$23</definedName>
    <definedName name="_xlnm.Print_Area" localSheetId="6">'（記載例）別紙６（事業計画書（総括））'!$A$1:$I$19</definedName>
    <definedName name="_xlnm.Print_Area" localSheetId="7">'（記載例）別紙７（事業計画書） '!$A$1:$L$48</definedName>
    <definedName name="_xlnm.Print_Area" localSheetId="8">'（記載例）別紙８（積算内訳）'!$A$1:$W$38</definedName>
    <definedName name="_xlnm.Print_Area" localSheetId="10">'別紙４ (2)'!$A$1:$W$43</definedName>
    <definedName name="_xlnm.Print_Area" localSheetId="1">'別紙５（事業者調査票）'!$A$1:$C$23</definedName>
    <definedName name="_xlnm.Print_Area" localSheetId="2">'別紙６（事業計画書（総括））'!$A$1:$I$19</definedName>
    <definedName name="_xlnm.Print_Area" localSheetId="3">'別紙７（事業計画書）'!$A$1:$L$48</definedName>
    <definedName name="_xlnm.Print_Area" localSheetId="4">'別紙８（積算内訳）'!$A$1:$W$38</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209" l="1"/>
  <c r="H22" i="210"/>
  <c r="D19" i="210" s="1"/>
  <c r="D27" i="212"/>
  <c r="D14" i="209"/>
  <c r="D14" i="210"/>
  <c r="D19" i="209" l="1"/>
  <c r="D10" i="195"/>
  <c r="D9" i="195"/>
  <c r="C13" i="200"/>
  <c r="C11" i="200"/>
  <c r="D27" i="200"/>
  <c r="Y2" i="206"/>
  <c r="V2" i="206"/>
  <c r="U2" i="206"/>
  <c r="N2" i="206"/>
  <c r="M2" i="206"/>
  <c r="L2" i="206"/>
  <c r="K2" i="206"/>
  <c r="J2" i="206"/>
  <c r="I2" i="206"/>
  <c r="H2" i="206"/>
  <c r="G2" i="206"/>
  <c r="F2" i="206"/>
  <c r="E2" i="206"/>
  <c r="D2" i="206"/>
  <c r="C2" i="206"/>
  <c r="B2" i="206"/>
  <c r="A2" i="206"/>
  <c r="S29" i="207" l="1"/>
  <c r="E16" i="207" s="1"/>
  <c r="P28" i="207"/>
  <c r="P27" i="207"/>
  <c r="P26" i="207"/>
  <c r="P25" i="207"/>
  <c r="P24" i="207"/>
  <c r="P23" i="207"/>
  <c r="P22" i="207"/>
  <c r="P21" i="207"/>
  <c r="P20" i="207"/>
  <c r="P19" i="207"/>
  <c r="S31" i="203"/>
  <c r="P30" i="203"/>
  <c r="P29" i="203"/>
  <c r="P28" i="203"/>
  <c r="P27" i="203"/>
  <c r="P26" i="203"/>
  <c r="P25" i="203"/>
  <c r="P24" i="203"/>
  <c r="P23" i="203"/>
  <c r="P22" i="203"/>
  <c r="P21" i="203"/>
  <c r="P31" i="203" s="1"/>
  <c r="C18" i="203" s="1"/>
  <c r="E14" i="203" s="1"/>
  <c r="E18" i="203"/>
  <c r="P29" i="207" l="1"/>
  <c r="C16" i="207" s="1"/>
  <c r="E12" i="207" s="1"/>
  <c r="X2" i="206" l="1"/>
  <c r="W2" i="206"/>
  <c r="S29" i="195" l="1"/>
  <c r="E16" i="195" s="1"/>
  <c r="P28" i="195"/>
  <c r="P27" i="195"/>
  <c r="P26" i="195"/>
  <c r="P25" i="195"/>
  <c r="P24" i="195"/>
  <c r="P23" i="195"/>
  <c r="P22" i="195"/>
  <c r="P21" i="195"/>
  <c r="P20" i="195"/>
  <c r="P19" i="195"/>
  <c r="P29" i="195" l="1"/>
  <c r="C16" i="195" s="1"/>
  <c r="E12" i="195" s="1"/>
  <c r="D23" i="200" l="1"/>
  <c r="O2" i="206" s="1"/>
  <c r="P2" i="206" s="1"/>
  <c r="R2" i="206" s="1"/>
  <c r="Q2" i="206" l="1"/>
  <c r="S2" i="20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6" authorId="0" shapeId="0" xr:uid="{D81EBB57-CFEB-40C3-A45B-427EAE3BC139}">
      <text>
        <r>
          <rPr>
            <sz val="9"/>
            <color indexed="81"/>
            <rFont val="MS P ゴシック"/>
            <family val="3"/>
            <charset val="128"/>
          </rPr>
          <t>記載不要です。</t>
        </r>
      </text>
    </comment>
    <comment ref="B19" authorId="0" shapeId="0" xr:uid="{98A199B6-8507-4898-9EBF-392AC7CB8888}">
      <text>
        <r>
          <rPr>
            <sz val="9"/>
            <color indexed="81"/>
            <rFont val="MS P ゴシック"/>
            <family val="3"/>
            <charset val="128"/>
          </rPr>
          <t>内容を確認いただき、必ず該当箇所をチェックしてください。</t>
        </r>
      </text>
    </comment>
    <comment ref="D23" authorId="0" shapeId="0" xr:uid="{24584CAB-1C95-4092-8A85-DA54D75660C7}">
      <text>
        <r>
          <rPr>
            <sz val="9"/>
            <color indexed="81"/>
            <rFont val="MS P ゴシック"/>
            <family val="3"/>
            <charset val="128"/>
          </rPr>
          <t>別紙８「積算内訳」の「実支出（予定）額」を記載してください。</t>
        </r>
      </text>
    </comment>
    <comment ref="D25" authorId="0" shapeId="0" xr:uid="{81C1CD7B-D94E-4958-BB61-3F68C64AD2D2}">
      <text>
        <r>
          <rPr>
            <sz val="9"/>
            <color indexed="81"/>
            <rFont val="MS P ゴシック"/>
            <family val="3"/>
            <charset val="128"/>
          </rPr>
          <t>上記の金額が８０万円以下の場合は上記金額を記載してください。
８０万円以上の場合は、「８００，０００」と記載してください。
なお、あわせて右記「注意事項」を確認してください。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18" authorId="0" shapeId="0" xr:uid="{46EAA93C-E4C9-4BEA-AE81-B46A360DAAFA}">
      <text>
        <r>
          <rPr>
            <sz val="9"/>
            <color indexed="81"/>
            <rFont val="MS P ゴシック"/>
            <family val="3"/>
            <charset val="128"/>
          </rPr>
          <t>「導入内容」には機器の名称及び型番を記載してください。</t>
        </r>
      </text>
    </comment>
    <comment ref="M18" authorId="0" shapeId="0" xr:uid="{02859AC6-A4DB-4A8B-A4D8-690B034FEF48}">
      <text>
        <r>
          <rPr>
            <sz val="9"/>
            <color indexed="81"/>
            <rFont val="MS P ゴシック"/>
            <family val="3"/>
            <charset val="128"/>
          </rPr>
          <t>税込価格で記載してください。</t>
        </r>
      </text>
    </comment>
    <comment ref="S18" authorId="0" shapeId="0" xr:uid="{32739FE9-B513-4787-B023-A96BCFB90817}">
      <text>
        <r>
          <rPr>
            <sz val="9"/>
            <color indexed="81"/>
            <rFont val="MS P ゴシック"/>
            <family val="3"/>
            <charset val="128"/>
          </rPr>
          <t>税込価格で記載してください。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6" authorId="0" shapeId="0" xr:uid="{3021409E-843A-4322-95B6-C37CB4646525}">
      <text>
        <r>
          <rPr>
            <sz val="9"/>
            <color indexed="81"/>
            <rFont val="MS P ゴシック"/>
            <family val="3"/>
            <charset val="128"/>
          </rPr>
          <t>記載不要です。</t>
        </r>
      </text>
    </comment>
    <comment ref="B19" authorId="0" shapeId="0" xr:uid="{5FC359AD-D97B-4562-9E80-292F7EA65251}">
      <text>
        <r>
          <rPr>
            <sz val="9"/>
            <color indexed="81"/>
            <rFont val="MS P ゴシック"/>
            <family val="3"/>
            <charset val="128"/>
          </rPr>
          <t>内容を確認いただき、必ず該当箇所をチェックしてください。</t>
        </r>
      </text>
    </comment>
    <comment ref="D23" authorId="0" shapeId="0" xr:uid="{285F54EE-82EA-47AB-A6AD-8A9169DA3D91}">
      <text>
        <r>
          <rPr>
            <sz val="9"/>
            <color indexed="81"/>
            <rFont val="MS P ゴシック"/>
            <family val="3"/>
            <charset val="128"/>
          </rPr>
          <t>上記の金額が１００万円以下の場合は上記金額を記載してください。
１００万円以上の場合は、「１，０００，０００」と記載してください。</t>
        </r>
      </text>
    </comment>
    <comment ref="D25" authorId="0" shapeId="0" xr:uid="{E43BD713-32C7-4379-9471-100AA3745EC6}">
      <text>
        <r>
          <rPr>
            <sz val="9"/>
            <color indexed="81"/>
            <rFont val="MS P ゴシック"/>
            <family val="3"/>
            <charset val="128"/>
          </rPr>
          <t>上記の金額が１００万円以下の場合は上記金額を記載してください。
１００万円以上の場合は、「１，０００，０００」と記載してください。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18" authorId="0" shapeId="0" xr:uid="{9B0BC28F-4E9D-4E5A-9E10-E27EA8C15221}">
      <text>
        <r>
          <rPr>
            <sz val="9"/>
            <color indexed="81"/>
            <rFont val="MS P ゴシック"/>
            <family val="3"/>
            <charset val="128"/>
          </rPr>
          <t>「導入内容」には機器の名称及び型番を記載してください。</t>
        </r>
      </text>
    </comment>
    <comment ref="M18" authorId="0" shapeId="0" xr:uid="{263C9099-5CE7-434F-8D0B-B71F175AF1E0}">
      <text>
        <r>
          <rPr>
            <sz val="9"/>
            <color indexed="81"/>
            <rFont val="MS P ゴシック"/>
            <family val="3"/>
            <charset val="128"/>
          </rPr>
          <t>税込価格で記載してください。</t>
        </r>
      </text>
    </comment>
    <comment ref="S18" authorId="0" shapeId="0" xr:uid="{3B611E3B-6429-4635-9393-9FFDD0A55523}">
      <text>
        <r>
          <rPr>
            <sz val="9"/>
            <color indexed="81"/>
            <rFont val="MS P ゴシック"/>
            <family val="3"/>
            <charset val="128"/>
          </rPr>
          <t>税込価格で記載してください。</t>
        </r>
      </text>
    </comment>
  </commentList>
</comments>
</file>

<file path=xl/sharedStrings.xml><?xml version="1.0" encoding="utf-8"?>
<sst xmlns="http://schemas.openxmlformats.org/spreadsheetml/2006/main" count="300" uniqueCount="152">
  <si>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</si>
  <si>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</si>
  <si>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</si>
  <si>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</si>
  <si>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</si>
  <si>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</si>
  <si>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</si>
  <si>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</si>
  <si>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</si>
  <si>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</si>
  <si>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</si>
  <si>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</si>
  <si>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</si>
  <si>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値引額（合計）</t>
    <rPh sb="0" eb="2">
      <t>ネビ</t>
    </rPh>
    <rPh sb="2" eb="3">
      <t>ガク</t>
    </rPh>
    <rPh sb="4" eb="6">
      <t>ゴウケイ</t>
    </rPh>
    <phoneticPr fontId="12"/>
  </si>
  <si>
    <t>初期設定に要する費用（合計）</t>
    <rPh sb="0" eb="2">
      <t>ショキ</t>
    </rPh>
    <rPh sb="2" eb="4">
      <t>セッテイ</t>
    </rPh>
    <rPh sb="5" eb="6">
      <t>ヨウ</t>
    </rPh>
    <rPh sb="8" eb="10">
      <t>ヒヨウ</t>
    </rPh>
    <rPh sb="11" eb="13">
      <t>ゴウケイ</t>
    </rPh>
    <phoneticPr fontId="12"/>
  </si>
  <si>
    <t>機器導入費用（合計）</t>
    <rPh sb="0" eb="2">
      <t>キキ</t>
    </rPh>
    <rPh sb="2" eb="4">
      <t>ドウニュウ</t>
    </rPh>
    <rPh sb="4" eb="6">
      <t>ヒヨウ</t>
    </rPh>
    <rPh sb="7" eb="9">
      <t>ゴウケイ</t>
    </rPh>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</si>
  <si>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</si>
  <si>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</si>
  <si>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</si>
  <si>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</si>
  <si>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フリガナ</t>
    <phoneticPr fontId="12"/>
  </si>
  <si>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</si>
  <si>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1"/>
  </si>
  <si>
    <t>１．経費計画</t>
    <rPh sb="2" eb="4">
      <t>ケイヒ</t>
    </rPh>
    <rPh sb="4" eb="6">
      <t>ケイカク</t>
    </rPh>
    <phoneticPr fontId="12"/>
  </si>
  <si>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2"/>
  </si>
  <si>
    <r>
      <t>　　　</t>
    </r>
    <r>
      <rPr>
        <sz val="9"/>
        <color theme="1"/>
        <rFont val="ＭＳ Ｐゴシック"/>
        <family val="3"/>
        <charset val="128"/>
        <scheme val="minor"/>
      </rPr>
      <t>※実際にかかる費用の総額を記載</t>
    </r>
    <phoneticPr fontId="12"/>
  </si>
  <si>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2"/>
  </si>
  <si>
    <t>（３）国庫補助所要額　</t>
    <rPh sb="3" eb="5">
      <t>コッコ</t>
    </rPh>
    <rPh sb="5" eb="7">
      <t>ホジョ</t>
    </rPh>
    <rPh sb="7" eb="10">
      <t>ショヨウガク</t>
    </rPh>
    <phoneticPr fontId="12"/>
  </si>
  <si>
    <t>（４）主な導入機器内容（複数選択可）</t>
    <rPh sb="3" eb="4">
      <t>オモ</t>
    </rPh>
    <rPh sb="5" eb="7">
      <t>ドウニュウ</t>
    </rPh>
    <rPh sb="7" eb="9">
      <t>キキ</t>
    </rPh>
    <rPh sb="9" eb="11">
      <t>ナイヨウ</t>
    </rPh>
    <rPh sb="12" eb="14">
      <t>フクスウ</t>
    </rPh>
    <rPh sb="14" eb="17">
      <t>センタクカ</t>
    </rPh>
    <phoneticPr fontId="12"/>
  </si>
  <si>
    <t>スマートフォン</t>
    <phoneticPr fontId="12"/>
  </si>
  <si>
    <t>インカム</t>
    <phoneticPr fontId="12"/>
  </si>
  <si>
    <r>
      <t>　　　</t>
    </r>
    <r>
      <rPr>
        <sz val="9"/>
        <color theme="1"/>
        <rFont val="ＭＳ Ｐゴシック"/>
        <family val="3"/>
        <charset val="128"/>
        <scheme val="minor"/>
      </rPr>
      <t>※【1(2)×1/2にて算出（千円未満切捨）】</t>
    </r>
    <phoneticPr fontId="12"/>
  </si>
  <si>
    <t>その他</t>
    <phoneticPr fontId="21"/>
  </si>
  <si>
    <t>優先順位</t>
    <rPh sb="0" eb="2">
      <t>ユウセン</t>
    </rPh>
    <rPh sb="2" eb="4">
      <t>ジュンイ</t>
    </rPh>
    <phoneticPr fontId="12"/>
  </si>
  <si>
    <t>　</t>
    <phoneticPr fontId="12"/>
  </si>
  <si>
    <t>自治体名：</t>
    <rPh sb="0" eb="3">
      <t>ジチタイ</t>
    </rPh>
    <rPh sb="3" eb="4">
      <t>メイ</t>
    </rPh>
    <phoneticPr fontId="12"/>
  </si>
  <si>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2"/>
  </si>
  <si>
    <t>（別紙４）　※事業所ごとに作成してください。</t>
    <rPh sb="1" eb="3">
      <t>ベッシ</t>
    </rPh>
    <phoneticPr fontId="12"/>
  </si>
  <si>
    <t>※必ず記入すること。同順位を複数付けないこと。</t>
    <rPh sb="1" eb="2">
      <t>カナラ</t>
    </rPh>
    <rPh sb="3" eb="5">
      <t>キニュウ</t>
    </rPh>
    <rPh sb="10" eb="11">
      <t>ドウ</t>
    </rPh>
    <rPh sb="11" eb="13">
      <t>ジュンイ</t>
    </rPh>
    <rPh sb="14" eb="16">
      <t>フクスウ</t>
    </rPh>
    <rPh sb="16" eb="17">
      <t>ツ</t>
    </rPh>
    <phoneticPr fontId="12"/>
  </si>
  <si>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21"/>
  </si>
  <si>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2"/>
  </si>
  <si>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21"/>
  </si>
  <si>
    <t>代表者名</t>
    <rPh sb="0" eb="3">
      <t>ダイヒョウシャ</t>
    </rPh>
    <rPh sb="3" eb="4">
      <t>メイ</t>
    </rPh>
    <phoneticPr fontId="12"/>
  </si>
  <si>
    <t>法人所在地</t>
    <rPh sb="0" eb="2">
      <t>ホウジン</t>
    </rPh>
    <rPh sb="2" eb="5">
      <t>ショザイチ</t>
    </rPh>
    <phoneticPr fontId="12"/>
  </si>
  <si>
    <t>〒</t>
  </si>
  <si>
    <t>事業所番号</t>
    <rPh sb="0" eb="5">
      <t>ジギョウショバンゴウ</t>
    </rPh>
    <phoneticPr fontId="12"/>
  </si>
  <si>
    <t>サービス種別</t>
    <rPh sb="4" eb="6">
      <t>シュベツ</t>
    </rPh>
    <phoneticPr fontId="12"/>
  </si>
  <si>
    <t>利用定員</t>
    <rPh sb="0" eb="4">
      <t>リヨウテイイン</t>
    </rPh>
    <phoneticPr fontId="12"/>
  </si>
  <si>
    <t>事業所所在地</t>
    <rPh sb="0" eb="3">
      <t>ジギョウショ</t>
    </rPh>
    <rPh sb="3" eb="6">
      <t>ショザイチ</t>
    </rPh>
    <phoneticPr fontId="12"/>
  </si>
  <si>
    <t>担当者連絡先</t>
    <rPh sb="0" eb="3">
      <t>タントウシャ</t>
    </rPh>
    <rPh sb="3" eb="6">
      <t>レンラクサキ</t>
    </rPh>
    <phoneticPr fontId="12"/>
  </si>
  <si>
    <t>ふりがな</t>
    <phoneticPr fontId="12"/>
  </si>
  <si>
    <t>担当者名</t>
    <rPh sb="0" eb="3">
      <t>タントウシャ</t>
    </rPh>
    <rPh sb="3" eb="4">
      <t>メイ</t>
    </rPh>
    <phoneticPr fontId="12"/>
  </si>
  <si>
    <t>電話番号</t>
    <rPh sb="0" eb="2">
      <t>デンワ</t>
    </rPh>
    <rPh sb="2" eb="4">
      <t>バンゴウ</t>
    </rPh>
    <phoneticPr fontId="12"/>
  </si>
  <si>
    <t>メールアドレス</t>
    <phoneticPr fontId="12"/>
  </si>
  <si>
    <t>千葉県</t>
    <rPh sb="0" eb="3">
      <t>チバケン</t>
    </rPh>
    <phoneticPr fontId="12"/>
  </si>
  <si>
    <t>代表者職名</t>
    <rPh sb="0" eb="3">
      <t>ダイヒョウシャ</t>
    </rPh>
    <rPh sb="3" eb="5">
      <t>ショクメイ</t>
    </rPh>
    <phoneticPr fontId="12"/>
  </si>
  <si>
    <t>事業者調査票</t>
    <rPh sb="0" eb="3">
      <t>ジギョウシャ</t>
    </rPh>
    <phoneticPr fontId="12"/>
  </si>
  <si>
    <t>台</t>
  </si>
  <si>
    <t>パソコン（型番：〇〇〇）</t>
    <rPh sb="5" eb="7">
      <t>カタバン</t>
    </rPh>
    <phoneticPr fontId="12"/>
  </si>
  <si>
    <t>タブレット（型番：〇〇〇）</t>
    <rPh sb="6" eb="8">
      <t>カタバン</t>
    </rPh>
    <phoneticPr fontId="12"/>
  </si>
  <si>
    <t>法人名</t>
    <rPh sb="0" eb="2">
      <t>ホウジン</t>
    </rPh>
    <rPh sb="2" eb="3">
      <t>メイ</t>
    </rPh>
    <phoneticPr fontId="51"/>
  </si>
  <si>
    <t>代表者名</t>
    <rPh sb="0" eb="3">
      <t>ダイヒョウシャ</t>
    </rPh>
    <rPh sb="3" eb="4">
      <t>メイ</t>
    </rPh>
    <phoneticPr fontId="51"/>
  </si>
  <si>
    <t>法人〒</t>
    <rPh sb="0" eb="2">
      <t>ホウジン</t>
    </rPh>
    <phoneticPr fontId="51"/>
  </si>
  <si>
    <t>法人所在地</t>
    <rPh sb="0" eb="5">
      <t>ホウジンショザイチ</t>
    </rPh>
    <phoneticPr fontId="53"/>
  </si>
  <si>
    <t>事業所名</t>
    <rPh sb="0" eb="3">
      <t>ジギョウショ</t>
    </rPh>
    <rPh sb="3" eb="4">
      <t>メイ</t>
    </rPh>
    <phoneticPr fontId="51"/>
  </si>
  <si>
    <t>事業所番号</t>
    <rPh sb="0" eb="5">
      <t>ジギョウショバンゴウ</t>
    </rPh>
    <phoneticPr fontId="51"/>
  </si>
  <si>
    <t>サービス種別</t>
    <rPh sb="4" eb="6">
      <t>シュベツ</t>
    </rPh>
    <phoneticPr fontId="53"/>
  </si>
  <si>
    <t>定員</t>
    <rPh sb="0" eb="2">
      <t>テイイン</t>
    </rPh>
    <phoneticPr fontId="53"/>
  </si>
  <si>
    <t>事業所〒</t>
    <rPh sb="0" eb="3">
      <t>ジギョウショ</t>
    </rPh>
    <phoneticPr fontId="53"/>
  </si>
  <si>
    <t>事業所所在地</t>
    <rPh sb="0" eb="3">
      <t>ジギョウショ</t>
    </rPh>
    <rPh sb="3" eb="6">
      <t>ショザイチ</t>
    </rPh>
    <phoneticPr fontId="51"/>
  </si>
  <si>
    <t>担当者名</t>
    <rPh sb="0" eb="3">
      <t>タントウシャ</t>
    </rPh>
    <rPh sb="3" eb="4">
      <t>メイ</t>
    </rPh>
    <phoneticPr fontId="51"/>
  </si>
  <si>
    <t>電話番号</t>
    <rPh sb="0" eb="2">
      <t>デンワ</t>
    </rPh>
    <rPh sb="2" eb="4">
      <t>バンゴウ</t>
    </rPh>
    <phoneticPr fontId="51"/>
  </si>
  <si>
    <t>メールアドレス</t>
  </si>
  <si>
    <t>実支出予定額(a)</t>
    <rPh sb="0" eb="3">
      <t>ジツシシュツ</t>
    </rPh>
    <rPh sb="3" eb="5">
      <t>ヨテイ</t>
    </rPh>
    <rPh sb="5" eb="6">
      <t>ガク</t>
    </rPh>
    <phoneticPr fontId="53"/>
  </si>
  <si>
    <t>代表者職名</t>
    <rPh sb="0" eb="3">
      <t>ダイヒョウシャ</t>
    </rPh>
    <rPh sb="3" eb="5">
      <t>ショクメイ</t>
    </rPh>
    <phoneticPr fontId="12"/>
  </si>
  <si>
    <t>補助基本額</t>
    <rPh sb="0" eb="2">
      <t>ホジョ</t>
    </rPh>
    <rPh sb="2" eb="4">
      <t>キホン</t>
    </rPh>
    <rPh sb="4" eb="5">
      <t>ガク</t>
    </rPh>
    <phoneticPr fontId="21"/>
  </si>
  <si>
    <t>うち県補助額</t>
    <rPh sb="2" eb="3">
      <t>ケン</t>
    </rPh>
    <rPh sb="3" eb="5">
      <t>ホジョ</t>
    </rPh>
    <rPh sb="5" eb="6">
      <t>ガク</t>
    </rPh>
    <phoneticPr fontId="21"/>
  </si>
  <si>
    <t>うち国補助額</t>
    <rPh sb="2" eb="3">
      <t>クニ</t>
    </rPh>
    <rPh sb="3" eb="5">
      <t>ホジョ</t>
    </rPh>
    <rPh sb="5" eb="6">
      <t>ガク</t>
    </rPh>
    <phoneticPr fontId="21"/>
  </si>
  <si>
    <t>合計額</t>
    <rPh sb="0" eb="2">
      <t>ゴウケイ</t>
    </rPh>
    <rPh sb="2" eb="3">
      <t>ガク</t>
    </rPh>
    <phoneticPr fontId="12"/>
  </si>
  <si>
    <t>事業所の課題</t>
    <rPh sb="0" eb="3">
      <t>ジギョウショ</t>
    </rPh>
    <rPh sb="4" eb="6">
      <t>カダイ</t>
    </rPh>
    <phoneticPr fontId="12"/>
  </si>
  <si>
    <t>ICT概要</t>
    <rPh sb="3" eb="5">
      <t>ガイヨウ</t>
    </rPh>
    <phoneticPr fontId="12"/>
  </si>
  <si>
    <t>時間削減率</t>
    <rPh sb="0" eb="2">
      <t>ジカン</t>
    </rPh>
    <rPh sb="2" eb="4">
      <t>サクゲン</t>
    </rPh>
    <rPh sb="4" eb="5">
      <t>リツ</t>
    </rPh>
    <phoneticPr fontId="12"/>
  </si>
  <si>
    <t>紙削減率</t>
    <rPh sb="0" eb="1">
      <t>カミ</t>
    </rPh>
    <rPh sb="1" eb="3">
      <t>サクゲン</t>
    </rPh>
    <rPh sb="3" eb="4">
      <t>リツ</t>
    </rPh>
    <phoneticPr fontId="12"/>
  </si>
  <si>
    <t>20％を超える場合</t>
    <rPh sb="4" eb="5">
      <t>コ</t>
    </rPh>
    <rPh sb="7" eb="9">
      <t>バアイ</t>
    </rPh>
    <phoneticPr fontId="12"/>
  </si>
  <si>
    <t>導入機器</t>
    <rPh sb="0" eb="2">
      <t>ドウニュウ</t>
    </rPh>
    <rPh sb="2" eb="4">
      <t>キキ</t>
    </rPh>
    <phoneticPr fontId="12"/>
  </si>
  <si>
    <t>〇〇　〇〇</t>
    <phoneticPr fontId="12"/>
  </si>
  <si>
    <t>〇〇〇〇</t>
    <phoneticPr fontId="12"/>
  </si>
  <si>
    <t>〇〇〇－〇〇〇－〇〇〇〇</t>
    <phoneticPr fontId="12"/>
  </si>
  <si>
    <t>千葉県千葉市中央区市場町1番1号</t>
    <rPh sb="0" eb="3">
      <t>チバケン</t>
    </rPh>
    <rPh sb="3" eb="6">
      <t>チバシ</t>
    </rPh>
    <rPh sb="6" eb="9">
      <t>チュウオウク</t>
    </rPh>
    <rPh sb="9" eb="12">
      <t>イチバチョウ</t>
    </rPh>
    <rPh sb="13" eb="14">
      <t>バン</t>
    </rPh>
    <rPh sb="15" eb="16">
      <t>ゴウ</t>
    </rPh>
    <phoneticPr fontId="12"/>
  </si>
  <si>
    <t>初期設定費用</t>
    <rPh sb="0" eb="2">
      <t>ショキ</t>
    </rPh>
    <rPh sb="2" eb="4">
      <t>セッテイ</t>
    </rPh>
    <rPh sb="4" eb="6">
      <t>ヒヨウ</t>
    </rPh>
    <phoneticPr fontId="12"/>
  </si>
  <si>
    <t>式</t>
  </si>
  <si>
    <t>クラウドサービス（R6.7 ～R7.3）</t>
    <phoneticPr fontId="12"/>
  </si>
  <si>
    <t>〒〇〇〇-〇〇〇〇</t>
    <phoneticPr fontId="12"/>
  </si>
  <si>
    <t>（１）導入機器数</t>
    <rPh sb="3" eb="5">
      <t>ドウニュウ</t>
    </rPh>
    <rPh sb="5" eb="7">
      <t>キキ</t>
    </rPh>
    <rPh sb="7" eb="8">
      <t>スウ</t>
    </rPh>
    <phoneticPr fontId="12"/>
  </si>
  <si>
    <t>式／台</t>
    <rPh sb="0" eb="1">
      <t>シキ</t>
    </rPh>
    <rPh sb="2" eb="3">
      <t>ダイ</t>
    </rPh>
    <phoneticPr fontId="12"/>
  </si>
  <si>
    <t>（２）実支出（予定）額</t>
    <rPh sb="3" eb="4">
      <t>ジツ</t>
    </rPh>
    <rPh sb="4" eb="6">
      <t>シシュツ</t>
    </rPh>
    <rPh sb="7" eb="9">
      <t>ヨテイ</t>
    </rPh>
    <rPh sb="10" eb="11">
      <t>ガク</t>
    </rPh>
    <phoneticPr fontId="12"/>
  </si>
  <si>
    <t>↑</t>
    <phoneticPr fontId="12"/>
  </si>
  <si>
    <t>　　　　※積算内訳書（別紙４）の実支出額の金額を入力すること。</t>
    <rPh sb="5" eb="7">
      <t>セキサン</t>
    </rPh>
    <rPh sb="7" eb="10">
      <t>ウチワケショ</t>
    </rPh>
    <rPh sb="11" eb="13">
      <t>ベッシ</t>
    </rPh>
    <rPh sb="16" eb="17">
      <t>ジツ</t>
    </rPh>
    <rPh sb="17" eb="20">
      <t>シシュツガク</t>
    </rPh>
    <rPh sb="21" eb="23">
      <t>キンガク</t>
    </rPh>
    <rPh sb="24" eb="26">
      <t>ニュウリョク</t>
    </rPh>
    <phoneticPr fontId="21"/>
  </si>
  <si>
    <t>（３）補助基本（基準）額</t>
    <rPh sb="3" eb="5">
      <t>ホジョ</t>
    </rPh>
    <rPh sb="5" eb="7">
      <t>キホン</t>
    </rPh>
    <rPh sb="8" eb="10">
      <t>キジュン</t>
    </rPh>
    <rPh sb="11" eb="12">
      <t>ガク</t>
    </rPh>
    <phoneticPr fontId="12"/>
  </si>
  <si>
    <t>（４）寄付金その他の収入予定額</t>
    <rPh sb="3" eb="6">
      <t>キフキン</t>
    </rPh>
    <rPh sb="8" eb="9">
      <t>タ</t>
    </rPh>
    <rPh sb="10" eb="12">
      <t>シュウニュウ</t>
    </rPh>
    <rPh sb="12" eb="14">
      <t>ヨテイ</t>
    </rPh>
    <rPh sb="14" eb="15">
      <t>ガク</t>
    </rPh>
    <phoneticPr fontId="12"/>
  </si>
  <si>
    <t>（５）対象経費の合計額</t>
    <rPh sb="3" eb="5">
      <t>タイショウ</t>
    </rPh>
    <rPh sb="5" eb="7">
      <t>ケイヒ</t>
    </rPh>
    <rPh sb="8" eb="10">
      <t>ゴウケイ</t>
    </rPh>
    <rPh sb="10" eb="11">
      <t>ガク</t>
    </rPh>
    <phoneticPr fontId="12"/>
  </si>
  <si>
    <t>（６）補助限度額　</t>
    <rPh sb="3" eb="5">
      <t>ホジョ</t>
    </rPh>
    <rPh sb="5" eb="7">
      <t>ゲンド</t>
    </rPh>
    <rPh sb="7" eb="8">
      <t>ガク</t>
    </rPh>
    <phoneticPr fontId="12"/>
  </si>
  <si>
    <t>　　　　※事業計画書（別紙３）の補助基本額の金額を入力すること。</t>
    <rPh sb="5" eb="7">
      <t>ジギョウ</t>
    </rPh>
    <rPh sb="7" eb="10">
      <t>ケイカクショ</t>
    </rPh>
    <rPh sb="11" eb="13">
      <t>ベッシ</t>
    </rPh>
    <rPh sb="16" eb="18">
      <t>ホジョ</t>
    </rPh>
    <rPh sb="18" eb="20">
      <t>キホン</t>
    </rPh>
    <rPh sb="20" eb="21">
      <t>ガク</t>
    </rPh>
    <rPh sb="22" eb="24">
      <t>キンガク</t>
    </rPh>
    <rPh sb="25" eb="27">
      <t>ニュウリョク</t>
    </rPh>
    <phoneticPr fontId="12"/>
  </si>
  <si>
    <t>（複数見積）</t>
    <rPh sb="1" eb="3">
      <t>フクスウ</t>
    </rPh>
    <rPh sb="3" eb="5">
      <t>ミツモリ</t>
    </rPh>
    <phoneticPr fontId="12"/>
  </si>
  <si>
    <t>（パソコン）</t>
    <phoneticPr fontId="12"/>
  </si>
  <si>
    <t>（スマートフォン）</t>
    <phoneticPr fontId="12"/>
  </si>
  <si>
    <t>（タブレット）</t>
    <phoneticPr fontId="12"/>
  </si>
  <si>
    <t>（インカム）</t>
    <phoneticPr fontId="12"/>
  </si>
  <si>
    <t>（その他）</t>
    <rPh sb="3" eb="4">
      <t>タ</t>
    </rPh>
    <phoneticPr fontId="12"/>
  </si>
  <si>
    <t>(迅速化）</t>
    <rPh sb="1" eb="4">
      <t>ジンソクカ</t>
    </rPh>
    <phoneticPr fontId="12"/>
  </si>
  <si>
    <t>（統合化）</t>
    <rPh sb="1" eb="4">
      <t>トウゴウカ</t>
    </rPh>
    <phoneticPr fontId="12"/>
  </si>
  <si>
    <t>補助所要額</t>
    <rPh sb="0" eb="2">
      <t>ホジョ</t>
    </rPh>
    <rPh sb="2" eb="4">
      <t>ショヨウ</t>
    </rPh>
    <rPh sb="4" eb="5">
      <t>ガク</t>
    </rPh>
    <phoneticPr fontId="21"/>
  </si>
  <si>
    <t>　パソコン</t>
    <phoneticPr fontId="12"/>
  </si>
  <si>
    <t>　タブレット</t>
    <phoneticPr fontId="12"/>
  </si>
  <si>
    <t>児童発達支援</t>
  </si>
  <si>
    <t>児童発達支援</t>
    <rPh sb="0" eb="4">
      <t>ジドウハッタツ</t>
    </rPh>
    <rPh sb="4" eb="6">
      <t>シエン</t>
    </rPh>
    <phoneticPr fontId="12"/>
  </si>
  <si>
    <t>児童発達支援〇〇</t>
    <rPh sb="0" eb="6">
      <t>ジドウハッタツシエン</t>
    </rPh>
    <phoneticPr fontId="12"/>
  </si>
  <si>
    <t>株式会社〇〇</t>
    <rPh sb="0" eb="2">
      <t>カブシキ</t>
    </rPh>
    <rPh sb="2" eb="4">
      <t>カイシャ</t>
    </rPh>
    <phoneticPr fontId="12"/>
  </si>
  <si>
    <t>事業名：児童発達支援センター等におけるオンライン環境整備事業</t>
    <rPh sb="0" eb="2">
      <t>ジギョウ</t>
    </rPh>
    <rPh sb="2" eb="3">
      <t>メイ</t>
    </rPh>
    <rPh sb="4" eb="6">
      <t>ジドウ</t>
    </rPh>
    <rPh sb="6" eb="8">
      <t>ハッタツ</t>
    </rPh>
    <rPh sb="8" eb="10">
      <t>シエン</t>
    </rPh>
    <rPh sb="14" eb="15">
      <t>トウ</t>
    </rPh>
    <rPh sb="24" eb="26">
      <t>カンキョウ</t>
    </rPh>
    <rPh sb="26" eb="28">
      <t>セイビ</t>
    </rPh>
    <rPh sb="28" eb="30">
      <t>ジギョウ</t>
    </rPh>
    <phoneticPr fontId="12"/>
  </si>
  <si>
    <t>児童発達支援センター等におけるオンライン環境整備事業　事業計画書（総括）</t>
    <rPh sb="0" eb="2">
      <t>ジドウ</t>
    </rPh>
    <rPh sb="2" eb="4">
      <t>ハッタツ</t>
    </rPh>
    <rPh sb="4" eb="6">
      <t>シエン</t>
    </rPh>
    <rPh sb="10" eb="11">
      <t>トウ</t>
    </rPh>
    <rPh sb="20" eb="22">
      <t>カンキョウ</t>
    </rPh>
    <rPh sb="22" eb="24">
      <t>セイビ</t>
    </rPh>
    <rPh sb="24" eb="26">
      <t>ジギョウ</t>
    </rPh>
    <rPh sb="27" eb="29">
      <t>ジギョウ</t>
    </rPh>
    <rPh sb="29" eb="32">
      <t>ケイカクショ</t>
    </rPh>
    <rPh sb="33" eb="35">
      <t>ソウカツ</t>
    </rPh>
    <phoneticPr fontId="21"/>
  </si>
  <si>
    <t>児童発達支援センター等におけるオンライン環境整備事業　事業計画書（国庫補助協議用）</t>
    <rPh sb="0" eb="2">
      <t>ジドウ</t>
    </rPh>
    <rPh sb="2" eb="4">
      <t>ハッタツ</t>
    </rPh>
    <rPh sb="4" eb="6">
      <t>シエン</t>
    </rPh>
    <rPh sb="10" eb="11">
      <t>トウ</t>
    </rPh>
    <rPh sb="20" eb="22">
      <t>カンキョウ</t>
    </rPh>
    <rPh sb="22" eb="24">
      <t>セイビ</t>
    </rPh>
    <rPh sb="24" eb="26">
      <t>ジギョウ</t>
    </rPh>
    <rPh sb="27" eb="29">
      <t>ジギョウ</t>
    </rPh>
    <rPh sb="29" eb="31">
      <t>ケイカク</t>
    </rPh>
    <rPh sb="31" eb="32">
      <t>ショ</t>
    </rPh>
    <rPh sb="33" eb="35">
      <t>コッコ</t>
    </rPh>
    <rPh sb="35" eb="37">
      <t>ホジョ</t>
    </rPh>
    <rPh sb="37" eb="39">
      <t>キョウギ</t>
    </rPh>
    <rPh sb="39" eb="40">
      <t>ヨウ</t>
    </rPh>
    <phoneticPr fontId="21"/>
  </si>
  <si>
    <t>中核機能の役割を果たす事業所の分類（次の①か②のどちらかを選択し、②を選択した場合は次の選択肢の中から１つを選択する）</t>
    <rPh sb="0" eb="4">
      <t>チュウカクキノウ</t>
    </rPh>
    <rPh sb="5" eb="7">
      <t>ヤクワリ</t>
    </rPh>
    <rPh sb="8" eb="9">
      <t>ハ</t>
    </rPh>
    <rPh sb="11" eb="14">
      <t>ジギョウショ</t>
    </rPh>
    <rPh sb="15" eb="17">
      <t>ブンルイ</t>
    </rPh>
    <rPh sb="18" eb="19">
      <t>ツギ</t>
    </rPh>
    <rPh sb="29" eb="31">
      <t>センタク</t>
    </rPh>
    <rPh sb="35" eb="37">
      <t>センタク</t>
    </rPh>
    <rPh sb="39" eb="41">
      <t>バアイ</t>
    </rPh>
    <rPh sb="42" eb="43">
      <t>ツギ</t>
    </rPh>
    <rPh sb="44" eb="47">
      <t>センタクシ</t>
    </rPh>
    <rPh sb="48" eb="49">
      <t>ナカ</t>
    </rPh>
    <rPh sb="54" eb="56">
      <t>センタク</t>
    </rPh>
    <phoneticPr fontId="12"/>
  </si>
  <si>
    <t>（センター以外）</t>
    <rPh sb="5" eb="7">
      <t>イガイ</t>
    </rPh>
    <phoneticPr fontId="12"/>
  </si>
  <si>
    <t>（児童発達支援センター）</t>
    <rPh sb="1" eb="3">
      <t>ジドウ</t>
    </rPh>
    <rPh sb="3" eb="5">
      <t>ハッタツ</t>
    </rPh>
    <rPh sb="5" eb="7">
      <t>シエン</t>
    </rPh>
    <phoneticPr fontId="12"/>
  </si>
  <si>
    <t>（児童発達支援事業所）</t>
    <rPh sb="1" eb="3">
      <t>ジドウ</t>
    </rPh>
    <rPh sb="3" eb="5">
      <t>ハッタツ</t>
    </rPh>
    <rPh sb="5" eb="7">
      <t>シエン</t>
    </rPh>
    <rPh sb="7" eb="10">
      <t>ジギョウショ</t>
    </rPh>
    <phoneticPr fontId="12"/>
  </si>
  <si>
    <t>（放課後等デイ）</t>
    <rPh sb="1" eb="5">
      <t>ホウカゴトウ</t>
    </rPh>
    <phoneticPr fontId="12"/>
  </si>
  <si>
    <t>（その他）</t>
    <rPh sb="3" eb="4">
      <t>タ</t>
    </rPh>
    <phoneticPr fontId="12"/>
  </si>
  <si>
    <t>　　　　※上限80万円【1(1)が80万円以下の場合は、1(1)の金額を記入】</t>
    <phoneticPr fontId="12"/>
  </si>
  <si>
    <t>ソフトウェア（オンラインミーティング等を　実施するためのものや、容量の大きいファイルを共有するための商品に限る。）</t>
    <phoneticPr fontId="12"/>
  </si>
  <si>
    <t>通信環境機器等（Wi-Fiルーターなど）</t>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</si>
  <si>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21"/>
  </si>
  <si>
    <t>２．事業実績</t>
    <rPh sb="2" eb="4">
      <t>ジギョウ</t>
    </rPh>
    <rPh sb="4" eb="6">
      <t>ジッセキ</t>
    </rPh>
    <phoneticPr fontId="12"/>
  </si>
  <si>
    <t>地域の事業所等との連携・調整等のオンライン化の具体的な内容</t>
    <phoneticPr fontId="12"/>
  </si>
  <si>
    <t>別紙５</t>
    <rPh sb="0" eb="2">
      <t>ベッシ</t>
    </rPh>
    <phoneticPr fontId="12"/>
  </si>
  <si>
    <t>（別紙６）</t>
    <rPh sb="1" eb="3">
      <t>ベッシ</t>
    </rPh>
    <phoneticPr fontId="12"/>
  </si>
  <si>
    <t>（別紙７）　※事業所ごとに作成してください。</t>
    <rPh sb="1" eb="3">
      <t>ベッシ</t>
    </rPh>
    <rPh sb="7" eb="10">
      <t>ジギョウショ</t>
    </rPh>
    <rPh sb="13" eb="15">
      <t>サクセイ</t>
    </rPh>
    <phoneticPr fontId="12"/>
  </si>
  <si>
    <t>（別紙８）　※事業所ごとに作成してください。</t>
    <rPh sb="1" eb="3">
      <t>ベッシ</t>
    </rPh>
    <phoneticPr fontId="12"/>
  </si>
  <si>
    <t>児童発達支援センター等におけるオンライン環境整備事業　積算内訳</t>
    <rPh sb="27" eb="29">
      <t>セキサン</t>
    </rPh>
    <rPh sb="29" eb="31">
      <t>ウチワケ</t>
    </rPh>
    <phoneticPr fontId="12"/>
  </si>
  <si>
    <t>　　　児童発達支援センター　　　　　地域の中核機能の役割を果たすセンター以外の事業所（　　　児童発達支援事業所　・　　　　放課後等デイサービス事業所　・　　　その他（　　　　　　　　　　　　　　　　））</t>
    <phoneticPr fontId="12"/>
  </si>
  <si>
    <t>児童発達支援センター〇〇</t>
    <rPh sb="0" eb="4">
      <t>ジドウハッタツ</t>
    </rPh>
    <rPh sb="4" eb="6">
      <t>シエン</t>
    </rPh>
    <phoneticPr fontId="12"/>
  </si>
  <si>
    <t>市長</t>
    <rPh sb="0" eb="2">
      <t>シチョウ</t>
    </rPh>
    <phoneticPr fontId="12"/>
  </si>
  <si>
    <t>〇〇市</t>
    <rPh sb="2" eb="3">
      <t>シ</t>
    </rPh>
    <phoneticPr fontId="12"/>
  </si>
  <si>
    <t>千葉県〇〇市〇〇〇</t>
    <rPh sb="0" eb="3">
      <t>チバケン</t>
    </rPh>
    <rPh sb="5" eb="6">
      <t>シ</t>
    </rPh>
    <phoneticPr fontId="12"/>
  </si>
  <si>
    <t>児童発達支援センター等におけるオンライン環境整備事業事業計画書（総括）</t>
    <rPh sb="0" eb="2">
      <t>ジドウ</t>
    </rPh>
    <rPh sb="2" eb="4">
      <t>ハッタツ</t>
    </rPh>
    <rPh sb="4" eb="6">
      <t>シエン</t>
    </rPh>
    <rPh sb="10" eb="11">
      <t>トウ</t>
    </rPh>
    <rPh sb="20" eb="22">
      <t>カンキョウ</t>
    </rPh>
    <rPh sb="22" eb="24">
      <t>セイビ</t>
    </rPh>
    <rPh sb="24" eb="26">
      <t>ジギョウ</t>
    </rPh>
    <rPh sb="26" eb="28">
      <t>ジギョウ</t>
    </rPh>
    <rPh sb="28" eb="31">
      <t>ケイカクショ</t>
    </rPh>
    <rPh sb="32" eb="34">
      <t>ソウカツ</t>
    </rPh>
    <phoneticPr fontId="21"/>
  </si>
  <si>
    <t>児童発達支援センター〇〇</t>
    <phoneticPr fontId="12"/>
  </si>
  <si>
    <t>ｼﾞﾄﾞｳﾊｯﾀﾂｼｴﾝｾﾝﾀｰﾏﾙﾏﾙ</t>
    <phoneticPr fontId="12"/>
  </si>
  <si>
    <t>ﾏﾙﾏﾙｼ</t>
    <phoneticPr fontId="12"/>
  </si>
  <si>
    <t>〇〇市</t>
    <phoneticPr fontId="12"/>
  </si>
  <si>
    <t>保護者等面談を行うために使用。</t>
    <rPh sb="0" eb="3">
      <t>ホゴシャ</t>
    </rPh>
    <rPh sb="3" eb="4">
      <t>トウ</t>
    </rPh>
    <rPh sb="4" eb="6">
      <t>メンダン</t>
    </rPh>
    <rPh sb="7" eb="8">
      <t>オコナ</t>
    </rPh>
    <rPh sb="12" eb="14">
      <t>シヨウ</t>
    </rPh>
    <phoneticPr fontId="12"/>
  </si>
  <si>
    <t>　　　①児童発達支援センター　　　　　②地域の中核機能の役割を果たすセンター以外の事業所（　　　児童発達支援事業所　・　　　　放課後等デイサービス事業所　・　　　その他（　　　　　　　　　　　　　　　　））</t>
    <phoneticPr fontId="12"/>
  </si>
  <si>
    <t>【令和６年度（補正予算分）協議用】</t>
  </si>
  <si>
    <t>【令和６年度（補正予算分）協議用】</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</si>
</sst>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quot;人&quot;"/>
    <numFmt numFmtId="178" formatCode="[$-411]ggge&quot;年&quot;m&quot;月&quot;d&quot;日&quot;;@"/>
    <numFmt numFmtId="179" formatCode="#,##0_);[Red]\(#,##0\)"/>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9"/>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1"/>
      <name val="ＭＳ 明朝"/>
      <family val="1"/>
      <charset val="128"/>
    </font>
    <font>
      <sz val="12"/>
      <name val="ＭＳ Ｐゴシック"/>
      <family val="3"/>
      <charset val="128"/>
    </font>
    <font>
      <sz val="24"/>
      <name val="ＭＳ Ｐゴシック"/>
      <family val="3"/>
      <charset val="128"/>
    </font>
    <font>
      <sz val="9"/>
      <color indexed="81"/>
      <name val="MS P ゴシック"/>
      <family val="3"/>
      <charset val="128"/>
    </font>
    <font>
      <sz val="18"/>
      <color theme="3"/>
      <name val="ＭＳ Ｐゴシック"/>
      <family val="2"/>
      <charset val="128"/>
      <scheme val="major"/>
    </font>
    <font>
      <b/>
      <sz val="11"/>
      <color theme="1"/>
      <name val="ＭＳ ゴシック"/>
      <family val="3"/>
      <charset val="128"/>
    </font>
    <font>
      <sz val="6"/>
      <name val="ＭＳ Ｐゴシック"/>
      <family val="3"/>
      <charset val="128"/>
      <scheme val="minor"/>
    </font>
    <font>
      <sz val="11"/>
      <color theme="1"/>
      <name val="ＭＳ ゴシック"/>
      <family val="3"/>
      <charset val="128"/>
    </font>
    <font>
      <sz val="11"/>
      <name val="ＭＳ ゴシック"/>
      <family val="3"/>
      <charset val="128"/>
    </font>
    <font>
      <sz val="18"/>
      <name val="ＭＳ Ｐゴシック"/>
      <family val="3"/>
      <charset val="128"/>
      <scheme val="minor"/>
    </font>
    <font>
      <sz val="18"/>
      <color theme="1"/>
      <name val="ＭＳ Ｐゴシック"/>
      <family val="3"/>
      <charset val="128"/>
      <scheme val="minor"/>
    </font>
    <font>
      <sz val="18"/>
      <name val="ＭＳ Ｐゴシック"/>
      <family val="2"/>
      <charset val="128"/>
      <scheme val="minor"/>
    </font>
    <font>
      <sz val="18"/>
      <color theme="0" tint="-0.34998626667073579"/>
      <name val="ＭＳ Ｐ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bgColor indexed="64"/>
      </patternFill>
    </fill>
    <fill>
      <patternFill patternType="solid">
        <fgColor rgb="FFDAEEF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bottom/>
      <diagonal/>
    </border>
  </borders>
  <cellStyleXfs count="36">
    <xf numFmtId="0" fontId="0" fillId="0" borderId="0">
      <alignment vertical="center"/>
    </xf>
    <xf numFmtId="0" fontId="13" fillId="0" borderId="0"/>
    <xf numFmtId="38" fontId="13" fillId="0" borderId="0" applyFont="0" applyFill="0" applyBorder="0" applyAlignment="0" applyProtection="0"/>
    <xf numFmtId="0" fontId="13" fillId="0" borderId="0"/>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3" fillId="0" borderId="0">
      <alignment vertical="center"/>
    </xf>
    <xf numFmtId="0" fontId="11" fillId="0" borderId="0">
      <alignment vertical="center"/>
    </xf>
    <xf numFmtId="0" fontId="14" fillId="0" borderId="0">
      <alignment vertical="center"/>
    </xf>
    <xf numFmtId="0" fontId="13" fillId="0" borderId="0"/>
    <xf numFmtId="6" fontId="14" fillId="0" borderId="0" applyFont="0" applyFill="0" applyBorder="0" applyAlignment="0" applyProtection="0">
      <alignment vertical="center"/>
    </xf>
    <xf numFmtId="38" fontId="14"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0" fontId="47" fillId="0" borderId="0">
      <alignment vertical="center"/>
    </xf>
    <xf numFmtId="38" fontId="13" fillId="0" borderId="0" applyFont="0" applyFill="0" applyBorder="0" applyAlignment="0" applyProtection="0">
      <alignment vertical="center"/>
    </xf>
    <xf numFmtId="0" fontId="2" fillId="0" borderId="0">
      <alignment vertical="center"/>
    </xf>
  </cellStyleXfs>
  <cellXfs count="242">
    <xf numFmtId="0" fontId="0" fillId="0" borderId="0" xfId="0">
      <alignment vertical="center"/>
    </xf>
    <xf numFmtId="0" fontId="17" fillId="0" borderId="0" xfId="9" applyFont="1" applyProtection="1">
      <alignment vertical="center"/>
      <protection locked="0"/>
    </xf>
    <xf numFmtId="0" fontId="27" fillId="0" borderId="0" xfId="9" applyFont="1" applyProtection="1">
      <alignment vertical="center"/>
      <protection locked="0"/>
    </xf>
    <xf numFmtId="0" fontId="16" fillId="0" borderId="0" xfId="9" applyFont="1" applyProtection="1">
      <alignment vertical="center"/>
      <protection locked="0"/>
    </xf>
    <xf numFmtId="0" fontId="27" fillId="3" borderId="3" xfId="9" applyFont="1" applyFill="1" applyBorder="1" applyProtection="1">
      <alignment vertical="center"/>
      <protection locked="0"/>
    </xf>
    <xf numFmtId="0" fontId="27" fillId="0" borderId="4" xfId="9" applyFont="1" applyBorder="1" applyAlignment="1" applyProtection="1">
      <alignment horizontal="right" vertical="center"/>
      <protection locked="0"/>
    </xf>
    <xf numFmtId="0" fontId="16"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0" fillId="0" borderId="0" xfId="9" applyFont="1" applyProtection="1">
      <alignment vertical="center"/>
      <protection locked="0"/>
    </xf>
    <xf numFmtId="6" fontId="16" fillId="0" borderId="0" xfId="11" applyFont="1" applyFill="1" applyBorder="1" applyAlignment="1" applyProtection="1">
      <alignment vertical="center"/>
    </xf>
    <xf numFmtId="0" fontId="14" fillId="0" borderId="0" xfId="9" applyProtection="1">
      <alignment vertical="center"/>
      <protection locked="0"/>
    </xf>
    <xf numFmtId="0" fontId="14" fillId="0" borderId="0" xfId="9">
      <alignment vertical="center"/>
    </xf>
    <xf numFmtId="0" fontId="15" fillId="4" borderId="22" xfId="9" applyFont="1" applyFill="1" applyBorder="1" applyAlignment="1">
      <alignment horizontal="center" vertical="center"/>
    </xf>
    <xf numFmtId="0" fontId="15" fillId="0" borderId="0" xfId="9" applyFont="1">
      <alignment vertical="center"/>
    </xf>
    <xf numFmtId="0" fontId="15" fillId="4" borderId="28" xfId="9" applyFont="1" applyFill="1" applyBorder="1" applyAlignment="1">
      <alignment horizontal="center" vertical="center" shrinkToFit="1"/>
    </xf>
    <xf numFmtId="0" fontId="15" fillId="4" borderId="28" xfId="9" applyFont="1" applyFill="1" applyBorder="1" applyAlignment="1">
      <alignment horizontal="center" vertical="center"/>
    </xf>
    <xf numFmtId="0" fontId="15" fillId="4" borderId="19" xfId="9" applyFont="1" applyFill="1" applyBorder="1" applyAlignment="1">
      <alignment horizontal="center" vertical="center"/>
    </xf>
    <xf numFmtId="0" fontId="20" fillId="0" borderId="0" xfId="9" applyFont="1">
      <alignmen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22" fillId="0" borderId="0" xfId="0" applyFont="1" applyProtection="1">
      <alignment vertical="center"/>
      <protection locked="0"/>
    </xf>
    <xf numFmtId="0" fontId="22" fillId="0" borderId="0" xfId="0" applyFont="1" applyAlignment="1" applyProtection="1">
      <alignment vertical="center" shrinkToFit="1"/>
      <protection locked="0"/>
    </xf>
    <xf numFmtId="0" fontId="20" fillId="4" borderId="1" xfId="9" applyFont="1" applyFill="1" applyBorder="1" applyAlignment="1" applyProtection="1">
      <alignment horizontal="center" vertical="center"/>
      <protection locked="0"/>
    </xf>
    <xf numFmtId="0" fontId="15" fillId="0" borderId="0" xfId="31" applyFont="1">
      <alignment vertical="center"/>
    </xf>
    <xf numFmtId="0" fontId="26" fillId="0" borderId="0" xfId="31" applyFont="1" applyAlignment="1">
      <alignment horizontal="center" vertical="center"/>
    </xf>
    <xf numFmtId="0" fontId="4" fillId="0" borderId="0" xfId="31">
      <alignment vertical="center"/>
    </xf>
    <xf numFmtId="0" fontId="15" fillId="0" borderId="0" xfId="31" applyFont="1" applyProtection="1">
      <alignment vertical="center"/>
      <protection locked="0"/>
    </xf>
    <xf numFmtId="0" fontId="18" fillId="0" borderId="0" xfId="31" applyFont="1" applyAlignment="1" applyProtection="1">
      <alignment horizontal="center" vertical="center"/>
      <protection locked="0"/>
    </xf>
    <xf numFmtId="0" fontId="4" fillId="0" borderId="0" xfId="31" applyProtection="1">
      <alignment vertical="center"/>
      <protection locked="0"/>
    </xf>
    <xf numFmtId="0" fontId="35" fillId="0" borderId="0" xfId="31" applyFont="1" applyAlignment="1" applyProtection="1">
      <alignment horizontal="center" vertical="center" shrinkToFit="1"/>
      <protection locked="0"/>
    </xf>
    <xf numFmtId="0" fontId="34" fillId="0" borderId="0" xfId="31"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48" fillId="0" borderId="4" xfId="33" applyFont="1" applyBorder="1">
      <alignment vertical="center"/>
    </xf>
    <xf numFmtId="0" fontId="48" fillId="0" borderId="42" xfId="33" applyFont="1" applyBorder="1" applyAlignment="1">
      <alignment horizontal="left" vertical="center"/>
    </xf>
    <xf numFmtId="0" fontId="48" fillId="0" borderId="10" xfId="33" applyFont="1" applyBorder="1">
      <alignment vertical="center"/>
    </xf>
    <xf numFmtId="0" fontId="48" fillId="0" borderId="29" xfId="33" applyFont="1" applyBorder="1">
      <alignment vertical="center"/>
    </xf>
    <xf numFmtId="0" fontId="48" fillId="0" borderId="30" xfId="33" applyFont="1" applyBorder="1">
      <alignment vertical="center"/>
    </xf>
    <xf numFmtId="0" fontId="52" fillId="6" borderId="1" xfId="0" applyFont="1" applyFill="1" applyBorder="1" applyAlignment="1">
      <alignment horizontal="center" vertical="center" wrapText="1"/>
    </xf>
    <xf numFmtId="0" fontId="52" fillId="6" borderId="1" xfId="0" applyFont="1" applyFill="1" applyBorder="1" applyAlignment="1">
      <alignment horizontal="center" vertical="center"/>
    </xf>
    <xf numFmtId="38" fontId="52" fillId="6" borderId="1" xfId="34" applyFont="1" applyFill="1" applyBorder="1" applyAlignment="1">
      <alignment horizontal="center" vertical="center" wrapText="1" shrinkToFit="1"/>
    </xf>
    <xf numFmtId="178" fontId="52" fillId="6" borderId="1" xfId="0" applyNumberFormat="1" applyFont="1" applyFill="1" applyBorder="1" applyAlignment="1">
      <alignment horizontal="center" vertical="center" wrapText="1"/>
    </xf>
    <xf numFmtId="38" fontId="52" fillId="6" borderId="1" xfId="34" applyFont="1" applyFill="1" applyBorder="1" applyAlignment="1">
      <alignment horizontal="center" vertical="center" wrapText="1"/>
    </xf>
    <xf numFmtId="0" fontId="55" fillId="0" borderId="1" xfId="0" applyFont="1" applyBorder="1">
      <alignment vertical="center"/>
    </xf>
    <xf numFmtId="41" fontId="55" fillId="0" borderId="1" xfId="0" applyNumberFormat="1" applyFont="1" applyBorder="1">
      <alignment vertical="center"/>
    </xf>
    <xf numFmtId="179" fontId="54" fillId="0" borderId="1" xfId="34" applyNumberFormat="1" applyFont="1" applyFill="1" applyBorder="1" applyAlignment="1">
      <alignment vertical="center" shrinkToFit="1"/>
    </xf>
    <xf numFmtId="38" fontId="54" fillId="0" borderId="1" xfId="34" applyFont="1" applyFill="1" applyBorder="1" applyAlignment="1">
      <alignment vertical="center" wrapText="1"/>
    </xf>
    <xf numFmtId="0" fontId="37" fillId="0" borderId="0" xfId="0" applyFont="1" applyProtection="1">
      <alignment vertical="center"/>
      <protection locked="0"/>
    </xf>
    <xf numFmtId="0" fontId="38" fillId="0" borderId="0" xfId="0" applyFont="1" applyProtection="1">
      <alignment vertical="center"/>
      <protection locked="0"/>
    </xf>
    <xf numFmtId="0" fontId="44" fillId="0" borderId="0" xfId="0" applyFont="1" applyAlignment="1" applyProtection="1">
      <alignment horizontal="center" vertical="center"/>
      <protection locked="0"/>
    </xf>
    <xf numFmtId="0" fontId="36" fillId="0" borderId="0" xfId="0" applyFont="1" applyAlignment="1" applyProtection="1">
      <alignment horizontal="center" vertical="center"/>
      <protection locked="0"/>
    </xf>
    <xf numFmtId="0" fontId="35" fillId="0" borderId="41"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0" xfId="0" applyFont="1" applyAlignment="1" applyProtection="1">
      <alignment horizontal="center" vertical="center" shrinkToFit="1"/>
      <protection locked="0"/>
    </xf>
    <xf numFmtId="0" fontId="45" fillId="0" borderId="0" xfId="0" applyFont="1" applyAlignment="1" applyProtection="1">
      <alignment horizontal="left" vertical="center"/>
      <protection locked="0"/>
    </xf>
    <xf numFmtId="0" fontId="34" fillId="0" borderId="0" xfId="0" applyFont="1" applyAlignment="1" applyProtection="1">
      <alignment horizontal="center" vertical="center"/>
      <protection locked="0"/>
    </xf>
    <xf numFmtId="0" fontId="30" fillId="0" borderId="0" xfId="0" applyFont="1" applyProtection="1">
      <alignment vertical="center"/>
      <protection locked="0"/>
    </xf>
    <xf numFmtId="0" fontId="39" fillId="5" borderId="14" xfId="0" applyFont="1"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39" fillId="5" borderId="6" xfId="0" applyFont="1" applyFill="1" applyBorder="1" applyAlignment="1" applyProtection="1">
      <alignment horizontal="center" vertical="center"/>
      <protection locked="0"/>
    </xf>
    <xf numFmtId="177" fontId="0" fillId="0" borderId="0" xfId="0" applyNumberFormat="1" applyAlignment="1" applyProtection="1">
      <alignment horizontal="center" vertical="center" shrinkToFit="1"/>
      <protection locked="0"/>
    </xf>
    <xf numFmtId="177" fontId="22" fillId="0" borderId="0" xfId="0" applyNumberFormat="1" applyFont="1" applyAlignment="1" applyProtection="1">
      <alignment horizontal="center" vertical="center"/>
      <protection locked="0"/>
    </xf>
    <xf numFmtId="0" fontId="14" fillId="0" borderId="0" xfId="0" applyFont="1" applyProtection="1">
      <alignment vertical="center"/>
      <protection locked="0"/>
    </xf>
    <xf numFmtId="41" fontId="0" fillId="0" borderId="0" xfId="0" applyNumberFormat="1" applyAlignment="1" applyProtection="1">
      <alignment horizontal="center" vertical="center"/>
      <protection locked="0"/>
    </xf>
    <xf numFmtId="0" fontId="28" fillId="0" borderId="0" xfId="0" applyFont="1" applyProtection="1">
      <alignment vertical="center"/>
      <protection locked="0"/>
    </xf>
    <xf numFmtId="41" fontId="34" fillId="0" borderId="0" xfId="0" applyNumberFormat="1" applyFont="1" applyAlignment="1" applyProtection="1">
      <alignment horizontal="center" vertical="center"/>
      <protection locked="0"/>
    </xf>
    <xf numFmtId="0" fontId="40" fillId="0" borderId="0" xfId="0" applyFont="1" applyProtection="1">
      <alignment vertical="center"/>
      <protection locked="0"/>
    </xf>
    <xf numFmtId="0" fontId="26" fillId="0" borderId="0" xfId="31" applyFont="1" applyAlignment="1" applyProtection="1">
      <alignment horizontal="center" vertical="center"/>
      <protection locked="0"/>
    </xf>
    <xf numFmtId="0" fontId="15" fillId="0" borderId="0" xfId="9" applyFont="1" applyProtection="1">
      <alignment vertical="center"/>
      <protection locked="0"/>
    </xf>
    <xf numFmtId="0" fontId="15" fillId="4" borderId="19" xfId="9" applyFont="1" applyFill="1" applyBorder="1" applyAlignment="1" applyProtection="1">
      <alignment horizontal="center" vertical="center"/>
      <protection locked="0"/>
    </xf>
    <xf numFmtId="0" fontId="15" fillId="4" borderId="28" xfId="9" applyFont="1" applyFill="1" applyBorder="1" applyAlignment="1" applyProtection="1">
      <alignment horizontal="center" vertical="center"/>
      <protection locked="0"/>
    </xf>
    <xf numFmtId="6" fontId="16" fillId="0" borderId="0" xfId="11" applyFont="1" applyFill="1" applyBorder="1" applyAlignment="1" applyProtection="1">
      <alignment vertical="center"/>
      <protection locked="0"/>
    </xf>
    <xf numFmtId="0" fontId="56" fillId="0" borderId="0" xfId="35" applyFont="1" applyProtection="1">
      <alignment vertical="center"/>
      <protection locked="0"/>
    </xf>
    <xf numFmtId="0" fontId="57" fillId="0" borderId="0" xfId="35" applyFont="1" applyProtection="1">
      <alignment vertical="center"/>
      <protection locked="0"/>
    </xf>
    <xf numFmtId="0" fontId="58" fillId="0" borderId="0" xfId="35" applyFont="1" applyProtection="1">
      <alignment vertical="center"/>
      <protection locked="0"/>
    </xf>
    <xf numFmtId="0" fontId="43" fillId="0" borderId="0" xfId="35" applyFont="1" applyAlignment="1" applyProtection="1">
      <alignment horizontal="center" vertical="center"/>
      <protection locked="0"/>
    </xf>
    <xf numFmtId="0" fontId="43" fillId="0" borderId="0" xfId="35" applyFont="1" applyAlignment="1" applyProtection="1">
      <alignment horizontal="center" vertical="center" shrinkToFit="1"/>
      <protection locked="0"/>
    </xf>
    <xf numFmtId="0" fontId="43" fillId="0" borderId="0" xfId="35" applyFont="1" applyProtection="1">
      <alignment vertical="center"/>
      <protection locked="0"/>
    </xf>
    <xf numFmtId="0" fontId="56" fillId="0" borderId="0" xfId="35" applyFont="1" applyAlignment="1" applyProtection="1">
      <alignment horizontal="left" vertical="center" shrinkToFit="1"/>
      <protection locked="0"/>
    </xf>
    <xf numFmtId="0" fontId="56" fillId="0" borderId="0" xfId="35" applyFont="1" applyAlignment="1" applyProtection="1">
      <alignment horizontal="left" vertical="center"/>
      <protection locked="0"/>
    </xf>
    <xf numFmtId="41" fontId="56" fillId="0" borderId="0" xfId="35" applyNumberFormat="1" applyFont="1" applyAlignment="1" applyProtection="1">
      <alignment horizontal="center" vertical="center"/>
      <protection locked="0"/>
    </xf>
    <xf numFmtId="0" fontId="43" fillId="0" borderId="0" xfId="35" applyFont="1" applyAlignment="1" applyProtection="1">
      <alignment horizontal="right" vertical="center"/>
      <protection locked="0"/>
    </xf>
    <xf numFmtId="0" fontId="56" fillId="0" borderId="49" xfId="35" applyFont="1" applyBorder="1" applyProtection="1">
      <alignment vertical="center"/>
      <protection locked="0"/>
    </xf>
    <xf numFmtId="0" fontId="59" fillId="0" borderId="0" xfId="35" applyFont="1" applyProtection="1">
      <alignment vertical="center"/>
      <protection locked="0"/>
    </xf>
    <xf numFmtId="0" fontId="48" fillId="0" borderId="0" xfId="33" applyFont="1" applyProtection="1">
      <alignment vertical="center"/>
      <protection locked="0"/>
    </xf>
    <xf numFmtId="0" fontId="48" fillId="0" borderId="0" xfId="33" applyFont="1" applyAlignment="1" applyProtection="1">
      <alignment horizontal="right" vertical="center"/>
      <protection locked="0"/>
    </xf>
    <xf numFmtId="0" fontId="47" fillId="0" borderId="0" xfId="33" applyProtection="1">
      <alignment vertical="center"/>
      <protection locked="0"/>
    </xf>
    <xf numFmtId="0" fontId="48" fillId="0" borderId="44" xfId="33" applyFont="1" applyBorder="1" applyAlignment="1" applyProtection="1">
      <alignment horizontal="center" vertical="center"/>
      <protection locked="0"/>
    </xf>
    <xf numFmtId="0" fontId="48" fillId="0" borderId="45" xfId="33" applyFont="1" applyBorder="1" applyAlignment="1" applyProtection="1">
      <alignment horizontal="center" vertical="center"/>
      <protection locked="0"/>
    </xf>
    <xf numFmtId="0" fontId="48" fillId="0" borderId="1" xfId="33" applyFont="1" applyBorder="1" applyAlignment="1" applyProtection="1">
      <alignment horizontal="center" vertical="center"/>
      <protection locked="0"/>
    </xf>
    <xf numFmtId="0" fontId="48" fillId="0" borderId="11" xfId="33" applyFont="1" applyBorder="1" applyAlignment="1" applyProtection="1">
      <alignment horizontal="center" vertical="center"/>
      <protection locked="0"/>
    </xf>
    <xf numFmtId="0" fontId="1" fillId="0" borderId="0" xfId="0" applyFont="1" applyProtection="1">
      <alignment vertical="center"/>
      <protection locked="0"/>
    </xf>
    <xf numFmtId="0" fontId="0" fillId="7" borderId="0" xfId="0" applyFill="1" applyProtection="1">
      <alignment vertical="center"/>
      <protection locked="0"/>
    </xf>
    <xf numFmtId="0" fontId="14" fillId="7" borderId="0" xfId="0" applyFont="1" applyFill="1" applyProtection="1">
      <alignment vertical="center"/>
      <protection locked="0"/>
    </xf>
    <xf numFmtId="0" fontId="27" fillId="7" borderId="4" xfId="9" applyFont="1" applyFill="1" applyBorder="1" applyAlignment="1" applyProtection="1">
      <alignment horizontal="right" vertical="center"/>
      <protection locked="0"/>
    </xf>
    <xf numFmtId="0" fontId="59" fillId="0" borderId="0" xfId="35" applyFont="1">
      <alignment vertical="center"/>
    </xf>
    <xf numFmtId="0" fontId="48" fillId="7" borderId="1" xfId="33" applyFont="1" applyFill="1" applyBorder="1" applyProtection="1">
      <alignment vertical="center"/>
      <protection locked="0"/>
    </xf>
    <xf numFmtId="0" fontId="48" fillId="7" borderId="9" xfId="33" applyFont="1" applyFill="1" applyBorder="1" applyAlignment="1" applyProtection="1">
      <alignment horizontal="left" vertical="center"/>
      <protection locked="0"/>
    </xf>
    <xf numFmtId="0" fontId="48" fillId="7" borderId="11" xfId="33" applyFont="1" applyFill="1" applyBorder="1" applyProtection="1">
      <alignment vertical="center"/>
      <protection locked="0"/>
    </xf>
    <xf numFmtId="0" fontId="48" fillId="7" borderId="44" xfId="33" applyFont="1" applyFill="1" applyBorder="1" applyProtection="1">
      <alignment vertical="center"/>
      <protection locked="0"/>
    </xf>
    <xf numFmtId="0" fontId="48" fillId="7" borderId="45" xfId="33" applyFont="1" applyFill="1" applyBorder="1" applyProtection="1">
      <alignment vertical="center"/>
      <protection locked="0"/>
    </xf>
    <xf numFmtId="0" fontId="48" fillId="0" borderId="1" xfId="33" applyFont="1" applyBorder="1" applyProtection="1">
      <alignment vertical="center"/>
      <protection locked="0"/>
    </xf>
    <xf numFmtId="0" fontId="48" fillId="0" borderId="1" xfId="33" applyFont="1" applyBorder="1" applyAlignment="1" applyProtection="1">
      <alignment horizontal="left" vertical="center"/>
      <protection locked="0"/>
    </xf>
    <xf numFmtId="0" fontId="42" fillId="0" borderId="0" xfId="20" applyFont="1">
      <alignment vertical="center"/>
    </xf>
    <xf numFmtId="0" fontId="42" fillId="0" borderId="0" xfId="20" applyFont="1" applyAlignment="1">
      <alignment horizontal="center" vertical="center"/>
    </xf>
    <xf numFmtId="0" fontId="0" fillId="0" borderId="0" xfId="0" applyAlignment="1" applyProtection="1">
      <alignment horizontal="center" vertical="center"/>
      <protection locked="0"/>
    </xf>
    <xf numFmtId="0" fontId="30" fillId="0" borderId="0" xfId="20" applyFont="1">
      <alignment vertical="center"/>
    </xf>
    <xf numFmtId="41" fontId="42" fillId="0" borderId="0" xfId="20" applyNumberFormat="1" applyFont="1" applyAlignment="1">
      <alignment horizontal="center" vertical="center"/>
    </xf>
    <xf numFmtId="0" fontId="14" fillId="0" borderId="0" xfId="20" applyFont="1">
      <alignment vertical="center"/>
    </xf>
    <xf numFmtId="0" fontId="42" fillId="7" borderId="0" xfId="20" applyFont="1" applyFill="1">
      <alignment vertical="center"/>
    </xf>
    <xf numFmtId="0" fontId="42" fillId="7" borderId="8" xfId="20" applyFont="1" applyFill="1" applyBorder="1">
      <alignment vertical="center"/>
    </xf>
    <xf numFmtId="0" fontId="42" fillId="7" borderId="6" xfId="20" applyFont="1" applyFill="1" applyBorder="1" applyProtection="1">
      <alignment vertical="center"/>
      <protection locked="0"/>
    </xf>
    <xf numFmtId="0" fontId="42" fillId="0" borderId="0" xfId="20" applyFont="1" applyProtection="1">
      <alignment vertical="center"/>
      <protection locked="0"/>
    </xf>
    <xf numFmtId="0" fontId="42" fillId="7" borderId="0" xfId="20" applyFont="1" applyFill="1" applyProtection="1">
      <alignment vertical="center"/>
      <protection locked="0"/>
    </xf>
    <xf numFmtId="0" fontId="48" fillId="0" borderId="4" xfId="33" applyFont="1" applyBorder="1" applyAlignment="1" applyProtection="1">
      <alignment horizontal="center" vertical="center"/>
      <protection locked="0"/>
    </xf>
    <xf numFmtId="0" fontId="48" fillId="0" borderId="3" xfId="33" applyFont="1" applyBorder="1" applyAlignment="1" applyProtection="1">
      <alignment horizontal="center" vertical="center"/>
      <protection locked="0"/>
    </xf>
    <xf numFmtId="0" fontId="48" fillId="0" borderId="43" xfId="33" applyFont="1" applyBorder="1" applyAlignment="1" applyProtection="1">
      <alignment horizontal="center" vertical="center"/>
      <protection locked="0"/>
    </xf>
    <xf numFmtId="0" fontId="48" fillId="0" borderId="20" xfId="33" applyFont="1" applyBorder="1" applyAlignment="1" applyProtection="1">
      <alignment horizontal="center" vertical="center"/>
      <protection locked="0"/>
    </xf>
    <xf numFmtId="0" fontId="48" fillId="0" borderId="10" xfId="33" applyFont="1" applyBorder="1" applyAlignment="1" applyProtection="1">
      <alignment horizontal="center" vertical="center"/>
      <protection locked="0"/>
    </xf>
    <xf numFmtId="0" fontId="48" fillId="0" borderId="18" xfId="33" applyFont="1" applyBorder="1" applyAlignment="1" applyProtection="1">
      <alignment horizontal="center" vertical="center"/>
      <protection locked="0"/>
    </xf>
    <xf numFmtId="0" fontId="48" fillId="0" borderId="9" xfId="33" applyFont="1" applyBorder="1" applyAlignment="1" applyProtection="1">
      <alignment horizontal="center" vertical="center" textRotation="255"/>
      <protection locked="0"/>
    </xf>
    <xf numFmtId="0" fontId="48" fillId="0" borderId="13" xfId="33" applyFont="1" applyBorder="1" applyAlignment="1" applyProtection="1">
      <alignment horizontal="center" vertical="center" textRotation="255"/>
      <protection locked="0"/>
    </xf>
    <xf numFmtId="0" fontId="48" fillId="0" borderId="11" xfId="33" applyFont="1" applyBorder="1" applyAlignment="1" applyProtection="1">
      <alignment horizontal="center" vertical="center" textRotation="255"/>
      <protection locked="0"/>
    </xf>
    <xf numFmtId="0" fontId="49" fillId="0" borderId="0" xfId="33" applyFont="1" applyAlignment="1" applyProtection="1">
      <alignment horizontal="center" vertical="center" wrapText="1"/>
      <protection locked="0"/>
    </xf>
    <xf numFmtId="0" fontId="49" fillId="0" borderId="0" xfId="33" applyFont="1" applyAlignment="1" applyProtection="1">
      <alignment horizontal="center" vertical="center"/>
      <protection locked="0"/>
    </xf>
    <xf numFmtId="0" fontId="43" fillId="0" borderId="0" xfId="35" applyFont="1" applyAlignment="1" applyProtection="1">
      <alignment horizontal="center" vertical="center"/>
      <protection locked="0"/>
    </xf>
    <xf numFmtId="41" fontId="43" fillId="0" borderId="46" xfId="35" applyNumberFormat="1" applyFont="1" applyBorder="1" applyAlignment="1">
      <alignment horizontal="center" vertical="center"/>
    </xf>
    <xf numFmtId="41" fontId="43" fillId="0" borderId="47" xfId="35" applyNumberFormat="1" applyFont="1" applyBorder="1" applyAlignment="1">
      <alignment horizontal="center" vertical="center"/>
    </xf>
    <xf numFmtId="41" fontId="43" fillId="0" borderId="48" xfId="35" applyNumberFormat="1" applyFont="1" applyBorder="1" applyAlignment="1">
      <alignment horizontal="center" vertical="center"/>
    </xf>
    <xf numFmtId="41" fontId="43" fillId="7" borderId="4" xfId="35" applyNumberFormat="1" applyFont="1" applyFill="1" applyBorder="1" applyAlignment="1" applyProtection="1">
      <alignment horizontal="center" vertical="center"/>
      <protection locked="0"/>
    </xf>
    <xf numFmtId="41" fontId="43" fillId="7" borderId="5" xfId="35" applyNumberFormat="1" applyFont="1" applyFill="1" applyBorder="1" applyAlignment="1" applyProtection="1">
      <alignment horizontal="center" vertical="center"/>
      <protection locked="0"/>
    </xf>
    <xf numFmtId="41" fontId="43" fillId="7" borderId="3" xfId="35" applyNumberFormat="1" applyFont="1" applyFill="1" applyBorder="1" applyAlignment="1" applyProtection="1">
      <alignment horizontal="center" vertical="center"/>
      <protection locked="0"/>
    </xf>
    <xf numFmtId="176" fontId="43" fillId="7" borderId="1" xfId="35" applyNumberFormat="1" applyFont="1" applyFill="1" applyBorder="1" applyAlignment="1" applyProtection="1">
      <alignment horizontal="right" vertical="center"/>
      <protection locked="0"/>
    </xf>
    <xf numFmtId="41" fontId="43" fillId="7" borderId="1" xfId="35" applyNumberFormat="1" applyFont="1" applyFill="1" applyBorder="1" applyAlignment="1" applyProtection="1">
      <alignment horizontal="left" vertical="top"/>
      <protection locked="0"/>
    </xf>
    <xf numFmtId="41" fontId="43" fillId="0" borderId="1" xfId="35" applyNumberFormat="1" applyFont="1" applyBorder="1" applyAlignment="1">
      <alignment horizontal="center" vertical="center"/>
    </xf>
    <xf numFmtId="41" fontId="43" fillId="0" borderId="1" xfId="35" applyNumberFormat="1" applyFont="1" applyBorder="1" applyAlignment="1" applyProtection="1">
      <alignment horizontal="center" vertical="center"/>
      <protection locked="0"/>
    </xf>
    <xf numFmtId="0" fontId="41" fillId="7" borderId="1" xfId="20" applyFont="1" applyFill="1" applyBorder="1" applyAlignment="1">
      <alignment horizontal="left" vertical="top" wrapText="1"/>
    </xf>
    <xf numFmtId="41" fontId="32" fillId="0" borderId="4" xfId="0" applyNumberFormat="1" applyFont="1" applyBorder="1" applyAlignment="1">
      <alignment horizontal="center" vertical="center"/>
    </xf>
    <xf numFmtId="41" fontId="32" fillId="0" borderId="5" xfId="0" applyNumberFormat="1" applyFont="1" applyBorder="1" applyAlignment="1">
      <alignment horizontal="center" vertical="center"/>
    </xf>
    <xf numFmtId="41" fontId="32" fillId="0" borderId="3" xfId="0" applyNumberFormat="1" applyFont="1" applyBorder="1" applyAlignment="1">
      <alignment horizontal="center" vertical="center"/>
    </xf>
    <xf numFmtId="41" fontId="32" fillId="7" borderId="4" xfId="0" applyNumberFormat="1" applyFont="1" applyFill="1" applyBorder="1" applyAlignment="1" applyProtection="1">
      <alignment horizontal="center" vertical="center"/>
      <protection locked="0"/>
    </xf>
    <xf numFmtId="41" fontId="32" fillId="7" borderId="5" xfId="0" applyNumberFormat="1" applyFont="1" applyFill="1" applyBorder="1" applyAlignment="1" applyProtection="1">
      <alignment horizontal="center" vertical="center"/>
      <protection locked="0"/>
    </xf>
    <xf numFmtId="41" fontId="32" fillId="7" borderId="3" xfId="0" applyNumberFormat="1" applyFont="1" applyFill="1" applyBorder="1" applyAlignment="1" applyProtection="1">
      <alignment horizontal="center" vertical="center"/>
      <protection locked="0"/>
    </xf>
    <xf numFmtId="41" fontId="34" fillId="2" borderId="16" xfId="0" applyNumberFormat="1" applyFont="1" applyFill="1" applyBorder="1" applyAlignment="1">
      <alignment horizontal="center" vertical="center"/>
    </xf>
    <xf numFmtId="41" fontId="34" fillId="2" borderId="17" xfId="0" applyNumberFormat="1" applyFont="1" applyFill="1" applyBorder="1" applyAlignment="1">
      <alignment horizontal="center" vertical="center"/>
    </xf>
    <xf numFmtId="41" fontId="34" fillId="2" borderId="21" xfId="0" applyNumberFormat="1" applyFont="1" applyFill="1" applyBorder="1" applyAlignment="1">
      <alignment horizontal="center" vertical="center"/>
    </xf>
    <xf numFmtId="0" fontId="44" fillId="0" borderId="0" xfId="0" applyFont="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0" fillId="7" borderId="33" xfId="0" applyFill="1" applyBorder="1" applyAlignment="1" applyProtection="1">
      <alignment horizontal="left" vertical="center"/>
      <protection locked="0"/>
    </xf>
    <xf numFmtId="0" fontId="0" fillId="7" borderId="32" xfId="0" applyFill="1" applyBorder="1" applyAlignment="1" applyProtection="1">
      <alignment horizontal="left" vertical="center"/>
      <protection locked="0"/>
    </xf>
    <xf numFmtId="0" fontId="0" fillId="7" borderId="31" xfId="0" applyFill="1" applyBorder="1" applyAlignment="1" applyProtection="1">
      <alignment horizontal="left" vertical="center"/>
      <protection locked="0"/>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7" borderId="29" xfId="0" applyFill="1" applyBorder="1" applyAlignment="1" applyProtection="1">
      <alignment horizontal="left" vertical="center"/>
      <protection locked="0"/>
    </xf>
    <xf numFmtId="0" fontId="0" fillId="7" borderId="24" xfId="0" applyFill="1" applyBorder="1" applyAlignment="1" applyProtection="1">
      <alignment horizontal="left" vertical="center"/>
      <protection locked="0"/>
    </xf>
    <xf numFmtId="0" fontId="0" fillId="7" borderId="23"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0" fillId="5" borderId="6" xfId="0" applyFill="1" applyBorder="1" applyAlignment="1" applyProtection="1">
      <alignment horizontal="left" vertical="center" shrinkToFit="1"/>
      <protection locked="0"/>
    </xf>
    <xf numFmtId="0" fontId="0" fillId="5" borderId="0" xfId="0" applyFill="1" applyAlignment="1" applyProtection="1">
      <alignment horizontal="left" vertical="center" shrinkToFit="1"/>
      <protection locked="0"/>
    </xf>
    <xf numFmtId="0" fontId="0" fillId="5" borderId="8" xfId="0" applyFill="1" applyBorder="1" applyAlignment="1" applyProtection="1">
      <alignment horizontal="left" vertical="center" shrinkToFit="1"/>
      <protection locked="0"/>
    </xf>
    <xf numFmtId="0" fontId="31" fillId="7" borderId="39" xfId="0" applyFont="1" applyFill="1" applyBorder="1" applyAlignment="1" applyProtection="1">
      <alignment horizontal="center" vertical="center"/>
      <protection locked="0"/>
    </xf>
    <xf numFmtId="0" fontId="31" fillId="7" borderId="26" xfId="0" applyFont="1" applyFill="1" applyBorder="1" applyAlignment="1" applyProtection="1">
      <alignment horizontal="center" vertical="center"/>
      <protection locked="0"/>
    </xf>
    <xf numFmtId="0" fontId="31" fillId="7" borderId="25" xfId="0" applyFont="1" applyFill="1" applyBorder="1" applyAlignment="1" applyProtection="1">
      <alignment horizontal="center" vertical="center"/>
      <protection locked="0"/>
    </xf>
    <xf numFmtId="0" fontId="42" fillId="3" borderId="40" xfId="20" applyFont="1" applyFill="1" applyBorder="1" applyAlignment="1">
      <alignment horizontal="left" vertical="center"/>
    </xf>
    <xf numFmtId="0" fontId="42" fillId="3" borderId="24" xfId="20" applyFont="1" applyFill="1" applyBorder="1" applyAlignment="1">
      <alignment horizontal="left" vertical="center"/>
    </xf>
    <xf numFmtId="0" fontId="42" fillId="3" borderId="23" xfId="20" applyFont="1" applyFill="1" applyBorder="1" applyAlignment="1">
      <alignment horizontal="left" vertical="center"/>
    </xf>
    <xf numFmtId="0" fontId="46" fillId="0" borderId="0" xfId="9" applyFont="1" applyAlignment="1" applyProtection="1">
      <alignment horizontal="left" vertical="center" wrapText="1"/>
      <protection locked="0"/>
    </xf>
    <xf numFmtId="0" fontId="27" fillId="0" borderId="0" xfId="9" applyFont="1" applyProtection="1">
      <alignment vertical="center"/>
      <protection locked="0"/>
    </xf>
    <xf numFmtId="0" fontId="18" fillId="0" borderId="0" xfId="9" applyFont="1" applyAlignment="1" applyProtection="1">
      <alignment horizontal="right" vertical="center" shrinkToFit="1"/>
      <protection locked="0"/>
    </xf>
    <xf numFmtId="41" fontId="18" fillId="2" borderId="0" xfId="11" applyNumberFormat="1" applyFont="1" applyFill="1" applyBorder="1" applyAlignment="1" applyProtection="1">
      <alignment horizontal="right" vertical="center"/>
    </xf>
    <xf numFmtId="6" fontId="18" fillId="2" borderId="0" xfId="11" applyFont="1" applyFill="1" applyBorder="1" applyAlignment="1" applyProtection="1">
      <alignment horizontal="right" vertical="center"/>
    </xf>
    <xf numFmtId="6" fontId="18" fillId="2" borderId="7" xfId="11" applyFont="1" applyFill="1" applyBorder="1" applyAlignment="1" applyProtection="1">
      <alignment horizontal="right" vertical="center"/>
    </xf>
    <xf numFmtId="0" fontId="25"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20" fillId="4" borderId="4" xfId="9" applyFont="1" applyFill="1" applyBorder="1" applyAlignment="1" applyProtection="1">
      <alignment horizontal="center" vertical="center" shrinkToFit="1"/>
      <protection locked="0"/>
    </xf>
    <xf numFmtId="0" fontId="20" fillId="4" borderId="3" xfId="9" applyFont="1" applyFill="1" applyBorder="1" applyAlignment="1" applyProtection="1">
      <alignment horizontal="center" vertical="center" shrinkToFit="1"/>
      <protection locked="0"/>
    </xf>
    <xf numFmtId="41" fontId="16" fillId="2" borderId="1" xfId="11" applyNumberFormat="1" applyFont="1" applyFill="1" applyBorder="1" applyAlignment="1" applyProtection="1">
      <alignment vertical="center"/>
    </xf>
    <xf numFmtId="6" fontId="16" fillId="2" borderId="1" xfId="11" applyFont="1" applyFill="1" applyBorder="1" applyAlignment="1" applyProtection="1">
      <alignment vertical="center"/>
    </xf>
    <xf numFmtId="41" fontId="16" fillId="2" borderId="4" xfId="11" applyNumberFormat="1" applyFont="1" applyFill="1" applyBorder="1" applyAlignment="1" applyProtection="1">
      <alignment vertical="center"/>
    </xf>
    <xf numFmtId="6" fontId="16" fillId="2" borderId="3" xfId="11" applyFont="1" applyFill="1" applyBorder="1" applyAlignment="1" applyProtection="1">
      <alignment vertical="center"/>
    </xf>
    <xf numFmtId="38" fontId="16" fillId="7" borderId="4" xfId="11" applyNumberFormat="1" applyFont="1" applyFill="1" applyBorder="1" applyAlignment="1" applyProtection="1">
      <alignment vertical="center" shrinkToFit="1"/>
      <protection locked="0"/>
    </xf>
    <xf numFmtId="38" fontId="16" fillId="7" borderId="3" xfId="11" applyNumberFormat="1" applyFont="1" applyFill="1" applyBorder="1" applyAlignment="1" applyProtection="1">
      <alignment vertical="center" shrinkToFit="1"/>
      <protection locked="0"/>
    </xf>
    <xf numFmtId="0" fontId="20" fillId="4" borderId="1" xfId="9" applyFont="1" applyFill="1" applyBorder="1" applyAlignment="1" applyProtection="1">
      <alignment horizontal="center" vertical="center"/>
      <protection locked="0"/>
    </xf>
    <xf numFmtId="0" fontId="20" fillId="4" borderId="1" xfId="9" applyFont="1" applyFill="1" applyBorder="1" applyAlignment="1" applyProtection="1">
      <alignment horizontal="center" vertical="center" shrinkToFit="1"/>
      <protection locked="0"/>
    </xf>
    <xf numFmtId="0" fontId="16" fillId="4" borderId="4" xfId="9" applyFont="1" applyFill="1" applyBorder="1" applyAlignment="1" applyProtection="1">
      <alignment horizontal="center" vertical="center" shrinkToFit="1"/>
      <protection locked="0"/>
    </xf>
    <xf numFmtId="0" fontId="16" fillId="4" borderId="3" xfId="9" applyFont="1" applyFill="1" applyBorder="1" applyAlignment="1" applyProtection="1">
      <alignment horizontal="center" vertical="center" shrinkToFit="1"/>
      <protection locked="0"/>
    </xf>
    <xf numFmtId="0" fontId="30" fillId="4" borderId="1" xfId="9" applyFont="1" applyFill="1" applyBorder="1" applyAlignment="1" applyProtection="1">
      <alignment horizontal="center" vertical="center"/>
      <protection locked="0"/>
    </xf>
    <xf numFmtId="0" fontId="43" fillId="0" borderId="0" xfId="9" applyFont="1" applyAlignment="1" applyProtection="1">
      <alignment horizontal="center" vertical="center"/>
      <protection locked="0"/>
    </xf>
    <xf numFmtId="0" fontId="44" fillId="0" borderId="0" xfId="9" applyFont="1" applyAlignment="1" applyProtection="1">
      <alignment horizontal="center" vertical="center"/>
      <protection locked="0"/>
    </xf>
    <xf numFmtId="0" fontId="19" fillId="0" borderId="38" xfId="9" applyFont="1" applyBorder="1" applyAlignment="1">
      <alignment horizontal="left" vertical="top" shrinkToFit="1"/>
    </xf>
    <xf numFmtId="0" fontId="19" fillId="0" borderId="12" xfId="9" applyFont="1" applyBorder="1" applyAlignment="1">
      <alignment horizontal="left" vertical="top" shrinkToFit="1"/>
    </xf>
    <xf numFmtId="0" fontId="33" fillId="0" borderId="37" xfId="9" applyFont="1" applyBorder="1" applyAlignment="1">
      <alignment horizontal="left" vertical="top" shrinkToFit="1"/>
    </xf>
    <xf numFmtId="0" fontId="19" fillId="0" borderId="10" xfId="9" applyFont="1" applyBorder="1" applyAlignment="1">
      <alignment horizontal="left" vertical="top" shrinkToFit="1"/>
    </xf>
    <xf numFmtId="0" fontId="19" fillId="0" borderId="2" xfId="9" applyFont="1" applyBorder="1" applyAlignment="1">
      <alignment horizontal="left" vertical="top" shrinkToFit="1"/>
    </xf>
    <xf numFmtId="0" fontId="33" fillId="0" borderId="27" xfId="9" applyFont="1" applyBorder="1" applyAlignment="1">
      <alignment horizontal="left" vertical="top" shrinkToFit="1"/>
    </xf>
    <xf numFmtId="0" fontId="35" fillId="0" borderId="0" xfId="31" applyFont="1" applyAlignment="1" applyProtection="1">
      <alignment horizontal="center" vertical="center" shrinkToFit="1"/>
      <protection locked="0"/>
    </xf>
    <xf numFmtId="0" fontId="35" fillId="0" borderId="2" xfId="31" applyFont="1" applyBorder="1" applyAlignment="1" applyProtection="1">
      <alignment horizontal="center" vertical="center" shrinkToFit="1"/>
      <protection locked="0"/>
    </xf>
    <xf numFmtId="0" fontId="30" fillId="4" borderId="1" xfId="9" applyFont="1" applyFill="1" applyBorder="1" applyAlignment="1" applyProtection="1">
      <alignment horizontal="center" vertical="center" shrinkToFit="1"/>
      <protection locked="0"/>
    </xf>
    <xf numFmtId="0" fontId="16" fillId="7" borderId="1" xfId="9" applyFont="1" applyFill="1" applyBorder="1" applyProtection="1">
      <alignment vertical="center"/>
      <protection locked="0"/>
    </xf>
    <xf numFmtId="38" fontId="27" fillId="7" borderId="1" xfId="12" applyFont="1" applyFill="1" applyBorder="1" applyAlignment="1" applyProtection="1">
      <alignment horizontal="right" vertical="center"/>
      <protection locked="0"/>
    </xf>
    <xf numFmtId="38" fontId="27" fillId="2" borderId="1" xfId="12" applyFont="1" applyFill="1" applyBorder="1" applyAlignment="1" applyProtection="1">
      <alignment horizontal="right" vertical="center"/>
    </xf>
    <xf numFmtId="0" fontId="46" fillId="0" borderId="42" xfId="9" applyFont="1" applyBorder="1" applyAlignment="1" applyProtection="1">
      <alignment horizontal="left" vertical="center" wrapText="1"/>
      <protection locked="0"/>
    </xf>
    <xf numFmtId="0" fontId="20" fillId="4" borderId="1" xfId="9" applyFont="1" applyFill="1" applyBorder="1" applyAlignment="1" applyProtection="1">
      <alignment horizontal="center" vertical="center" wrapText="1"/>
      <protection locked="0"/>
    </xf>
    <xf numFmtId="0" fontId="23" fillId="7" borderId="1" xfId="9" applyFont="1" applyFill="1" applyBorder="1" applyAlignment="1" applyProtection="1">
      <alignment horizontal="left" vertical="top" wrapText="1"/>
      <protection locked="0"/>
    </xf>
    <xf numFmtId="0" fontId="28" fillId="7" borderId="1" xfId="9" applyFont="1" applyFill="1" applyBorder="1" applyAlignment="1" applyProtection="1">
      <alignment horizontal="left" vertical="top" wrapText="1"/>
      <protection locked="0"/>
    </xf>
    <xf numFmtId="41" fontId="27" fillId="2" borderId="4" xfId="11" applyNumberFormat="1" applyFont="1" applyFill="1" applyBorder="1" applyAlignment="1" applyProtection="1">
      <alignment horizontal="right" vertical="center"/>
    </xf>
    <xf numFmtId="41" fontId="27" fillId="2" borderId="5" xfId="11" applyNumberFormat="1" applyFont="1" applyFill="1" applyBorder="1" applyAlignment="1" applyProtection="1">
      <alignment horizontal="right" vertical="center"/>
    </xf>
    <xf numFmtId="41" fontId="27" fillId="2" borderId="3" xfId="11" applyNumberFormat="1" applyFont="1" applyFill="1" applyBorder="1" applyAlignment="1" applyProtection="1">
      <alignment horizontal="right" vertical="center"/>
    </xf>
    <xf numFmtId="41" fontId="43" fillId="0" borderId="46" xfId="35" applyNumberFormat="1" applyFont="1" applyBorder="1" applyAlignment="1" applyProtection="1">
      <alignment horizontal="center" vertical="center"/>
      <protection locked="0"/>
    </xf>
    <xf numFmtId="41" fontId="43" fillId="0" borderId="47" xfId="35" applyNumberFormat="1" applyFont="1" applyBorder="1" applyAlignment="1" applyProtection="1">
      <alignment horizontal="center" vertical="center"/>
      <protection locked="0"/>
    </xf>
    <xf numFmtId="41" fontId="43" fillId="0" borderId="48" xfId="35" applyNumberFormat="1" applyFont="1" applyBorder="1" applyAlignment="1" applyProtection="1">
      <alignment horizontal="center" vertical="center"/>
      <protection locked="0"/>
    </xf>
    <xf numFmtId="176" fontId="43" fillId="5" borderId="1" xfId="35" applyNumberFormat="1" applyFont="1" applyFill="1" applyBorder="1" applyAlignment="1" applyProtection="1">
      <alignment horizontal="right" vertical="center"/>
      <protection locked="0"/>
    </xf>
    <xf numFmtId="41" fontId="43" fillId="5" borderId="1" xfId="35" applyNumberFormat="1" applyFont="1" applyFill="1" applyBorder="1" applyAlignment="1" applyProtection="1">
      <alignment horizontal="left" vertical="top"/>
      <protection locked="0"/>
    </xf>
    <xf numFmtId="41" fontId="43" fillId="5" borderId="4" xfId="35" applyNumberFormat="1" applyFont="1" applyFill="1" applyBorder="1" applyAlignment="1" applyProtection="1">
      <alignment horizontal="center" vertical="center"/>
      <protection locked="0"/>
    </xf>
    <xf numFmtId="41" fontId="43" fillId="5" borderId="5" xfId="35" applyNumberFormat="1" applyFont="1" applyFill="1" applyBorder="1" applyAlignment="1" applyProtection="1">
      <alignment horizontal="center" vertical="center"/>
      <protection locked="0"/>
    </xf>
    <xf numFmtId="41" fontId="43" fillId="5" borderId="3" xfId="35" applyNumberFormat="1" applyFont="1" applyFill="1" applyBorder="1" applyAlignment="1" applyProtection="1">
      <alignment horizontal="center" vertical="center"/>
      <protection locked="0"/>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23" fillId="0" borderId="1" xfId="9" applyFont="1" applyBorder="1" applyAlignment="1" applyProtection="1">
      <alignment horizontal="left" vertical="top" wrapText="1"/>
      <protection locked="0"/>
    </xf>
    <xf numFmtId="0" fontId="28" fillId="0" borderId="1" xfId="9" applyFont="1" applyBorder="1" applyAlignment="1" applyProtection="1">
      <alignment horizontal="left" vertical="top" wrapText="1"/>
      <protection locked="0"/>
    </xf>
    <xf numFmtId="0" fontId="16" fillId="0" borderId="1" xfId="9" applyFont="1" applyBorder="1" applyProtection="1">
      <alignment vertical="center"/>
      <protection locked="0"/>
    </xf>
    <xf numFmtId="38" fontId="27" fillId="0" borderId="1" xfId="12" applyFont="1" applyBorder="1" applyAlignment="1" applyProtection="1">
      <alignment horizontal="right" vertical="center"/>
      <protection locked="0"/>
    </xf>
    <xf numFmtId="38" fontId="27" fillId="2" borderId="1" xfId="12" applyFont="1" applyFill="1" applyBorder="1" applyAlignment="1" applyProtection="1">
      <alignment horizontal="right" vertical="center"/>
      <protection locked="0"/>
    </xf>
    <xf numFmtId="41" fontId="16" fillId="2" borderId="4" xfId="11" applyNumberFormat="1" applyFont="1" applyFill="1" applyBorder="1" applyAlignment="1" applyProtection="1">
      <alignment vertical="center"/>
      <protection locked="0"/>
    </xf>
    <xf numFmtId="6" fontId="16" fillId="2" borderId="3" xfId="11" applyFont="1" applyFill="1" applyBorder="1" applyAlignment="1" applyProtection="1">
      <alignment vertical="center"/>
      <protection locked="0"/>
    </xf>
    <xf numFmtId="38" fontId="16" fillId="0" borderId="4" xfId="11" applyNumberFormat="1" applyFont="1" applyBorder="1" applyAlignment="1" applyProtection="1">
      <alignment vertical="center" shrinkToFit="1"/>
      <protection locked="0"/>
    </xf>
    <xf numFmtId="38" fontId="16" fillId="0" borderId="3" xfId="11" applyNumberFormat="1" applyFont="1" applyBorder="1" applyAlignment="1" applyProtection="1">
      <alignment vertical="center" shrinkToFit="1"/>
      <protection locked="0"/>
    </xf>
    <xf numFmtId="176" fontId="17" fillId="0" borderId="4" xfId="9" applyNumberFormat="1" applyFont="1" applyBorder="1" applyAlignment="1">
      <alignment horizontal="center" vertical="center"/>
    </xf>
    <xf numFmtId="176" fontId="17" fillId="0" borderId="5" xfId="9" applyNumberFormat="1" applyFont="1" applyBorder="1" applyAlignment="1">
      <alignment horizontal="center" vertical="center"/>
    </xf>
    <xf numFmtId="177" fontId="17" fillId="0" borderId="5" xfId="9" applyNumberFormat="1" applyFont="1" applyBorder="1" applyAlignment="1">
      <alignment horizontal="left" vertical="center"/>
    </xf>
    <xf numFmtId="177" fontId="32" fillId="0" borderId="36" xfId="9" applyNumberFormat="1" applyFont="1" applyBorder="1" applyAlignment="1">
      <alignment horizontal="left" vertical="center"/>
    </xf>
    <xf numFmtId="176" fontId="17" fillId="0" borderId="15" xfId="9" applyNumberFormat="1" applyFont="1" applyBorder="1" applyAlignment="1">
      <alignment horizontal="center" vertical="center"/>
    </xf>
    <xf numFmtId="176" fontId="17" fillId="0" borderId="35" xfId="9" applyNumberFormat="1" applyFont="1" applyBorder="1" applyAlignment="1">
      <alignment horizontal="center" vertical="center"/>
    </xf>
    <xf numFmtId="177" fontId="17" fillId="0" borderId="35" xfId="9" applyNumberFormat="1" applyFont="1" applyBorder="1" applyAlignment="1">
      <alignment horizontal="left" vertical="center"/>
    </xf>
    <xf numFmtId="177" fontId="32" fillId="0" borderId="34" xfId="9" applyNumberFormat="1" applyFont="1" applyBorder="1" applyAlignment="1">
      <alignment horizontal="left" vertical="center"/>
    </xf>
  </cellXfs>
  <cellStyles count="36">
    <cellStyle name="パーセント 2" xfId="6" xr:uid="{00000000-0005-0000-0000-000000000000}"/>
    <cellStyle name="パーセント 3" xfId="16" xr:uid="{00000000-0005-0000-0000-000001000000}"/>
    <cellStyle name="パーセント 3 2" xfId="30" xr:uid="{00000000-0005-0000-0000-000002000000}"/>
    <cellStyle name="桁区切り" xfId="34" builtinId="6"/>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3 3" xfId="33" xr:uid="{27478709-7538-45A0-B8F6-09C5D16A7B2B}"/>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5 7" xfId="35" xr:uid="{BEA1124D-0484-4031-865D-7856E48408BB}"/>
    <cellStyle name="標準 6" xfId="14" xr:uid="{00000000-0005-0000-0000-000020000000}"/>
    <cellStyle name="標準 6 2" xfId="28" xr:uid="{00000000-0005-0000-0000-000021000000}"/>
    <cellStyle name="標準 7" xfId="24" xr:uid="{00000000-0005-0000-0000-000022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s>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L$29" lockText="1" noThreeD="1"/>
</file>

<file path=xl/ctrlProps/ctrlProp10.xml><?xml version="1.0" encoding="utf-8"?>
<formControlPr xmlns="http://schemas.microsoft.com/office/spreadsheetml/2009/9/main" objectType="CheckBox" fmlaLink="$L$18" lockText="1" noThreeD="1"/>
</file>

<file path=xl/ctrlProps/ctrlProp11.xml><?xml version="1.0" encoding="utf-8"?>
<formControlPr xmlns="http://schemas.microsoft.com/office/spreadsheetml/2009/9/main" objectType="CheckBox" fmlaLink="$L$33" lockText="1" noThreeD="1"/>
</file>

<file path=xl/ctrlProps/ctrlProp12.xml><?xml version="1.0" encoding="utf-8"?>
<formControlPr xmlns="http://schemas.microsoft.com/office/spreadsheetml/2009/9/main" objectType="CheckBox" fmlaLink="$L$39" lockText="1" noThreeD="1"/>
</file>

<file path=xl/ctrlProps/ctrlProp13.xml><?xml version="1.0" encoding="utf-8"?>
<formControlPr xmlns="http://schemas.microsoft.com/office/spreadsheetml/2009/9/main" objectType="CheckBox" fmlaLink="$L$15" lockText="1" noThreeD="1"/>
</file>

<file path=xl/ctrlProps/ctrlProp14.xml><?xml version="1.0" encoding="utf-8"?>
<formControlPr xmlns="http://schemas.microsoft.com/office/spreadsheetml/2009/9/main" objectType="CheckBox" fmlaLink="$L$14" lockText="1" noThreeD="1"/>
</file>

<file path=xl/ctrlProps/ctrlProp15.xml><?xml version="1.0" encoding="utf-8"?>
<formControlPr xmlns="http://schemas.microsoft.com/office/spreadsheetml/2009/9/main" objectType="CheckBox" checked="Checked" fmlaLink="$L$29" lockText="1" noThreeD="1"/>
</file>

<file path=xl/ctrlProps/ctrlProp16.xml><?xml version="1.0" encoding="utf-8"?>
<formControlPr xmlns="http://schemas.microsoft.com/office/spreadsheetml/2009/9/main" objectType="CheckBox" checked="Checked" fmlaLink="$L$31" lockText="1" noThreeD="1"/>
</file>

<file path=xl/ctrlProps/ctrlProp17.xml><?xml version="1.0" encoding="utf-8"?>
<formControlPr xmlns="http://schemas.microsoft.com/office/spreadsheetml/2009/9/main" objectType="CheckBox" fmlaLink="$L$32" lockText="1" noThreeD="1"/>
</file>

<file path=xl/ctrlProps/ctrlProp18.xml><?xml version="1.0" encoding="utf-8"?>
<formControlPr xmlns="http://schemas.microsoft.com/office/spreadsheetml/2009/9/main" objectType="CheckBox" fmlaLink="$L$30" lockText="1" noThreeD="1"/>
</file>

<file path=xl/ctrlProps/ctrlProp19.xml><?xml version="1.0" encoding="utf-8"?>
<formControlPr xmlns="http://schemas.microsoft.com/office/spreadsheetml/2009/9/main" objectType="CheckBox" fmlaLink="$L$40" lockText="1" noThreeD="1"/>
</file>

<file path=xl/ctrlProps/ctrlProp2.xml><?xml version="1.0" encoding="utf-8"?>
<formControlPr xmlns="http://schemas.microsoft.com/office/spreadsheetml/2009/9/main" objectType="CheckBox" fmlaLink="$L$31" lockText="1" noThreeD="1"/>
</file>

<file path=xl/ctrlProps/ctrlProp20.xml><?xml version="1.0" encoding="utf-8"?>
<formControlPr xmlns="http://schemas.microsoft.com/office/spreadsheetml/2009/9/main" objectType="CheckBox" fmlaLink="$L$38" lockText="1" noThreeD="1"/>
</file>

<file path=xl/ctrlProps/ctrlProp21.xml><?xml version="1.0" encoding="utf-8"?>
<formControlPr xmlns="http://schemas.microsoft.com/office/spreadsheetml/2009/9/main" objectType="CheckBox" fmlaLink="$L$20" lockText="1" noThreeD="1"/>
</file>

<file path=xl/ctrlProps/ctrlProp22.xml><?xml version="1.0" encoding="utf-8"?>
<formControlPr xmlns="http://schemas.microsoft.com/office/spreadsheetml/2009/9/main" objectType="CheckBox" fmlaLink="$L$16" lockText="1" noThreeD="1"/>
</file>

<file path=xl/ctrlProps/ctrlProp23.xml><?xml version="1.0" encoding="utf-8"?>
<formControlPr xmlns="http://schemas.microsoft.com/office/spreadsheetml/2009/9/main" objectType="CheckBox" fmlaLink="$L$17" lockText="1" noThreeD="1"/>
</file>

<file path=xl/ctrlProps/ctrlProp24.xml><?xml version="1.0" encoding="utf-8"?>
<formControlPr xmlns="http://schemas.microsoft.com/office/spreadsheetml/2009/9/main" objectType="CheckBox" fmlaLink="$L$18" lockText="1" noThreeD="1"/>
</file>

<file path=xl/ctrlProps/ctrlProp25.xml><?xml version="1.0" encoding="utf-8"?>
<formControlPr xmlns="http://schemas.microsoft.com/office/spreadsheetml/2009/9/main" objectType="CheckBox" fmlaLink="$L$33" lockText="1" noThreeD="1"/>
</file>

<file path=xl/ctrlProps/ctrlProp26.xml><?xml version="1.0" encoding="utf-8"?>
<formControlPr xmlns="http://schemas.microsoft.com/office/spreadsheetml/2009/9/main" objectType="CheckBox" fmlaLink="$L$39" lockText="1" noThreeD="1"/>
</file>

<file path=xl/ctrlProps/ctrlProp27.xml><?xml version="1.0" encoding="utf-8"?>
<formControlPr xmlns="http://schemas.microsoft.com/office/spreadsheetml/2009/9/main" objectType="CheckBox" fmlaLink="$L$15" lockText="1" noThreeD="1"/>
</file>

<file path=xl/ctrlProps/ctrlProp28.xml><?xml version="1.0" encoding="utf-8"?>
<formControlPr xmlns="http://schemas.microsoft.com/office/spreadsheetml/2009/9/main" objectType="CheckBox" checked="Checked" fmlaLink="$L$14" lockText="1" noThreeD="1"/>
</file>

<file path=xl/ctrlProps/ctrlProp3.xml><?xml version="1.0" encoding="utf-8"?>
<formControlPr xmlns="http://schemas.microsoft.com/office/spreadsheetml/2009/9/main" objectType="CheckBox" fmlaLink="$L$32" lockText="1" noThreeD="1"/>
</file>

<file path=xl/ctrlProps/ctrlProp4.xml><?xml version="1.0" encoding="utf-8"?>
<formControlPr xmlns="http://schemas.microsoft.com/office/spreadsheetml/2009/9/main" objectType="CheckBox" fmlaLink="$L$30" lockText="1" noThreeD="1"/>
</file>

<file path=xl/ctrlProps/ctrlProp5.xml><?xml version="1.0" encoding="utf-8"?>
<formControlPr xmlns="http://schemas.microsoft.com/office/spreadsheetml/2009/9/main" objectType="CheckBox" fmlaLink="$L$40" lockText="1" noThreeD="1"/>
</file>

<file path=xl/ctrlProps/ctrlProp6.xml><?xml version="1.0" encoding="utf-8"?>
<formControlPr xmlns="http://schemas.microsoft.com/office/spreadsheetml/2009/9/main" objectType="CheckBox" fmlaLink="$L$38" lockText="1" noThreeD="1"/>
</file>

<file path=xl/ctrlProps/ctrlProp7.xml><?xml version="1.0" encoding="utf-8"?>
<formControlPr xmlns="http://schemas.microsoft.com/office/spreadsheetml/2009/9/main" objectType="CheckBox" fmlaLink="$L$20"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17"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466725</xdr:colOff>
      <xdr:row>5</xdr:row>
      <xdr:rowOff>85725</xdr:rowOff>
    </xdr:from>
    <xdr:to>
      <xdr:col>8</xdr:col>
      <xdr:colOff>466725</xdr:colOff>
      <xdr:row>10</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05500" y="990600"/>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330459</xdr:colOff>
      <xdr:row>2</xdr:row>
      <xdr:rowOff>77755</xdr:rowOff>
    </xdr:from>
    <xdr:to>
      <xdr:col>15</xdr:col>
      <xdr:colOff>309076</xdr:colOff>
      <xdr:row>5</xdr:row>
      <xdr:rowOff>250372</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2168673" y="894184"/>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1668780</xdr:colOff>
          <xdr:row>28</xdr:row>
          <xdr:rowOff>106680</xdr:rowOff>
        </xdr:from>
        <xdr:to>
          <xdr:col>2</xdr:col>
          <xdr:colOff>106680</xdr:colOff>
          <xdr:row>30</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1699260</xdr:colOff>
          <xdr:row>29</xdr:row>
          <xdr:rowOff>106680</xdr:rowOff>
        </xdr:from>
        <xdr:to>
          <xdr:col>2</xdr:col>
          <xdr:colOff>205740</xdr:colOff>
          <xdr:row>31</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29</xdr:row>
          <xdr:rowOff>152400</xdr:rowOff>
        </xdr:from>
        <xdr:to>
          <xdr:col>3</xdr:col>
          <xdr:colOff>990600</xdr:colOff>
          <xdr:row>31</xdr:row>
          <xdr:rowOff>22860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28</xdr:row>
          <xdr:rowOff>144780</xdr:rowOff>
        </xdr:from>
        <xdr:to>
          <xdr:col>3</xdr:col>
          <xdr:colOff>990600</xdr:colOff>
          <xdr:row>30</xdr:row>
          <xdr:rowOff>99060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38</xdr:row>
          <xdr:rowOff>0</xdr:rowOff>
        </xdr:from>
        <xdr:to>
          <xdr:col>2</xdr:col>
          <xdr:colOff>38100</xdr:colOff>
          <xdr:row>39</xdr:row>
          <xdr:rowOff>83820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35</xdr:row>
          <xdr:rowOff>182880</xdr:rowOff>
        </xdr:from>
        <xdr:to>
          <xdr:col>1</xdr:col>
          <xdr:colOff>1775460</xdr:colOff>
          <xdr:row>37</xdr:row>
          <xdr:rowOff>45720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29</xdr:row>
      <xdr:rowOff>0</xdr:rowOff>
    </xdr:from>
    <xdr:to>
      <xdr:col>5</xdr:col>
      <xdr:colOff>257175</xdr:colOff>
      <xdr:row>30</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1517073</xdr:colOff>
      <xdr:row>30</xdr:row>
      <xdr:rowOff>214745</xdr:rowOff>
    </xdr:from>
    <xdr:to>
      <xdr:col>10</xdr:col>
      <xdr:colOff>104775</xdr:colOff>
      <xdr:row>32</xdr:row>
      <xdr:rowOff>45893</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745673" y="7391400"/>
          <a:ext cx="10530320" cy="232929"/>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19</xdr:row>
          <xdr:rowOff>0</xdr:rowOff>
        </xdr:from>
        <xdr:to>
          <xdr:col>1</xdr:col>
          <xdr:colOff>121920</xdr:colOff>
          <xdr:row>20</xdr:row>
          <xdr:rowOff>22860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1084984</xdr:colOff>
      <xdr:row>32</xdr:row>
      <xdr:rowOff>73775</xdr:rowOff>
    </xdr:from>
    <xdr:to>
      <xdr:col>7</xdr:col>
      <xdr:colOff>1046884</xdr:colOff>
      <xdr:row>38</xdr:row>
      <xdr:rowOff>159328</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097703" y="7633161"/>
          <a:ext cx="4672446" cy="1403640"/>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400050</xdr:colOff>
      <xdr:row>2</xdr:row>
      <xdr:rowOff>209550</xdr:rowOff>
    </xdr:from>
    <xdr:to>
      <xdr:col>19</xdr:col>
      <xdr:colOff>400050</xdr:colOff>
      <xdr:row>9</xdr:row>
      <xdr:rowOff>28575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3306425" y="647700"/>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22860</xdr:colOff>
          <xdr:row>13</xdr:row>
          <xdr:rowOff>190500</xdr:rowOff>
        </xdr:from>
        <xdr:to>
          <xdr:col>6</xdr:col>
          <xdr:colOff>388620</xdr:colOff>
          <xdr:row>15</xdr:row>
          <xdr:rowOff>99060</xdr:rowOff>
        </xdr:to>
        <xdr:sp macro="" textlink="">
          <xdr:nvSpPr>
            <xdr:cNvPr id="73772" name="Check Box 44" hidden="1">
              <a:extLst>
                <a:ext uri="{63B3BB69-23CF-44E3-9099-C40C66FF867C}">
                  <a14:compatExt spid="_x0000_s73772"/>
                </a:ext>
                <a:ext uri="{FF2B5EF4-FFF2-40B4-BE49-F238E27FC236}">
                  <a16:creationId xmlns:a16="http://schemas.microsoft.com/office/drawing/2014/main" id="{00000000-0008-0000-0300-00002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883920</xdr:colOff>
          <xdr:row>13</xdr:row>
          <xdr:rowOff>198120</xdr:rowOff>
        </xdr:from>
        <xdr:to>
          <xdr:col>8</xdr:col>
          <xdr:colOff>114300</xdr:colOff>
          <xdr:row>15</xdr:row>
          <xdr:rowOff>83820</xdr:rowOff>
        </xdr:to>
        <xdr:sp macro="" textlink="">
          <xdr:nvSpPr>
            <xdr:cNvPr id="73773" name="Check Box 45" hidden="1">
              <a:extLst>
                <a:ext uri="{63B3BB69-23CF-44E3-9099-C40C66FF867C}">
                  <a14:compatExt spid="_x0000_s73773"/>
                </a:ext>
                <a:ext uri="{FF2B5EF4-FFF2-40B4-BE49-F238E27FC236}">
                  <a16:creationId xmlns:a16="http://schemas.microsoft.com/office/drawing/2014/main" id="{00000000-0008-0000-0300-00002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1074420</xdr:colOff>
          <xdr:row>13</xdr:row>
          <xdr:rowOff>213360</xdr:rowOff>
        </xdr:from>
        <xdr:to>
          <xdr:col>9</xdr:col>
          <xdr:colOff>1485900</xdr:colOff>
          <xdr:row>15</xdr:row>
          <xdr:rowOff>99060</xdr:rowOff>
        </xdr:to>
        <xdr:sp macro="" textlink="">
          <xdr:nvSpPr>
            <xdr:cNvPr id="73774" name="Check Box 46" hidden="1">
              <a:extLst>
                <a:ext uri="{63B3BB69-23CF-44E3-9099-C40C66FF867C}">
                  <a14:compatExt spid="_x0000_s73774"/>
                </a:ext>
                <a:ext uri="{FF2B5EF4-FFF2-40B4-BE49-F238E27FC236}">
                  <a16:creationId xmlns:a16="http://schemas.microsoft.com/office/drawing/2014/main" id="{00000000-0008-0000-0300-00002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30</xdr:row>
          <xdr:rowOff>129540</xdr:rowOff>
        </xdr:from>
        <xdr:to>
          <xdr:col>2</xdr:col>
          <xdr:colOff>91440</xdr:colOff>
          <xdr:row>32</xdr:row>
          <xdr:rowOff>99060</xdr:rowOff>
        </xdr:to>
        <xdr:sp macro="" textlink="">
          <xdr:nvSpPr>
            <xdr:cNvPr id="73777" name="Check Box 49" hidden="1">
              <a:extLst>
                <a:ext uri="{63B3BB69-23CF-44E3-9099-C40C66FF867C}">
                  <a14:compatExt spid="_x0000_s73777"/>
                </a:ext>
                <a:ext uri="{FF2B5EF4-FFF2-40B4-BE49-F238E27FC236}">
                  <a16:creationId xmlns:a16="http://schemas.microsoft.com/office/drawing/2014/main" id="{00000000-0008-0000-0300-00003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1607820</xdr:colOff>
          <xdr:row>36</xdr:row>
          <xdr:rowOff>160020</xdr:rowOff>
        </xdr:from>
        <xdr:to>
          <xdr:col>2</xdr:col>
          <xdr:colOff>0</xdr:colOff>
          <xdr:row>38</xdr:row>
          <xdr:rowOff>22860</xdr:rowOff>
        </xdr:to>
        <xdr:sp macro="" textlink="">
          <xdr:nvSpPr>
            <xdr:cNvPr id="73778" name="Check Box 50" hidden="1">
              <a:extLst>
                <a:ext uri="{63B3BB69-23CF-44E3-9099-C40C66FF867C}">
                  <a14:compatExt spid="_x0000_s73778"/>
                </a:ext>
                <a:ext uri="{FF2B5EF4-FFF2-40B4-BE49-F238E27FC236}">
                  <a16:creationId xmlns:a16="http://schemas.microsoft.com/office/drawing/2014/main" id="{00000000-0008-0000-0300-00003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1767840</xdr:colOff>
          <xdr:row>13</xdr:row>
          <xdr:rowOff>220980</xdr:rowOff>
        </xdr:from>
        <xdr:to>
          <xdr:col>2</xdr:col>
          <xdr:colOff>396240</xdr:colOff>
          <xdr:row>15</xdr:row>
          <xdr:rowOff>106680</xdr:rowOff>
        </xdr:to>
        <xdr:sp macro="" textlink="">
          <xdr:nvSpPr>
            <xdr:cNvPr id="73782" name="Check Box 54" hidden="1">
              <a:extLst>
                <a:ext uri="{63B3BB69-23CF-44E3-9099-C40C66FF867C}">
                  <a14:compatExt spid="_x0000_s73782"/>
                </a:ext>
                <a:ext uri="{FF2B5EF4-FFF2-40B4-BE49-F238E27FC236}">
                  <a16:creationId xmlns:a16="http://schemas.microsoft.com/office/drawing/2014/main" id="{00000000-0008-0000-0300-00003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198120</xdr:rowOff>
        </xdr:from>
        <xdr:to>
          <xdr:col>1</xdr:col>
          <xdr:colOff>434340</xdr:colOff>
          <xdr:row>15</xdr:row>
          <xdr:rowOff>83820</xdr:rowOff>
        </xdr:to>
        <xdr:sp macro="" textlink="">
          <xdr:nvSpPr>
            <xdr:cNvPr id="73783" name="Check Box 55" hidden="1">
              <a:extLst>
                <a:ext uri="{63B3BB69-23CF-44E3-9099-C40C66FF867C}">
                  <a14:compatExt spid="_x0000_s73783"/>
                </a:ext>
                <a:ext uri="{FF2B5EF4-FFF2-40B4-BE49-F238E27FC236}">
                  <a16:creationId xmlns:a16="http://schemas.microsoft.com/office/drawing/2014/main" id="{00000000-0008-0000-0300-00003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226219</xdr:colOff>
      <xdr:row>34</xdr:row>
      <xdr:rowOff>226218</xdr:rowOff>
    </xdr:from>
    <xdr:to>
      <xdr:col>21</xdr:col>
      <xdr:colOff>55721</xdr:colOff>
      <xdr:row>37</xdr:row>
      <xdr:rowOff>203830</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104775</xdr:colOff>
      <xdr:row>2</xdr:row>
      <xdr:rowOff>28575</xdr:rowOff>
    </xdr:from>
    <xdr:to>
      <xdr:col>32</xdr:col>
      <xdr:colOff>104775</xdr:colOff>
      <xdr:row>8</xdr:row>
      <xdr:rowOff>152400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401425" y="466725"/>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1668780</xdr:colOff>
          <xdr:row>28</xdr:row>
          <xdr:rowOff>106680</xdr:rowOff>
        </xdr:from>
        <xdr:to>
          <xdr:col>2</xdr:col>
          <xdr:colOff>106680</xdr:colOff>
          <xdr:row>30</xdr:row>
          <xdr:rowOff>152400</xdr:rowOff>
        </xdr:to>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700-00000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1699260</xdr:colOff>
          <xdr:row>29</xdr:row>
          <xdr:rowOff>106680</xdr:rowOff>
        </xdr:from>
        <xdr:to>
          <xdr:col>2</xdr:col>
          <xdr:colOff>205740</xdr:colOff>
          <xdr:row>31</xdr:row>
          <xdr:rowOff>76200</xdr:rowOff>
        </xdr:to>
        <xdr:sp macro="" textlink="">
          <xdr:nvSpPr>
            <xdr:cNvPr id="100354" name="Check Box 2" hidden="1">
              <a:extLst>
                <a:ext uri="{63B3BB69-23CF-44E3-9099-C40C66FF867C}">
                  <a14:compatExt spid="_x0000_s100354"/>
                </a:ext>
                <a:ext uri="{FF2B5EF4-FFF2-40B4-BE49-F238E27FC236}">
                  <a16:creationId xmlns:a16="http://schemas.microsoft.com/office/drawing/2014/main" id="{00000000-0008-0000-0700-00000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29</xdr:row>
          <xdr:rowOff>152400</xdr:rowOff>
        </xdr:from>
        <xdr:to>
          <xdr:col>3</xdr:col>
          <xdr:colOff>990600</xdr:colOff>
          <xdr:row>31</xdr:row>
          <xdr:rowOff>22860</xdr:rowOff>
        </xdr:to>
        <xdr:sp macro="" textlink="">
          <xdr:nvSpPr>
            <xdr:cNvPr id="100355" name="Check Box 3" hidden="1">
              <a:extLst>
                <a:ext uri="{63B3BB69-23CF-44E3-9099-C40C66FF867C}">
                  <a14:compatExt spid="_x0000_s100355"/>
                </a:ext>
                <a:ext uri="{FF2B5EF4-FFF2-40B4-BE49-F238E27FC236}">
                  <a16:creationId xmlns:a16="http://schemas.microsoft.com/office/drawing/2014/main" id="{00000000-0008-0000-0700-00000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28</xdr:row>
          <xdr:rowOff>144780</xdr:rowOff>
        </xdr:from>
        <xdr:to>
          <xdr:col>3</xdr:col>
          <xdr:colOff>990600</xdr:colOff>
          <xdr:row>30</xdr:row>
          <xdr:rowOff>99060</xdr:rowOff>
        </xdr:to>
        <xdr:sp macro="" textlink="">
          <xdr:nvSpPr>
            <xdr:cNvPr id="100356" name="Check Box 4" hidden="1">
              <a:extLst>
                <a:ext uri="{63B3BB69-23CF-44E3-9099-C40C66FF867C}">
                  <a14:compatExt spid="_x0000_s100356"/>
                </a:ext>
                <a:ext uri="{FF2B5EF4-FFF2-40B4-BE49-F238E27FC236}">
                  <a16:creationId xmlns:a16="http://schemas.microsoft.com/office/drawing/2014/main" id="{00000000-0008-0000-0700-00000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38</xdr:row>
          <xdr:rowOff>0</xdr:rowOff>
        </xdr:from>
        <xdr:to>
          <xdr:col>2</xdr:col>
          <xdr:colOff>38100</xdr:colOff>
          <xdr:row>39</xdr:row>
          <xdr:rowOff>83820</xdr:rowOff>
        </xdr:to>
        <xdr:sp macro="" textlink="">
          <xdr:nvSpPr>
            <xdr:cNvPr id="100357" name="Check Box 5" hidden="1">
              <a:extLst>
                <a:ext uri="{63B3BB69-23CF-44E3-9099-C40C66FF867C}">
                  <a14:compatExt spid="_x0000_s100357"/>
                </a:ext>
                <a:ext uri="{FF2B5EF4-FFF2-40B4-BE49-F238E27FC236}">
                  <a16:creationId xmlns:a16="http://schemas.microsoft.com/office/drawing/2014/main" id="{00000000-0008-0000-0700-00000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35</xdr:row>
          <xdr:rowOff>182880</xdr:rowOff>
        </xdr:from>
        <xdr:to>
          <xdr:col>1</xdr:col>
          <xdr:colOff>1775460</xdr:colOff>
          <xdr:row>37</xdr:row>
          <xdr:rowOff>45720</xdr:rowOff>
        </xdr:to>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700-00000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29</xdr:row>
      <xdr:rowOff>0</xdr:rowOff>
    </xdr:from>
    <xdr:to>
      <xdr:col>5</xdr:col>
      <xdr:colOff>257175</xdr:colOff>
      <xdr:row>30</xdr:row>
      <xdr:rowOff>219075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914525" y="6987540"/>
          <a:ext cx="3326130" cy="38671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1517073</xdr:colOff>
      <xdr:row>30</xdr:row>
      <xdr:rowOff>214745</xdr:rowOff>
    </xdr:from>
    <xdr:to>
      <xdr:col>10</xdr:col>
      <xdr:colOff>104775</xdr:colOff>
      <xdr:row>32</xdr:row>
      <xdr:rowOff>45893</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745673" y="7369925"/>
          <a:ext cx="10543482" cy="23500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19</xdr:row>
          <xdr:rowOff>0</xdr:rowOff>
        </xdr:from>
        <xdr:to>
          <xdr:col>1</xdr:col>
          <xdr:colOff>121920</xdr:colOff>
          <xdr:row>20</xdr:row>
          <xdr:rowOff>22860</xdr:rowOff>
        </xdr:to>
        <xdr:sp macro="" textlink="">
          <xdr:nvSpPr>
            <xdr:cNvPr id="100359" name="Check Box 7" hidden="1">
              <a:extLst>
                <a:ext uri="{63B3BB69-23CF-44E3-9099-C40C66FF867C}">
                  <a14:compatExt spid="_x0000_s100359"/>
                </a:ext>
                <a:ext uri="{FF2B5EF4-FFF2-40B4-BE49-F238E27FC236}">
                  <a16:creationId xmlns:a16="http://schemas.microsoft.com/office/drawing/2014/main" id="{00000000-0008-0000-0700-00000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1084984</xdr:colOff>
      <xdr:row>32</xdr:row>
      <xdr:rowOff>73775</xdr:rowOff>
    </xdr:from>
    <xdr:to>
      <xdr:col>7</xdr:col>
      <xdr:colOff>1046884</xdr:colOff>
      <xdr:row>38</xdr:row>
      <xdr:rowOff>159328</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3093893" y="7652211"/>
          <a:ext cx="4658591" cy="1360172"/>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7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400050</xdr:colOff>
      <xdr:row>2</xdr:row>
      <xdr:rowOff>209550</xdr:rowOff>
    </xdr:from>
    <xdr:to>
      <xdr:col>19</xdr:col>
      <xdr:colOff>400050</xdr:colOff>
      <xdr:row>9</xdr:row>
      <xdr:rowOff>28575</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12736830" y="621030"/>
          <a:ext cx="3086100" cy="1548765"/>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609600</xdr:colOff>
          <xdr:row>13</xdr:row>
          <xdr:rowOff>190500</xdr:rowOff>
        </xdr:from>
        <xdr:to>
          <xdr:col>6</xdr:col>
          <xdr:colOff>114300</xdr:colOff>
          <xdr:row>15</xdr:row>
          <xdr:rowOff>99060</xdr:rowOff>
        </xdr:to>
        <xdr:sp macro="" textlink="">
          <xdr:nvSpPr>
            <xdr:cNvPr id="100360" name="Check Box 8" hidden="1">
              <a:extLst>
                <a:ext uri="{63B3BB69-23CF-44E3-9099-C40C66FF867C}">
                  <a14:compatExt spid="_x0000_s100360"/>
                </a:ext>
                <a:ext uri="{FF2B5EF4-FFF2-40B4-BE49-F238E27FC236}">
                  <a16:creationId xmlns:a16="http://schemas.microsoft.com/office/drawing/2014/main" id="{00000000-0008-0000-0700-00000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617220</xdr:colOff>
          <xdr:row>13</xdr:row>
          <xdr:rowOff>243840</xdr:rowOff>
        </xdr:from>
        <xdr:to>
          <xdr:col>7</xdr:col>
          <xdr:colOff>1028700</xdr:colOff>
          <xdr:row>15</xdr:row>
          <xdr:rowOff>129540</xdr:rowOff>
        </xdr:to>
        <xdr:sp macro="" textlink="">
          <xdr:nvSpPr>
            <xdr:cNvPr id="100361" name="Check Box 9" hidden="1">
              <a:extLst>
                <a:ext uri="{63B3BB69-23CF-44E3-9099-C40C66FF867C}">
                  <a14:compatExt spid="_x0000_s100361"/>
                </a:ext>
                <a:ext uri="{FF2B5EF4-FFF2-40B4-BE49-F238E27FC236}">
                  <a16:creationId xmlns:a16="http://schemas.microsoft.com/office/drawing/2014/main" id="{00000000-0008-0000-0700-00000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807720</xdr:colOff>
          <xdr:row>13</xdr:row>
          <xdr:rowOff>205740</xdr:rowOff>
        </xdr:from>
        <xdr:to>
          <xdr:col>9</xdr:col>
          <xdr:colOff>1219200</xdr:colOff>
          <xdr:row>15</xdr:row>
          <xdr:rowOff>91440</xdr:rowOff>
        </xdr:to>
        <xdr:sp macro="" textlink="">
          <xdr:nvSpPr>
            <xdr:cNvPr id="100362" name="Check Box 10" hidden="1">
              <a:extLst>
                <a:ext uri="{63B3BB69-23CF-44E3-9099-C40C66FF867C}">
                  <a14:compatExt spid="_x0000_s100362"/>
                </a:ext>
                <a:ext uri="{FF2B5EF4-FFF2-40B4-BE49-F238E27FC236}">
                  <a16:creationId xmlns:a16="http://schemas.microsoft.com/office/drawing/2014/main" id="{00000000-0008-0000-0700-00000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30</xdr:row>
          <xdr:rowOff>129540</xdr:rowOff>
        </xdr:from>
        <xdr:to>
          <xdr:col>2</xdr:col>
          <xdr:colOff>91440</xdr:colOff>
          <xdr:row>32</xdr:row>
          <xdr:rowOff>99060</xdr:rowOff>
        </xdr:to>
        <xdr:sp macro="" textlink="">
          <xdr:nvSpPr>
            <xdr:cNvPr id="100363" name="Check Box 11" hidden="1">
              <a:extLst>
                <a:ext uri="{63B3BB69-23CF-44E3-9099-C40C66FF867C}">
                  <a14:compatExt spid="_x0000_s100363"/>
                </a:ext>
                <a:ext uri="{FF2B5EF4-FFF2-40B4-BE49-F238E27FC236}">
                  <a16:creationId xmlns:a16="http://schemas.microsoft.com/office/drawing/2014/main" id="{00000000-0008-0000-0700-00000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1607820</xdr:colOff>
          <xdr:row>36</xdr:row>
          <xdr:rowOff>160020</xdr:rowOff>
        </xdr:from>
        <xdr:to>
          <xdr:col>2</xdr:col>
          <xdr:colOff>0</xdr:colOff>
          <xdr:row>38</xdr:row>
          <xdr:rowOff>22860</xdr:rowOff>
        </xdr:to>
        <xdr:sp macro="" textlink="">
          <xdr:nvSpPr>
            <xdr:cNvPr id="100364" name="Check Box 12" hidden="1">
              <a:extLst>
                <a:ext uri="{63B3BB69-23CF-44E3-9099-C40C66FF867C}">
                  <a14:compatExt spid="_x0000_s100364"/>
                </a:ext>
                <a:ext uri="{FF2B5EF4-FFF2-40B4-BE49-F238E27FC236}">
                  <a16:creationId xmlns:a16="http://schemas.microsoft.com/office/drawing/2014/main" id="{00000000-0008-0000-0700-00000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1767840</xdr:colOff>
          <xdr:row>13</xdr:row>
          <xdr:rowOff>220980</xdr:rowOff>
        </xdr:from>
        <xdr:to>
          <xdr:col>2</xdr:col>
          <xdr:colOff>396240</xdr:colOff>
          <xdr:row>15</xdr:row>
          <xdr:rowOff>106680</xdr:rowOff>
        </xdr:to>
        <xdr:sp macro="" textlink="">
          <xdr:nvSpPr>
            <xdr:cNvPr id="100365" name="Check Box 13" hidden="1">
              <a:extLst>
                <a:ext uri="{63B3BB69-23CF-44E3-9099-C40C66FF867C}">
                  <a14:compatExt spid="_x0000_s100365"/>
                </a:ext>
                <a:ext uri="{FF2B5EF4-FFF2-40B4-BE49-F238E27FC236}">
                  <a16:creationId xmlns:a16="http://schemas.microsoft.com/office/drawing/2014/main" id="{00000000-0008-0000-0700-00000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198120</xdr:rowOff>
        </xdr:from>
        <xdr:to>
          <xdr:col>1</xdr:col>
          <xdr:colOff>434340</xdr:colOff>
          <xdr:row>15</xdr:row>
          <xdr:rowOff>83820</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7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226219</xdr:colOff>
      <xdr:row>34</xdr:row>
      <xdr:rowOff>226218</xdr:rowOff>
    </xdr:from>
    <xdr:to>
      <xdr:col>21</xdr:col>
      <xdr:colOff>59531</xdr:colOff>
      <xdr:row>37</xdr:row>
      <xdr:rowOff>201925</xdr:rowOff>
    </xdr:to>
    <xdr:pic>
      <xdr:nvPicPr>
        <xdr:cNvPr id="4" name="図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2743"/>
          <a:ext cx="10196512"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A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5.xml"/><Relationship Id="rId16" Type="http://schemas.openxmlformats.org/officeDocument/2006/relationships/ctrlProp" Target="../ctrlProps/ctrlProp27.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3.2"/>
  <sheetData/>
  <phoneticPr fontId="1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FBE9-4A27-47CE-A95A-B1C5A03D3A38}">
  <dimension ref="A1:Y2"/>
  <sheetViews>
    <sheetView topLeftCell="I1" workbookViewId="0">
      <selection activeCell="T2" sqref="T2"/>
    </sheetView>
  </sheetViews>
  <sheetFormatPr defaultRowHeight="13.2"/>
  <cols>
    <col min="2" max="2" width="12.6640625" customWidth="1"/>
    <col min="3" max="3" width="18.33203125" customWidth="1"/>
    <col min="4" max="4" width="10.88671875" customWidth="1"/>
    <col min="5" max="5" width="14.88671875" customWidth="1"/>
    <col min="6" max="6" width="13.21875" customWidth="1"/>
    <col min="7" max="7" width="14.77734375" customWidth="1"/>
    <col min="8" max="8" width="15.33203125" customWidth="1"/>
    <col min="10" max="10" width="11.44140625" customWidth="1"/>
    <col min="11" max="11" width="14.33203125" customWidth="1"/>
    <col min="12" max="12" width="12.109375" customWidth="1"/>
    <col min="13" max="13" width="13.44140625" customWidth="1"/>
    <col min="14" max="14" width="18.21875" customWidth="1"/>
    <col min="15" max="15" width="15.44140625" customWidth="1"/>
  </cols>
  <sheetData>
    <row r="1" spans="1:25" ht="39.6">
      <c r="A1" s="37" t="s">
        <v>60</v>
      </c>
      <c r="B1" s="37" t="s">
        <v>74</v>
      </c>
      <c r="C1" s="37" t="s">
        <v>61</v>
      </c>
      <c r="D1" s="37" t="s">
        <v>62</v>
      </c>
      <c r="E1" s="37" t="s">
        <v>63</v>
      </c>
      <c r="F1" s="37" t="s">
        <v>64</v>
      </c>
      <c r="G1" s="38" t="s">
        <v>65</v>
      </c>
      <c r="H1" s="37" t="s">
        <v>66</v>
      </c>
      <c r="I1" s="37" t="s">
        <v>67</v>
      </c>
      <c r="J1" s="38" t="s">
        <v>68</v>
      </c>
      <c r="K1" s="38" t="s">
        <v>69</v>
      </c>
      <c r="L1" s="38" t="s">
        <v>70</v>
      </c>
      <c r="M1" s="38" t="s">
        <v>71</v>
      </c>
      <c r="N1" s="38" t="s">
        <v>72</v>
      </c>
      <c r="O1" s="39" t="s">
        <v>73</v>
      </c>
      <c r="P1" s="40" t="s">
        <v>75</v>
      </c>
      <c r="Q1" s="40" t="s">
        <v>76</v>
      </c>
      <c r="R1" s="40" t="s">
        <v>77</v>
      </c>
      <c r="S1" s="41" t="s">
        <v>78</v>
      </c>
      <c r="T1" s="40" t="s">
        <v>84</v>
      </c>
      <c r="U1" s="40" t="s">
        <v>79</v>
      </c>
      <c r="V1" s="40" t="s">
        <v>80</v>
      </c>
      <c r="W1" s="40" t="s">
        <v>81</v>
      </c>
      <c r="X1" s="40" t="s">
        <v>82</v>
      </c>
      <c r="Y1" s="40" t="s">
        <v>83</v>
      </c>
    </row>
    <row r="2" spans="1:25">
      <c r="A2" s="42">
        <f>'別紙５（事業者調査票）'!C8</f>
        <v>0</v>
      </c>
      <c r="B2" s="42">
        <f>'別紙５（事業者調査票）'!C9</f>
        <v>0</v>
      </c>
      <c r="C2" s="42">
        <f>'別紙５（事業者調査票）'!C10</f>
        <v>0</v>
      </c>
      <c r="D2" s="42" t="str">
        <f>'別紙５（事業者調査票）'!C11</f>
        <v>〒</v>
      </c>
      <c r="E2" s="42">
        <f>'別紙５（事業者調査票）'!C12</f>
        <v>0</v>
      </c>
      <c r="F2" s="42">
        <f>'別紙５（事業者調査票）'!C13</f>
        <v>0</v>
      </c>
      <c r="G2" s="42">
        <f>'別紙５（事業者調査票）'!C14</f>
        <v>0</v>
      </c>
      <c r="H2" s="42">
        <f>'別紙５（事業者調査票）'!C15</f>
        <v>0</v>
      </c>
      <c r="I2" s="42">
        <f>'別紙５（事業者調査票）'!C16</f>
        <v>0</v>
      </c>
      <c r="J2" s="42" t="str">
        <f>'別紙５（事業者調査票）'!C17</f>
        <v>〒</v>
      </c>
      <c r="K2" s="42">
        <f>'別紙５（事業者調査票）'!C18</f>
        <v>0</v>
      </c>
      <c r="L2" s="42">
        <f>'別紙５（事業者調査票）'!C20</f>
        <v>0</v>
      </c>
      <c r="M2" s="42">
        <f>'別紙５（事業者調査票）'!C21</f>
        <v>0</v>
      </c>
      <c r="N2" s="42">
        <f>'別紙５（事業者調査票）'!C22</f>
        <v>0</v>
      </c>
      <c r="O2" s="43">
        <f>'別紙７（事業計画書）'!D23</f>
        <v>0</v>
      </c>
      <c r="P2" s="44">
        <f>IF(O2="","",MIN(1000000,O2))</f>
        <v>0</v>
      </c>
      <c r="Q2" s="44">
        <f>ROUNDDOWN(P2*(1/4),-3)</f>
        <v>0</v>
      </c>
      <c r="R2" s="44">
        <f>ROUNDDOWN(P2*(1/2),-3)</f>
        <v>0</v>
      </c>
      <c r="S2" s="45">
        <f>SUM(Q2,R2)</f>
        <v>0</v>
      </c>
      <c r="T2" s="42"/>
      <c r="U2" s="42" t="e">
        <f>'別紙７（事業計画書）'!#REF!</f>
        <v>#REF!</v>
      </c>
      <c r="V2" s="42" t="e">
        <f>'別紙７（事業計画書）'!#REF!</f>
        <v>#REF!</v>
      </c>
      <c r="W2" s="42" t="e">
        <f>'別紙７（事業計画書）'!#REF!</f>
        <v>#REF!</v>
      </c>
      <c r="X2" s="42" t="e">
        <f>'別紙７（事業計画書）'!#REF!</f>
        <v>#REF!</v>
      </c>
      <c r="Y2" s="42" t="e">
        <f>'別紙７（事業計画書）'!#REF!</f>
        <v>#REF!</v>
      </c>
    </row>
  </sheetData>
  <phoneticPr fontId="12"/>
  <conditionalFormatting sqref="O1">
    <cfRule type="cellIs" dxfId="1" priority="2" operator="equal">
      <formula>"あり"</formula>
    </cfRule>
  </conditionalFormatting>
  <conditionalFormatting sqref="P2:R2">
    <cfRule type="cellIs" dxfId="0" priority="1" operator="equal">
      <formula>"あり"</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8A1F1-45F1-4D79-AC8C-4CE2E971690D}">
  <sheetPr codeName="Sheet4">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37</v>
      </c>
      <c r="B1" s="3"/>
      <c r="C1" s="3"/>
      <c r="D1" s="3"/>
      <c r="E1" s="3"/>
      <c r="F1" s="3"/>
      <c r="G1" s="3"/>
      <c r="H1" s="3"/>
      <c r="I1" s="3"/>
      <c r="J1" s="3"/>
    </row>
    <row r="2" spans="1:22" ht="16.2">
      <c r="A2" s="1"/>
      <c r="B2" s="3"/>
      <c r="C2" s="3"/>
      <c r="D2" s="3"/>
      <c r="E2" s="3"/>
      <c r="F2" s="3"/>
      <c r="G2" s="3"/>
      <c r="H2" s="3"/>
      <c r="I2" s="3"/>
      <c r="J2" s="3"/>
    </row>
    <row r="3" spans="1:22" ht="24.9" customHeight="1">
      <c r="A3" s="3"/>
      <c r="B3" s="190" t="s">
        <v>36</v>
      </c>
      <c r="C3" s="190"/>
      <c r="D3" s="190"/>
      <c r="E3" s="190"/>
      <c r="F3" s="190"/>
      <c r="G3" s="190"/>
      <c r="H3" s="190"/>
      <c r="I3" s="190"/>
      <c r="J3" s="190"/>
      <c r="K3" s="191"/>
      <c r="L3" s="191"/>
      <c r="M3" s="191"/>
      <c r="N3" s="191"/>
      <c r="O3" s="191"/>
      <c r="P3" s="191"/>
      <c r="Q3" s="191"/>
      <c r="R3" s="191"/>
      <c r="S3" s="191"/>
      <c r="T3" s="191"/>
      <c r="U3" s="191"/>
    </row>
    <row r="4" spans="1:22" ht="24.9" customHeight="1">
      <c r="A4" s="3"/>
      <c r="B4" s="190"/>
      <c r="C4" s="190"/>
      <c r="D4" s="190"/>
      <c r="E4" s="190"/>
      <c r="F4" s="190"/>
      <c r="G4" s="190"/>
      <c r="H4" s="190"/>
      <c r="I4" s="190"/>
      <c r="J4" s="190"/>
      <c r="K4" s="191"/>
      <c r="L4" s="191"/>
      <c r="M4" s="191"/>
      <c r="N4" s="191"/>
      <c r="O4" s="191"/>
      <c r="P4" s="191"/>
      <c r="Q4" s="191"/>
      <c r="R4" s="191"/>
      <c r="S4" s="191"/>
      <c r="T4" s="191"/>
      <c r="U4" s="191"/>
    </row>
    <row r="5" spans="1:22" s="25" customFormat="1" ht="9.75" customHeight="1">
      <c r="A5" s="23"/>
      <c r="B5" s="24"/>
      <c r="C5" s="24"/>
      <c r="D5" s="24"/>
      <c r="E5" s="24"/>
      <c r="F5" s="24"/>
      <c r="G5" s="24"/>
      <c r="H5" s="24"/>
      <c r="I5" s="24"/>
      <c r="J5" s="24"/>
    </row>
    <row r="6" spans="1:22" s="28" customFormat="1" ht="19.2">
      <c r="A6" s="26"/>
      <c r="B6" s="27"/>
      <c r="C6" s="27"/>
      <c r="D6" s="27"/>
      <c r="E6" s="27"/>
      <c r="F6" s="27"/>
      <c r="G6" s="27"/>
      <c r="H6" s="26"/>
      <c r="I6" s="26"/>
      <c r="J6" s="26"/>
      <c r="O6" s="198" t="s">
        <v>35</v>
      </c>
      <c r="P6" s="198"/>
      <c r="Q6" s="198"/>
      <c r="R6" s="199"/>
      <c r="S6" s="199"/>
      <c r="T6" s="199"/>
      <c r="U6" s="199"/>
      <c r="V6" s="199"/>
    </row>
    <row r="7" spans="1:22" s="28" customFormat="1" ht="19.2">
      <c r="A7" s="26"/>
      <c r="B7" s="27"/>
      <c r="C7" s="27"/>
      <c r="D7" s="27"/>
      <c r="E7" s="27"/>
      <c r="F7" s="27"/>
      <c r="G7" s="27"/>
      <c r="H7" s="26"/>
      <c r="I7" s="26"/>
      <c r="J7" s="26"/>
      <c r="P7" s="29"/>
      <c r="Q7" s="29"/>
      <c r="R7" s="29"/>
      <c r="S7" s="30"/>
      <c r="T7" s="30"/>
      <c r="U7" s="30"/>
      <c r="V7" s="30"/>
    </row>
    <row r="8" spans="1:22" s="11" customFormat="1" ht="15" thickBot="1">
      <c r="A8" s="13"/>
      <c r="B8" s="13"/>
      <c r="C8" s="17" t="s">
        <v>5</v>
      </c>
      <c r="D8" s="13"/>
      <c r="E8" s="13"/>
      <c r="F8" s="13"/>
      <c r="G8" s="13"/>
      <c r="H8" s="13"/>
      <c r="I8" s="13"/>
      <c r="J8" s="13"/>
    </row>
    <row r="9" spans="1:22" s="11" customFormat="1" ht="23.1" customHeight="1">
      <c r="A9" s="13"/>
      <c r="B9" s="13"/>
      <c r="C9" s="16" t="s">
        <v>4</v>
      </c>
      <c r="D9" s="192"/>
      <c r="E9" s="193"/>
      <c r="F9" s="193"/>
      <c r="G9" s="193"/>
      <c r="H9" s="193"/>
      <c r="I9" s="193"/>
      <c r="J9" s="193"/>
      <c r="K9" s="194"/>
    </row>
    <row r="10" spans="1:22" s="11" customFormat="1" ht="23.1" customHeight="1">
      <c r="A10" s="13"/>
      <c r="B10" s="13"/>
      <c r="C10" s="15" t="s">
        <v>7</v>
      </c>
      <c r="D10" s="195"/>
      <c r="E10" s="196"/>
      <c r="F10" s="196"/>
      <c r="G10" s="196"/>
      <c r="H10" s="196"/>
      <c r="I10" s="196"/>
      <c r="J10" s="196"/>
      <c r="K10" s="197"/>
    </row>
    <row r="11" spans="1:22" s="11" customFormat="1" ht="23.1" customHeight="1">
      <c r="A11" s="13"/>
      <c r="B11" s="13"/>
      <c r="C11" s="14" t="s">
        <v>19</v>
      </c>
      <c r="D11" s="234"/>
      <c r="E11" s="235"/>
      <c r="F11" s="236" t="s">
        <v>17</v>
      </c>
      <c r="G11" s="236"/>
      <c r="H11" s="236"/>
      <c r="I11" s="236"/>
      <c r="J11" s="236"/>
      <c r="K11" s="237"/>
    </row>
    <row r="12" spans="1:22" s="11" customFormat="1" ht="23.1" customHeight="1" thickBot="1">
      <c r="A12" s="13"/>
      <c r="B12" s="13"/>
      <c r="C12" s="12" t="s">
        <v>18</v>
      </c>
      <c r="D12" s="238"/>
      <c r="E12" s="239"/>
      <c r="F12" s="240" t="s">
        <v>17</v>
      </c>
      <c r="G12" s="240"/>
      <c r="H12" s="240"/>
      <c r="I12" s="240"/>
      <c r="J12" s="240"/>
      <c r="K12" s="241"/>
    </row>
    <row r="13" spans="1:22" ht="9.9" customHeight="1">
      <c r="A13" s="3"/>
      <c r="B13" s="3"/>
      <c r="C13" s="3"/>
      <c r="D13" s="3"/>
      <c r="E13" s="3"/>
      <c r="F13" s="3"/>
      <c r="G13" s="3"/>
      <c r="H13" s="3"/>
      <c r="I13" s="3"/>
      <c r="J13" s="3"/>
    </row>
    <row r="14" spans="1:22" ht="20.100000000000001" customHeight="1">
      <c r="A14" s="3"/>
      <c r="B14" s="171" t="s">
        <v>16</v>
      </c>
      <c r="C14" s="171"/>
      <c r="D14" s="171"/>
      <c r="E14" s="172">
        <f>$C$18+$E$18-$G$18</f>
        <v>0</v>
      </c>
      <c r="F14" s="173"/>
      <c r="G14" s="173"/>
      <c r="H14" s="173"/>
      <c r="I14" s="173"/>
      <c r="J14" s="175" t="s">
        <v>1</v>
      </c>
      <c r="K14" s="176"/>
      <c r="M14" s="170"/>
      <c r="N14" s="170"/>
      <c r="O14" s="170"/>
      <c r="P14" s="170"/>
      <c r="Q14" s="170"/>
      <c r="R14" s="170"/>
      <c r="T14" s="10"/>
      <c r="U14" s="10"/>
    </row>
    <row r="15" spans="1:22" ht="20.100000000000001" customHeight="1" thickBot="1">
      <c r="A15" s="3"/>
      <c r="B15" s="171"/>
      <c r="C15" s="171"/>
      <c r="D15" s="171"/>
      <c r="E15" s="174"/>
      <c r="F15" s="174"/>
      <c r="G15" s="174"/>
      <c r="H15" s="174"/>
      <c r="I15" s="174"/>
      <c r="J15" s="175"/>
      <c r="K15" s="176"/>
      <c r="M15" s="170"/>
      <c r="N15" s="170"/>
      <c r="O15" s="170"/>
      <c r="P15" s="170"/>
      <c r="Q15" s="170"/>
      <c r="R15" s="170"/>
      <c r="T15" s="10"/>
      <c r="U15" s="10"/>
    </row>
    <row r="16" spans="1:22" ht="9.9" customHeight="1">
      <c r="A16" s="3"/>
      <c r="B16" s="3"/>
      <c r="C16" s="3"/>
      <c r="D16" s="3"/>
      <c r="E16" s="3"/>
      <c r="F16" s="3"/>
      <c r="G16" s="3"/>
      <c r="H16" s="3"/>
      <c r="I16" s="3"/>
      <c r="J16" s="3"/>
    </row>
    <row r="17" spans="1:21" ht="39.9" customHeight="1">
      <c r="A17" s="3"/>
      <c r="B17" s="3"/>
      <c r="C17" s="186" t="s">
        <v>15</v>
      </c>
      <c r="D17" s="186"/>
      <c r="E17" s="187" t="s">
        <v>14</v>
      </c>
      <c r="F17" s="188"/>
      <c r="G17" s="177" t="s">
        <v>13</v>
      </c>
      <c r="H17" s="178"/>
      <c r="I17" s="8"/>
      <c r="J17" s="8"/>
    </row>
    <row r="18" spans="1:21" ht="20.100000000000001" customHeight="1">
      <c r="A18" s="3"/>
      <c r="B18" s="3"/>
      <c r="C18" s="179">
        <f>$P$31</f>
        <v>0</v>
      </c>
      <c r="D18" s="180"/>
      <c r="E18" s="230">
        <f>$S$31</f>
        <v>0</v>
      </c>
      <c r="F18" s="231"/>
      <c r="G18" s="232"/>
      <c r="H18" s="233"/>
      <c r="I18" s="9"/>
      <c r="J18" s="9"/>
    </row>
    <row r="19" spans="1:21" ht="9.9" customHeight="1">
      <c r="A19" s="3"/>
      <c r="B19" s="3"/>
      <c r="C19" s="3"/>
      <c r="D19" s="3"/>
      <c r="E19" s="3"/>
      <c r="F19" s="3"/>
      <c r="G19" s="3"/>
      <c r="H19" s="3"/>
      <c r="I19" s="3"/>
      <c r="J19" s="3"/>
    </row>
    <row r="20" spans="1:21" s="7" customFormat="1" ht="20.100000000000001" customHeight="1">
      <c r="A20" s="8"/>
      <c r="B20" s="22" t="s">
        <v>12</v>
      </c>
      <c r="C20" s="185" t="s">
        <v>11</v>
      </c>
      <c r="D20" s="185"/>
      <c r="E20" s="185"/>
      <c r="F20" s="185"/>
      <c r="G20" s="185"/>
      <c r="H20" s="185"/>
      <c r="I20" s="185"/>
      <c r="J20" s="185"/>
      <c r="K20" s="189" t="s">
        <v>10</v>
      </c>
      <c r="L20" s="189"/>
      <c r="M20" s="189" t="s">
        <v>2</v>
      </c>
      <c r="N20" s="189"/>
      <c r="O20" s="189"/>
      <c r="P20" s="189" t="s">
        <v>9</v>
      </c>
      <c r="Q20" s="189"/>
      <c r="R20" s="189"/>
      <c r="S20" s="200" t="s">
        <v>3</v>
      </c>
      <c r="T20" s="200"/>
      <c r="U20" s="200"/>
    </row>
    <row r="21" spans="1:21" ht="20.100000000000001" customHeight="1">
      <c r="A21" s="3"/>
      <c r="B21" s="6">
        <v>1</v>
      </c>
      <c r="C21" s="227"/>
      <c r="D21" s="227"/>
      <c r="E21" s="227"/>
      <c r="F21" s="227"/>
      <c r="G21" s="227"/>
      <c r="H21" s="227"/>
      <c r="I21" s="227"/>
      <c r="J21" s="227"/>
      <c r="K21" s="5"/>
      <c r="L21" s="4"/>
      <c r="M21" s="228"/>
      <c r="N21" s="228"/>
      <c r="O21" s="228"/>
      <c r="P21" s="229">
        <f t="shared" ref="P21:P30" si="0">K21*M21</f>
        <v>0</v>
      </c>
      <c r="Q21" s="229"/>
      <c r="R21" s="229"/>
      <c r="S21" s="228"/>
      <c r="T21" s="228"/>
      <c r="U21" s="228"/>
    </row>
    <row r="22" spans="1:21" ht="20.100000000000001" customHeight="1">
      <c r="A22" s="3"/>
      <c r="B22" s="6">
        <v>2</v>
      </c>
      <c r="C22" s="227"/>
      <c r="D22" s="227"/>
      <c r="E22" s="227"/>
      <c r="F22" s="227"/>
      <c r="G22" s="227"/>
      <c r="H22" s="227"/>
      <c r="I22" s="227"/>
      <c r="J22" s="227"/>
      <c r="K22" s="5"/>
      <c r="L22" s="4"/>
      <c r="M22" s="228"/>
      <c r="N22" s="228"/>
      <c r="O22" s="228"/>
      <c r="P22" s="229">
        <f t="shared" si="0"/>
        <v>0</v>
      </c>
      <c r="Q22" s="229"/>
      <c r="R22" s="229"/>
      <c r="S22" s="228"/>
      <c r="T22" s="228"/>
      <c r="U22" s="228"/>
    </row>
    <row r="23" spans="1:21" ht="20.100000000000001" customHeight="1">
      <c r="A23" s="3"/>
      <c r="B23" s="6">
        <v>3</v>
      </c>
      <c r="C23" s="227"/>
      <c r="D23" s="227"/>
      <c r="E23" s="227"/>
      <c r="F23" s="227"/>
      <c r="G23" s="227"/>
      <c r="H23" s="227"/>
      <c r="I23" s="227"/>
      <c r="J23" s="227"/>
      <c r="K23" s="5"/>
      <c r="L23" s="4"/>
      <c r="M23" s="228"/>
      <c r="N23" s="228"/>
      <c r="O23" s="228"/>
      <c r="P23" s="229">
        <f t="shared" si="0"/>
        <v>0</v>
      </c>
      <c r="Q23" s="229"/>
      <c r="R23" s="229"/>
      <c r="S23" s="228"/>
      <c r="T23" s="228"/>
      <c r="U23" s="228"/>
    </row>
    <row r="24" spans="1:21" ht="20.100000000000001" customHeight="1">
      <c r="A24" s="3"/>
      <c r="B24" s="6">
        <v>4</v>
      </c>
      <c r="C24" s="227"/>
      <c r="D24" s="227"/>
      <c r="E24" s="227"/>
      <c r="F24" s="227"/>
      <c r="G24" s="227"/>
      <c r="H24" s="227"/>
      <c r="I24" s="227"/>
      <c r="J24" s="227"/>
      <c r="K24" s="5"/>
      <c r="L24" s="4"/>
      <c r="M24" s="228"/>
      <c r="N24" s="228"/>
      <c r="O24" s="228"/>
      <c r="P24" s="229">
        <f t="shared" si="0"/>
        <v>0</v>
      </c>
      <c r="Q24" s="229"/>
      <c r="R24" s="229"/>
      <c r="S24" s="228"/>
      <c r="T24" s="228"/>
      <c r="U24" s="228"/>
    </row>
    <row r="25" spans="1:21" ht="20.100000000000001" customHeight="1">
      <c r="A25" s="3"/>
      <c r="B25" s="6">
        <v>5</v>
      </c>
      <c r="C25" s="227"/>
      <c r="D25" s="227"/>
      <c r="E25" s="227"/>
      <c r="F25" s="227"/>
      <c r="G25" s="227"/>
      <c r="H25" s="227"/>
      <c r="I25" s="227"/>
      <c r="J25" s="227"/>
      <c r="K25" s="5"/>
      <c r="L25" s="4"/>
      <c r="M25" s="228"/>
      <c r="N25" s="228"/>
      <c r="O25" s="228"/>
      <c r="P25" s="229">
        <f t="shared" si="0"/>
        <v>0</v>
      </c>
      <c r="Q25" s="229"/>
      <c r="R25" s="229"/>
      <c r="S25" s="228"/>
      <c r="T25" s="228"/>
      <c r="U25" s="228"/>
    </row>
    <row r="26" spans="1:21" ht="20.100000000000001" customHeight="1">
      <c r="A26" s="3"/>
      <c r="B26" s="6">
        <v>6</v>
      </c>
      <c r="C26" s="227"/>
      <c r="D26" s="227"/>
      <c r="E26" s="227"/>
      <c r="F26" s="227"/>
      <c r="G26" s="227"/>
      <c r="H26" s="227"/>
      <c r="I26" s="227"/>
      <c r="J26" s="227"/>
      <c r="K26" s="5"/>
      <c r="L26" s="4"/>
      <c r="M26" s="228"/>
      <c r="N26" s="228"/>
      <c r="O26" s="228"/>
      <c r="P26" s="229">
        <f t="shared" si="0"/>
        <v>0</v>
      </c>
      <c r="Q26" s="229"/>
      <c r="R26" s="229"/>
      <c r="S26" s="228"/>
      <c r="T26" s="228"/>
      <c r="U26" s="228"/>
    </row>
    <row r="27" spans="1:21" ht="20.100000000000001" customHeight="1">
      <c r="A27" s="3"/>
      <c r="B27" s="6">
        <v>7</v>
      </c>
      <c r="C27" s="227"/>
      <c r="D27" s="227"/>
      <c r="E27" s="227"/>
      <c r="F27" s="227"/>
      <c r="G27" s="227"/>
      <c r="H27" s="227"/>
      <c r="I27" s="227"/>
      <c r="J27" s="227"/>
      <c r="K27" s="5"/>
      <c r="L27" s="4"/>
      <c r="M27" s="228"/>
      <c r="N27" s="228"/>
      <c r="O27" s="228"/>
      <c r="P27" s="229">
        <f t="shared" si="0"/>
        <v>0</v>
      </c>
      <c r="Q27" s="229"/>
      <c r="R27" s="229"/>
      <c r="S27" s="228"/>
      <c r="T27" s="228"/>
      <c r="U27" s="228"/>
    </row>
    <row r="28" spans="1:21" ht="20.100000000000001" customHeight="1">
      <c r="A28" s="3"/>
      <c r="B28" s="6">
        <v>8</v>
      </c>
      <c r="C28" s="227"/>
      <c r="D28" s="227"/>
      <c r="E28" s="227"/>
      <c r="F28" s="227"/>
      <c r="G28" s="227"/>
      <c r="H28" s="227"/>
      <c r="I28" s="227"/>
      <c r="J28" s="227"/>
      <c r="K28" s="5"/>
      <c r="L28" s="4"/>
      <c r="M28" s="228"/>
      <c r="N28" s="228"/>
      <c r="O28" s="228"/>
      <c r="P28" s="229">
        <f t="shared" si="0"/>
        <v>0</v>
      </c>
      <c r="Q28" s="229"/>
      <c r="R28" s="229"/>
      <c r="S28" s="228"/>
      <c r="T28" s="228"/>
      <c r="U28" s="228"/>
    </row>
    <row r="29" spans="1:21" ht="20.100000000000001" customHeight="1">
      <c r="A29" s="3"/>
      <c r="B29" s="6">
        <v>9</v>
      </c>
      <c r="C29" s="227"/>
      <c r="D29" s="227"/>
      <c r="E29" s="227"/>
      <c r="F29" s="227"/>
      <c r="G29" s="227"/>
      <c r="H29" s="227"/>
      <c r="I29" s="227"/>
      <c r="J29" s="227"/>
      <c r="K29" s="5"/>
      <c r="L29" s="4"/>
      <c r="M29" s="228"/>
      <c r="N29" s="228"/>
      <c r="O29" s="228"/>
      <c r="P29" s="229">
        <f t="shared" si="0"/>
        <v>0</v>
      </c>
      <c r="Q29" s="229"/>
      <c r="R29" s="229"/>
      <c r="S29" s="228"/>
      <c r="T29" s="228"/>
      <c r="U29" s="228"/>
    </row>
    <row r="30" spans="1:21" ht="20.100000000000001" customHeight="1">
      <c r="A30" s="3"/>
      <c r="B30" s="6">
        <v>10</v>
      </c>
      <c r="C30" s="227"/>
      <c r="D30" s="227"/>
      <c r="E30" s="227"/>
      <c r="F30" s="227"/>
      <c r="G30" s="227"/>
      <c r="H30" s="227"/>
      <c r="I30" s="227"/>
      <c r="J30" s="227"/>
      <c r="K30" s="5"/>
      <c r="L30" s="4"/>
      <c r="M30" s="228"/>
      <c r="N30" s="228"/>
      <c r="O30" s="228"/>
      <c r="P30" s="229">
        <f t="shared" si="0"/>
        <v>0</v>
      </c>
      <c r="Q30" s="229"/>
      <c r="R30" s="229"/>
      <c r="S30" s="228"/>
      <c r="T30" s="228"/>
      <c r="U30" s="228"/>
    </row>
    <row r="31" spans="1:21" ht="20.100000000000001" customHeight="1">
      <c r="A31" s="3"/>
      <c r="B31" s="3"/>
      <c r="C31" s="3"/>
      <c r="D31" s="3"/>
      <c r="E31" s="3"/>
      <c r="F31" s="3"/>
      <c r="G31" s="3"/>
      <c r="H31" s="3"/>
      <c r="I31" s="3"/>
      <c r="J31" s="3"/>
      <c r="M31" s="189" t="s">
        <v>0</v>
      </c>
      <c r="N31" s="189"/>
      <c r="O31" s="189"/>
      <c r="P31" s="208">
        <f>SUM(P21:R30)</f>
        <v>0</v>
      </c>
      <c r="Q31" s="209"/>
      <c r="R31" s="210"/>
      <c r="S31" s="208">
        <f>SUM(S21:U30)</f>
        <v>0</v>
      </c>
      <c r="T31" s="209"/>
      <c r="U31" s="210"/>
    </row>
    <row r="32" spans="1:21" ht="49.5" customHeight="1">
      <c r="A32" s="3"/>
      <c r="B32" s="3"/>
      <c r="C32" s="3"/>
      <c r="D32" s="3"/>
      <c r="E32" s="3"/>
      <c r="F32" s="3"/>
      <c r="G32" s="3"/>
      <c r="H32" s="3"/>
      <c r="I32" s="3"/>
      <c r="J32" s="3"/>
    </row>
    <row r="33" spans="1:22" ht="20.100000000000001" customHeight="1">
      <c r="A33" s="3"/>
      <c r="B33" s="205" t="s">
        <v>8</v>
      </c>
      <c r="C33" s="185"/>
      <c r="D33" s="225"/>
      <c r="E33" s="225"/>
      <c r="F33" s="225"/>
      <c r="G33" s="225"/>
      <c r="H33" s="225"/>
      <c r="I33" s="225"/>
      <c r="J33" s="225"/>
      <c r="K33" s="226"/>
      <c r="L33" s="226"/>
      <c r="M33" s="226"/>
      <c r="N33" s="226"/>
      <c r="O33" s="226"/>
      <c r="P33" s="226"/>
      <c r="Q33" s="226"/>
      <c r="R33" s="226"/>
      <c r="S33" s="226"/>
      <c r="T33" s="226"/>
      <c r="U33" s="226"/>
    </row>
    <row r="34" spans="1:22" ht="20.100000000000001" customHeight="1">
      <c r="A34" s="3"/>
      <c r="B34" s="185"/>
      <c r="C34" s="185"/>
      <c r="D34" s="225"/>
      <c r="E34" s="225"/>
      <c r="F34" s="225"/>
      <c r="G34" s="225"/>
      <c r="H34" s="225"/>
      <c r="I34" s="225"/>
      <c r="J34" s="225"/>
      <c r="K34" s="226"/>
      <c r="L34" s="226"/>
      <c r="M34" s="226"/>
      <c r="N34" s="226"/>
      <c r="O34" s="226"/>
      <c r="P34" s="226"/>
      <c r="Q34" s="226"/>
      <c r="R34" s="226"/>
      <c r="S34" s="226"/>
      <c r="T34" s="226"/>
      <c r="U34" s="226"/>
    </row>
    <row r="35" spans="1:22" ht="20.100000000000001" customHeight="1">
      <c r="A35" s="3"/>
      <c r="B35" s="185"/>
      <c r="C35" s="185"/>
      <c r="D35" s="225"/>
      <c r="E35" s="225"/>
      <c r="F35" s="225"/>
      <c r="G35" s="225"/>
      <c r="H35" s="225"/>
      <c r="I35" s="225"/>
      <c r="J35" s="225"/>
      <c r="K35" s="226"/>
      <c r="L35" s="226"/>
      <c r="M35" s="226"/>
      <c r="N35" s="226"/>
      <c r="O35" s="226"/>
      <c r="P35" s="226"/>
      <c r="Q35" s="226"/>
      <c r="R35" s="226"/>
      <c r="S35" s="226"/>
      <c r="T35" s="226"/>
      <c r="U35" s="226"/>
    </row>
    <row r="36" spans="1:22" ht="105" customHeight="1">
      <c r="A36" s="3"/>
      <c r="B36" s="185"/>
      <c r="C36" s="185"/>
      <c r="D36" s="225"/>
      <c r="E36" s="225"/>
      <c r="F36" s="225"/>
      <c r="G36" s="225"/>
      <c r="H36" s="225"/>
      <c r="I36" s="225"/>
      <c r="J36" s="225"/>
      <c r="K36" s="226"/>
      <c r="L36" s="226"/>
      <c r="M36" s="226"/>
      <c r="N36" s="226"/>
      <c r="O36" s="226"/>
      <c r="P36" s="226"/>
      <c r="Q36" s="226"/>
      <c r="R36" s="226"/>
      <c r="S36" s="226"/>
      <c r="T36" s="226"/>
      <c r="U36" s="226"/>
    </row>
    <row r="37" spans="1:22" ht="19.5" customHeight="1">
      <c r="A37" s="3"/>
      <c r="B37" s="204" t="s">
        <v>39</v>
      </c>
      <c r="C37" s="204"/>
      <c r="D37" s="204"/>
      <c r="E37" s="204"/>
      <c r="F37" s="204"/>
      <c r="G37" s="204"/>
      <c r="H37" s="204"/>
      <c r="I37" s="204"/>
      <c r="J37" s="204"/>
      <c r="K37" s="204"/>
      <c r="L37" s="204"/>
      <c r="M37" s="204"/>
      <c r="N37" s="204"/>
      <c r="O37" s="204"/>
      <c r="P37" s="204"/>
      <c r="Q37" s="204"/>
      <c r="R37" s="204"/>
      <c r="S37" s="204"/>
      <c r="T37" s="204"/>
      <c r="U37" s="204"/>
    </row>
    <row r="38" spans="1:22" ht="23.25" customHeight="1">
      <c r="A38" s="3"/>
      <c r="B38" s="169"/>
      <c r="C38" s="169"/>
      <c r="D38" s="169"/>
      <c r="E38" s="169"/>
      <c r="F38" s="169"/>
      <c r="G38" s="169"/>
      <c r="H38" s="169"/>
      <c r="I38" s="169"/>
      <c r="J38" s="169"/>
      <c r="K38" s="169"/>
      <c r="L38" s="169"/>
      <c r="M38" s="169"/>
      <c r="N38" s="169"/>
      <c r="O38" s="169"/>
      <c r="P38" s="169"/>
      <c r="Q38" s="169"/>
      <c r="R38" s="169"/>
      <c r="S38" s="169"/>
      <c r="T38" s="169"/>
      <c r="U38" s="169"/>
    </row>
    <row r="39" spans="1:22" ht="20.100000000000001" customHeight="1">
      <c r="A39" s="3"/>
      <c r="B39" s="169" t="s">
        <v>40</v>
      </c>
      <c r="C39" s="169"/>
      <c r="D39" s="169"/>
      <c r="E39" s="169"/>
      <c r="F39" s="169"/>
      <c r="G39" s="169"/>
      <c r="H39" s="169"/>
      <c r="I39" s="169"/>
      <c r="J39" s="169"/>
      <c r="K39" s="169"/>
      <c r="L39" s="169"/>
      <c r="M39" s="169"/>
      <c r="N39" s="169"/>
      <c r="O39" s="169"/>
      <c r="P39" s="169"/>
      <c r="Q39" s="169"/>
      <c r="R39" s="169"/>
      <c r="S39" s="169"/>
      <c r="T39" s="169"/>
      <c r="U39" s="169"/>
    </row>
    <row r="40" spans="1:22" ht="20.100000000000001" customHeight="1">
      <c r="A40" s="3"/>
      <c r="B40" s="169"/>
      <c r="C40" s="169"/>
      <c r="D40" s="169"/>
      <c r="E40" s="169"/>
      <c r="F40" s="169"/>
      <c r="G40" s="169"/>
      <c r="H40" s="169"/>
      <c r="I40" s="169"/>
      <c r="J40" s="169"/>
      <c r="K40" s="169"/>
      <c r="L40" s="169"/>
      <c r="M40" s="169"/>
      <c r="N40" s="169"/>
      <c r="O40" s="169"/>
      <c r="P40" s="169"/>
      <c r="Q40" s="169"/>
      <c r="R40" s="169"/>
      <c r="S40" s="169"/>
      <c r="T40" s="169"/>
      <c r="U40" s="169"/>
    </row>
    <row r="41" spans="1:22" ht="8.25" customHeight="1">
      <c r="A41" s="3"/>
      <c r="B41" s="169"/>
      <c r="C41" s="169"/>
      <c r="D41" s="169"/>
      <c r="E41" s="169"/>
      <c r="F41" s="169"/>
      <c r="G41" s="169"/>
      <c r="H41" s="169"/>
      <c r="I41" s="169"/>
      <c r="J41" s="169"/>
      <c r="K41" s="169"/>
      <c r="L41" s="169"/>
      <c r="M41" s="169"/>
      <c r="N41" s="169"/>
      <c r="O41" s="169"/>
      <c r="P41" s="169"/>
      <c r="Q41" s="169"/>
      <c r="R41" s="169"/>
      <c r="S41" s="169"/>
      <c r="T41" s="169"/>
      <c r="U41" s="169"/>
    </row>
    <row r="42" spans="1:22" ht="20.100000000000001" customHeight="1">
      <c r="A42" s="3"/>
      <c r="B42" s="3"/>
      <c r="C42" s="169"/>
      <c r="D42" s="169"/>
      <c r="E42" s="169"/>
      <c r="F42" s="169"/>
      <c r="G42" s="169"/>
      <c r="H42" s="169"/>
      <c r="I42" s="169"/>
      <c r="J42" s="169"/>
      <c r="K42" s="169"/>
      <c r="L42" s="169"/>
      <c r="M42" s="169"/>
      <c r="N42" s="169"/>
      <c r="O42" s="169"/>
      <c r="P42" s="169"/>
      <c r="Q42" s="169"/>
      <c r="R42" s="169"/>
      <c r="S42" s="169"/>
      <c r="T42" s="169"/>
      <c r="U42" s="169"/>
      <c r="V42" s="169"/>
    </row>
    <row r="43" spans="1:22" ht="20.100000000000001" customHeight="1">
      <c r="A43" s="3"/>
      <c r="B43" s="3"/>
      <c r="C43" s="169"/>
      <c r="D43" s="169"/>
      <c r="E43" s="169"/>
      <c r="F43" s="169"/>
      <c r="G43" s="169"/>
      <c r="H43" s="169"/>
      <c r="I43" s="169"/>
      <c r="J43" s="169"/>
      <c r="K43" s="169"/>
      <c r="L43" s="169"/>
      <c r="M43" s="169"/>
      <c r="N43" s="169"/>
      <c r="O43" s="169"/>
      <c r="P43" s="169"/>
      <c r="Q43" s="169"/>
      <c r="R43" s="169"/>
      <c r="S43" s="169"/>
      <c r="T43" s="169"/>
      <c r="U43" s="169"/>
      <c r="V43" s="169"/>
    </row>
    <row r="44" spans="1:22" ht="20.100000000000001" customHeight="1">
      <c r="C44" s="169"/>
      <c r="D44" s="169"/>
      <c r="E44" s="169"/>
      <c r="F44" s="169"/>
      <c r="G44" s="169"/>
      <c r="H44" s="169"/>
      <c r="I44" s="169"/>
      <c r="J44" s="169"/>
      <c r="K44" s="169"/>
      <c r="L44" s="169"/>
      <c r="M44" s="169"/>
      <c r="N44" s="169"/>
      <c r="O44" s="169"/>
      <c r="P44" s="169"/>
      <c r="Q44" s="169"/>
      <c r="R44" s="169"/>
      <c r="S44" s="169"/>
      <c r="T44" s="169"/>
      <c r="U44" s="169"/>
      <c r="V44" s="169"/>
    </row>
    <row r="45" spans="1:22" ht="20.100000000000001" customHeight="1">
      <c r="C45" s="169"/>
      <c r="D45" s="169"/>
      <c r="E45" s="169"/>
      <c r="F45" s="169"/>
      <c r="G45" s="169"/>
      <c r="H45" s="169"/>
      <c r="I45" s="169"/>
      <c r="J45" s="169"/>
      <c r="K45" s="169"/>
      <c r="L45" s="169"/>
      <c r="M45" s="169"/>
      <c r="N45" s="169"/>
      <c r="O45" s="169"/>
      <c r="P45" s="169"/>
      <c r="Q45" s="169"/>
      <c r="R45" s="169"/>
      <c r="S45" s="169"/>
      <c r="T45" s="169"/>
      <c r="U45" s="169"/>
      <c r="V45" s="169"/>
    </row>
    <row r="46" spans="1:22" ht="20.100000000000001" customHeight="1">
      <c r="C46" s="169"/>
      <c r="D46" s="169"/>
      <c r="E46" s="169"/>
      <c r="F46" s="169"/>
      <c r="G46" s="169"/>
      <c r="H46" s="169"/>
      <c r="I46" s="169"/>
      <c r="J46" s="169"/>
      <c r="K46" s="169"/>
      <c r="L46" s="169"/>
      <c r="M46" s="169"/>
      <c r="N46" s="169"/>
      <c r="O46" s="169"/>
      <c r="P46" s="169"/>
      <c r="Q46" s="169"/>
      <c r="R46" s="169"/>
      <c r="S46" s="169"/>
      <c r="T46" s="169"/>
      <c r="U46" s="169"/>
      <c r="V46" s="169"/>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4">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C44:V46"/>
    <mergeCell ref="C30:J30"/>
    <mergeCell ref="M30:O30"/>
    <mergeCell ref="P30:R30"/>
    <mergeCell ref="S30:U30"/>
    <mergeCell ref="M31:O31"/>
    <mergeCell ref="P31:R31"/>
    <mergeCell ref="S31:U31"/>
    <mergeCell ref="B33:C36"/>
    <mergeCell ref="D33:U36"/>
    <mergeCell ref="B37:U38"/>
    <mergeCell ref="B39:U41"/>
    <mergeCell ref="C42:V43"/>
  </mergeCells>
  <phoneticPr fontId="12"/>
  <dataValidations count="4">
    <dataValidation type="list" allowBlank="1" showInputMessage="1" showErrorMessage="1" sqref="L21:L30" xr:uid="{3700FC63-AEA6-4EAF-B4BC-001A70ECB375}">
      <formula1>"式,台"</formula1>
    </dataValidation>
    <dataValidation type="whole" allowBlank="1" showInputMessage="1" showErrorMessage="1" sqref="K21:K30" xr:uid="{B7966996-18E8-40E5-8E80-D460C11EEECA}">
      <formula1>1</formula1>
      <formula2>100</formula2>
    </dataValidation>
    <dataValidation imeMode="halfAlpha" allowBlank="1" showInputMessage="1" showErrorMessage="1" sqref="M21:R30" xr:uid="{64E639E1-7A41-4B2B-8E43-184E678F0C62}"/>
    <dataValidation type="whole" allowBlank="1" showInputMessage="1" showErrorMessage="1" sqref="D11:D12" xr:uid="{9559EA6B-EE74-48FD-BF3B-3ED6F946847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6E9DB-D839-4AED-A996-9222553832B5}">
  <sheetPr codeName="Sheet5">
    <tabColor rgb="FFFF0000"/>
    <pageSetUpPr fitToPage="1"/>
  </sheetPr>
  <dimension ref="A1:C27"/>
  <sheetViews>
    <sheetView tabSelected="1" view="pageBreakPreview" zoomScaleNormal="100" zoomScaleSheetLayoutView="100" workbookViewId="0"/>
  </sheetViews>
  <sheetFormatPr defaultRowHeight="13.2"/>
  <cols>
    <col min="1" max="1" width="10.6640625" style="86" customWidth="1"/>
    <col min="2" max="2" width="15.109375" style="86" customWidth="1"/>
    <col min="3" max="3" width="45.6640625" style="86" customWidth="1"/>
    <col min="4" max="256" width="9" style="86"/>
    <col min="257" max="257" width="10.6640625" style="86" customWidth="1"/>
    <col min="258" max="258" width="13.109375" style="86" customWidth="1"/>
    <col min="259" max="259" width="45.6640625" style="86" customWidth="1"/>
    <col min="260" max="512" width="9" style="86"/>
    <col min="513" max="513" width="10.6640625" style="86" customWidth="1"/>
    <col min="514" max="514" width="13.109375" style="86" customWidth="1"/>
    <col min="515" max="515" width="45.6640625" style="86" customWidth="1"/>
    <col min="516" max="768" width="9" style="86"/>
    <col min="769" max="769" width="10.6640625" style="86" customWidth="1"/>
    <col min="770" max="770" width="13.109375" style="86" customWidth="1"/>
    <col min="771" max="771" width="45.6640625" style="86" customWidth="1"/>
    <col min="772" max="1024" width="9" style="86"/>
    <col min="1025" max="1025" width="10.6640625" style="86" customWidth="1"/>
    <col min="1026" max="1026" width="13.109375" style="86" customWidth="1"/>
    <col min="1027" max="1027" width="45.6640625" style="86" customWidth="1"/>
    <col min="1028" max="1280" width="9" style="86"/>
    <col min="1281" max="1281" width="10.6640625" style="86" customWidth="1"/>
    <col min="1282" max="1282" width="13.109375" style="86" customWidth="1"/>
    <col min="1283" max="1283" width="45.6640625" style="86" customWidth="1"/>
    <col min="1284" max="1536" width="9" style="86"/>
    <col min="1537" max="1537" width="10.6640625" style="86" customWidth="1"/>
    <col min="1538" max="1538" width="13.109375" style="86" customWidth="1"/>
    <col min="1539" max="1539" width="45.6640625" style="86" customWidth="1"/>
    <col min="1540" max="1792" width="9" style="86"/>
    <col min="1793" max="1793" width="10.6640625" style="86" customWidth="1"/>
    <col min="1794" max="1794" width="13.109375" style="86" customWidth="1"/>
    <col min="1795" max="1795" width="45.6640625" style="86" customWidth="1"/>
    <col min="1796" max="2048" width="9" style="86"/>
    <col min="2049" max="2049" width="10.6640625" style="86" customWidth="1"/>
    <col min="2050" max="2050" width="13.109375" style="86" customWidth="1"/>
    <col min="2051" max="2051" width="45.6640625" style="86" customWidth="1"/>
    <col min="2052" max="2304" width="9" style="86"/>
    <col min="2305" max="2305" width="10.6640625" style="86" customWidth="1"/>
    <col min="2306" max="2306" width="13.109375" style="86" customWidth="1"/>
    <col min="2307" max="2307" width="45.6640625" style="86" customWidth="1"/>
    <col min="2308" max="2560" width="9" style="86"/>
    <col min="2561" max="2561" width="10.6640625" style="86" customWidth="1"/>
    <col min="2562" max="2562" width="13.109375" style="86" customWidth="1"/>
    <col min="2563" max="2563" width="45.6640625" style="86" customWidth="1"/>
    <col min="2564" max="2816" width="9" style="86"/>
    <col min="2817" max="2817" width="10.6640625" style="86" customWidth="1"/>
    <col min="2818" max="2818" width="13.109375" style="86" customWidth="1"/>
    <col min="2819" max="2819" width="45.6640625" style="86" customWidth="1"/>
    <col min="2820" max="3072" width="9" style="86"/>
    <col min="3073" max="3073" width="10.6640625" style="86" customWidth="1"/>
    <col min="3074" max="3074" width="13.109375" style="86" customWidth="1"/>
    <col min="3075" max="3075" width="45.6640625" style="86" customWidth="1"/>
    <col min="3076" max="3328" width="9" style="86"/>
    <col min="3329" max="3329" width="10.6640625" style="86" customWidth="1"/>
    <col min="3330" max="3330" width="13.109375" style="86" customWidth="1"/>
    <col min="3331" max="3331" width="45.6640625" style="86" customWidth="1"/>
    <col min="3332" max="3584" width="9" style="86"/>
    <col min="3585" max="3585" width="10.6640625" style="86" customWidth="1"/>
    <col min="3586" max="3586" width="13.109375" style="86" customWidth="1"/>
    <col min="3587" max="3587" width="45.6640625" style="86" customWidth="1"/>
    <col min="3588" max="3840" width="9" style="86"/>
    <col min="3841" max="3841" width="10.6640625" style="86" customWidth="1"/>
    <col min="3842" max="3842" width="13.109375" style="86" customWidth="1"/>
    <col min="3843" max="3843" width="45.6640625" style="86" customWidth="1"/>
    <col min="3844" max="4096" width="9" style="86"/>
    <col min="4097" max="4097" width="10.6640625" style="86" customWidth="1"/>
    <col min="4098" max="4098" width="13.109375" style="86" customWidth="1"/>
    <col min="4099" max="4099" width="45.6640625" style="86" customWidth="1"/>
    <col min="4100" max="4352" width="9" style="86"/>
    <col min="4353" max="4353" width="10.6640625" style="86" customWidth="1"/>
    <col min="4354" max="4354" width="13.109375" style="86" customWidth="1"/>
    <col min="4355" max="4355" width="45.6640625" style="86" customWidth="1"/>
    <col min="4356" max="4608" width="9" style="86"/>
    <col min="4609" max="4609" width="10.6640625" style="86" customWidth="1"/>
    <col min="4610" max="4610" width="13.109375" style="86" customWidth="1"/>
    <col min="4611" max="4611" width="45.6640625" style="86" customWidth="1"/>
    <col min="4612" max="4864" width="9" style="86"/>
    <col min="4865" max="4865" width="10.6640625" style="86" customWidth="1"/>
    <col min="4866" max="4866" width="13.109375" style="86" customWidth="1"/>
    <col min="4867" max="4867" width="45.6640625" style="86" customWidth="1"/>
    <col min="4868" max="5120" width="9" style="86"/>
    <col min="5121" max="5121" width="10.6640625" style="86" customWidth="1"/>
    <col min="5122" max="5122" width="13.109375" style="86" customWidth="1"/>
    <col min="5123" max="5123" width="45.6640625" style="86" customWidth="1"/>
    <col min="5124" max="5376" width="9" style="86"/>
    <col min="5377" max="5377" width="10.6640625" style="86" customWidth="1"/>
    <col min="5378" max="5378" width="13.109375" style="86" customWidth="1"/>
    <col min="5379" max="5379" width="45.6640625" style="86" customWidth="1"/>
    <col min="5380" max="5632" width="9" style="86"/>
    <col min="5633" max="5633" width="10.6640625" style="86" customWidth="1"/>
    <col min="5634" max="5634" width="13.109375" style="86" customWidth="1"/>
    <col min="5635" max="5635" width="45.6640625" style="86" customWidth="1"/>
    <col min="5636" max="5888" width="9" style="86"/>
    <col min="5889" max="5889" width="10.6640625" style="86" customWidth="1"/>
    <col min="5890" max="5890" width="13.109375" style="86" customWidth="1"/>
    <col min="5891" max="5891" width="45.6640625" style="86" customWidth="1"/>
    <col min="5892" max="6144" width="9" style="86"/>
    <col min="6145" max="6145" width="10.6640625" style="86" customWidth="1"/>
    <col min="6146" max="6146" width="13.109375" style="86" customWidth="1"/>
    <col min="6147" max="6147" width="45.6640625" style="86" customWidth="1"/>
    <col min="6148" max="6400" width="9" style="86"/>
    <col min="6401" max="6401" width="10.6640625" style="86" customWidth="1"/>
    <col min="6402" max="6402" width="13.109375" style="86" customWidth="1"/>
    <col min="6403" max="6403" width="45.6640625" style="86" customWidth="1"/>
    <col min="6404" max="6656" width="9" style="86"/>
    <col min="6657" max="6657" width="10.6640625" style="86" customWidth="1"/>
    <col min="6658" max="6658" width="13.109375" style="86" customWidth="1"/>
    <col min="6659" max="6659" width="45.6640625" style="86" customWidth="1"/>
    <col min="6660" max="6912" width="9" style="86"/>
    <col min="6913" max="6913" width="10.6640625" style="86" customWidth="1"/>
    <col min="6914" max="6914" width="13.109375" style="86" customWidth="1"/>
    <col min="6915" max="6915" width="45.6640625" style="86" customWidth="1"/>
    <col min="6916" max="7168" width="9" style="86"/>
    <col min="7169" max="7169" width="10.6640625" style="86" customWidth="1"/>
    <col min="7170" max="7170" width="13.109375" style="86" customWidth="1"/>
    <col min="7171" max="7171" width="45.6640625" style="86" customWidth="1"/>
    <col min="7172" max="7424" width="9" style="86"/>
    <col min="7425" max="7425" width="10.6640625" style="86" customWidth="1"/>
    <col min="7426" max="7426" width="13.109375" style="86" customWidth="1"/>
    <col min="7427" max="7427" width="45.6640625" style="86" customWidth="1"/>
    <col min="7428" max="7680" width="9" style="86"/>
    <col min="7681" max="7681" width="10.6640625" style="86" customWidth="1"/>
    <col min="7682" max="7682" width="13.109375" style="86" customWidth="1"/>
    <col min="7683" max="7683" width="45.6640625" style="86" customWidth="1"/>
    <col min="7684" max="7936" width="9" style="86"/>
    <col min="7937" max="7937" width="10.6640625" style="86" customWidth="1"/>
    <col min="7938" max="7938" width="13.109375" style="86" customWidth="1"/>
    <col min="7939" max="7939" width="45.6640625" style="86" customWidth="1"/>
    <col min="7940" max="8192" width="9" style="86"/>
    <col min="8193" max="8193" width="10.6640625" style="86" customWidth="1"/>
    <col min="8194" max="8194" width="13.109375" style="86" customWidth="1"/>
    <col min="8195" max="8195" width="45.6640625" style="86" customWidth="1"/>
    <col min="8196" max="8448" width="9" style="86"/>
    <col min="8449" max="8449" width="10.6640625" style="86" customWidth="1"/>
    <col min="8450" max="8450" width="13.109375" style="86" customWidth="1"/>
    <col min="8451" max="8451" width="45.6640625" style="86" customWidth="1"/>
    <col min="8452" max="8704" width="9" style="86"/>
    <col min="8705" max="8705" width="10.6640625" style="86" customWidth="1"/>
    <col min="8706" max="8706" width="13.109375" style="86" customWidth="1"/>
    <col min="8707" max="8707" width="45.6640625" style="86" customWidth="1"/>
    <col min="8708" max="8960" width="9" style="86"/>
    <col min="8961" max="8961" width="10.6640625" style="86" customWidth="1"/>
    <col min="8962" max="8962" width="13.109375" style="86" customWidth="1"/>
    <col min="8963" max="8963" width="45.6640625" style="86" customWidth="1"/>
    <col min="8964" max="9216" width="9" style="86"/>
    <col min="9217" max="9217" width="10.6640625" style="86" customWidth="1"/>
    <col min="9218" max="9218" width="13.109375" style="86" customWidth="1"/>
    <col min="9219" max="9219" width="45.6640625" style="86" customWidth="1"/>
    <col min="9220" max="9472" width="9" style="86"/>
    <col min="9473" max="9473" width="10.6640625" style="86" customWidth="1"/>
    <col min="9474" max="9474" width="13.109375" style="86" customWidth="1"/>
    <col min="9475" max="9475" width="45.6640625" style="86" customWidth="1"/>
    <col min="9476" max="9728" width="9" style="86"/>
    <col min="9729" max="9729" width="10.6640625" style="86" customWidth="1"/>
    <col min="9730" max="9730" width="13.109375" style="86" customWidth="1"/>
    <col min="9731" max="9731" width="45.6640625" style="86" customWidth="1"/>
    <col min="9732" max="9984" width="9" style="86"/>
    <col min="9985" max="9985" width="10.6640625" style="86" customWidth="1"/>
    <col min="9986" max="9986" width="13.109375" style="86" customWidth="1"/>
    <col min="9987" max="9987" width="45.6640625" style="86" customWidth="1"/>
    <col min="9988" max="10240" width="9" style="86"/>
    <col min="10241" max="10241" width="10.6640625" style="86" customWidth="1"/>
    <col min="10242" max="10242" width="13.109375" style="86" customWidth="1"/>
    <col min="10243" max="10243" width="45.6640625" style="86" customWidth="1"/>
    <col min="10244" max="10496" width="9" style="86"/>
    <col min="10497" max="10497" width="10.6640625" style="86" customWidth="1"/>
    <col min="10498" max="10498" width="13.109375" style="86" customWidth="1"/>
    <col min="10499" max="10499" width="45.6640625" style="86" customWidth="1"/>
    <col min="10500" max="10752" width="9" style="86"/>
    <col min="10753" max="10753" width="10.6640625" style="86" customWidth="1"/>
    <col min="10754" max="10754" width="13.109375" style="86" customWidth="1"/>
    <col min="10755" max="10755" width="45.6640625" style="86" customWidth="1"/>
    <col min="10756" max="11008" width="9" style="86"/>
    <col min="11009" max="11009" width="10.6640625" style="86" customWidth="1"/>
    <col min="11010" max="11010" width="13.109375" style="86" customWidth="1"/>
    <col min="11011" max="11011" width="45.6640625" style="86" customWidth="1"/>
    <col min="11012" max="11264" width="9" style="86"/>
    <col min="11265" max="11265" width="10.6640625" style="86" customWidth="1"/>
    <col min="11266" max="11266" width="13.109375" style="86" customWidth="1"/>
    <col min="11267" max="11267" width="45.6640625" style="86" customWidth="1"/>
    <col min="11268" max="11520" width="9" style="86"/>
    <col min="11521" max="11521" width="10.6640625" style="86" customWidth="1"/>
    <col min="11522" max="11522" width="13.109375" style="86" customWidth="1"/>
    <col min="11523" max="11523" width="45.6640625" style="86" customWidth="1"/>
    <col min="11524" max="11776" width="9" style="86"/>
    <col min="11777" max="11777" width="10.6640625" style="86" customWidth="1"/>
    <col min="11778" max="11778" width="13.109375" style="86" customWidth="1"/>
    <col min="11779" max="11779" width="45.6640625" style="86" customWidth="1"/>
    <col min="11780" max="12032" width="9" style="86"/>
    <col min="12033" max="12033" width="10.6640625" style="86" customWidth="1"/>
    <col min="12034" max="12034" width="13.109375" style="86" customWidth="1"/>
    <col min="12035" max="12035" width="45.6640625" style="86" customWidth="1"/>
    <col min="12036" max="12288" width="9" style="86"/>
    <col min="12289" max="12289" width="10.6640625" style="86" customWidth="1"/>
    <col min="12290" max="12290" width="13.109375" style="86" customWidth="1"/>
    <col min="12291" max="12291" width="45.6640625" style="86" customWidth="1"/>
    <col min="12292" max="12544" width="9" style="86"/>
    <col min="12545" max="12545" width="10.6640625" style="86" customWidth="1"/>
    <col min="12546" max="12546" width="13.109375" style="86" customWidth="1"/>
    <col min="12547" max="12547" width="45.6640625" style="86" customWidth="1"/>
    <col min="12548" max="12800" width="9" style="86"/>
    <col min="12801" max="12801" width="10.6640625" style="86" customWidth="1"/>
    <col min="12802" max="12802" width="13.109375" style="86" customWidth="1"/>
    <col min="12803" max="12803" width="45.6640625" style="86" customWidth="1"/>
    <col min="12804" max="13056" width="9" style="86"/>
    <col min="13057" max="13057" width="10.6640625" style="86" customWidth="1"/>
    <col min="13058" max="13058" width="13.109375" style="86" customWidth="1"/>
    <col min="13059" max="13059" width="45.6640625" style="86" customWidth="1"/>
    <col min="13060" max="13312" width="9" style="86"/>
    <col min="13313" max="13313" width="10.6640625" style="86" customWidth="1"/>
    <col min="13314" max="13314" width="13.109375" style="86" customWidth="1"/>
    <col min="13315" max="13315" width="45.6640625" style="86" customWidth="1"/>
    <col min="13316" max="13568" width="9" style="86"/>
    <col min="13569" max="13569" width="10.6640625" style="86" customWidth="1"/>
    <col min="13570" max="13570" width="13.109375" style="86" customWidth="1"/>
    <col min="13571" max="13571" width="45.6640625" style="86" customWidth="1"/>
    <col min="13572" max="13824" width="9" style="86"/>
    <col min="13825" max="13825" width="10.6640625" style="86" customWidth="1"/>
    <col min="13826" max="13826" width="13.109375" style="86" customWidth="1"/>
    <col min="13827" max="13827" width="45.6640625" style="86" customWidth="1"/>
    <col min="13828" max="14080" width="9" style="86"/>
    <col min="14081" max="14081" width="10.6640625" style="86" customWidth="1"/>
    <col min="14082" max="14082" width="13.109375" style="86" customWidth="1"/>
    <col min="14083" max="14083" width="45.6640625" style="86" customWidth="1"/>
    <col min="14084" max="14336" width="9" style="86"/>
    <col min="14337" max="14337" width="10.6640625" style="86" customWidth="1"/>
    <col min="14338" max="14338" width="13.109375" style="86" customWidth="1"/>
    <col min="14339" max="14339" width="45.6640625" style="86" customWidth="1"/>
    <col min="14340" max="14592" width="9" style="86"/>
    <col min="14593" max="14593" width="10.6640625" style="86" customWidth="1"/>
    <col min="14594" max="14594" width="13.109375" style="86" customWidth="1"/>
    <col min="14595" max="14595" width="45.6640625" style="86" customWidth="1"/>
    <col min="14596" max="14848" width="9" style="86"/>
    <col min="14849" max="14849" width="10.6640625" style="86" customWidth="1"/>
    <col min="14850" max="14850" width="13.109375" style="86" customWidth="1"/>
    <col min="14851" max="14851" width="45.6640625" style="86" customWidth="1"/>
    <col min="14852" max="15104" width="9" style="86"/>
    <col min="15105" max="15105" width="10.6640625" style="86" customWidth="1"/>
    <col min="15106" max="15106" width="13.109375" style="86" customWidth="1"/>
    <col min="15107" max="15107" width="45.6640625" style="86" customWidth="1"/>
    <col min="15108" max="15360" width="9" style="86"/>
    <col min="15361" max="15361" width="10.6640625" style="86" customWidth="1"/>
    <col min="15362" max="15362" width="13.109375" style="86" customWidth="1"/>
    <col min="15363" max="15363" width="45.6640625" style="86" customWidth="1"/>
    <col min="15364" max="15616" width="9" style="86"/>
    <col min="15617" max="15617" width="10.6640625" style="86" customWidth="1"/>
    <col min="15618" max="15618" width="13.109375" style="86" customWidth="1"/>
    <col min="15619" max="15619" width="45.6640625" style="86" customWidth="1"/>
    <col min="15620" max="15872" width="9" style="86"/>
    <col min="15873" max="15873" width="10.6640625" style="86" customWidth="1"/>
    <col min="15874" max="15874" width="13.109375" style="86" customWidth="1"/>
    <col min="15875" max="15875" width="45.6640625" style="86" customWidth="1"/>
    <col min="15876" max="16128" width="9" style="86"/>
    <col min="16129" max="16129" width="10.6640625" style="86" customWidth="1"/>
    <col min="16130" max="16130" width="13.109375" style="86" customWidth="1"/>
    <col min="16131" max="16131" width="45.6640625" style="86" customWidth="1"/>
    <col min="16132" max="16384" width="9" style="86"/>
  </cols>
  <sheetData>
    <row r="1" spans="1:3" ht="14.4">
      <c r="A1" s="84" t="s">
        <v>151</v>
      </c>
      <c r="B1" s="84"/>
      <c r="C1" s="85" t="s">
        <v>133</v>
      </c>
    </row>
    <row r="2" spans="1:3" ht="14.25" customHeight="1">
      <c r="A2" s="123" t="s">
        <v>56</v>
      </c>
      <c r="B2" s="124"/>
      <c r="C2" s="124"/>
    </row>
    <row r="3" spans="1:3" ht="14.25" customHeight="1">
      <c r="A3" s="124"/>
      <c r="B3" s="124"/>
      <c r="C3" s="124"/>
    </row>
    <row r="4" spans="1:3" ht="14.4">
      <c r="A4" s="84"/>
      <c r="B4" s="84"/>
      <c r="C4" s="84"/>
    </row>
    <row r="5" spans="1:3" ht="14.4">
      <c r="A5" s="84"/>
      <c r="B5" s="84"/>
      <c r="C5" s="84"/>
    </row>
    <row r="6" spans="1:3" ht="14.4">
      <c r="A6" s="84" t="s">
        <v>118</v>
      </c>
      <c r="B6" s="84"/>
      <c r="C6" s="84"/>
    </row>
    <row r="7" spans="1:3" ht="14.4">
      <c r="A7" s="84"/>
      <c r="B7" s="84"/>
      <c r="C7" s="84"/>
    </row>
    <row r="8" spans="1:3" ht="30" customHeight="1">
      <c r="A8" s="114" t="s">
        <v>4</v>
      </c>
      <c r="B8" s="115"/>
      <c r="C8" s="96"/>
    </row>
    <row r="9" spans="1:3" ht="30" customHeight="1">
      <c r="A9" s="114" t="s">
        <v>55</v>
      </c>
      <c r="B9" s="115"/>
      <c r="C9" s="96"/>
    </row>
    <row r="10" spans="1:3" ht="30" customHeight="1">
      <c r="A10" s="114" t="s">
        <v>42</v>
      </c>
      <c r="B10" s="115"/>
      <c r="C10" s="96"/>
    </row>
    <row r="11" spans="1:3" ht="15" customHeight="1">
      <c r="A11" s="116" t="s">
        <v>43</v>
      </c>
      <c r="B11" s="117"/>
      <c r="C11" s="97" t="s">
        <v>44</v>
      </c>
    </row>
    <row r="12" spans="1:3" ht="30" customHeight="1">
      <c r="A12" s="118"/>
      <c r="B12" s="119"/>
      <c r="C12" s="98"/>
    </row>
    <row r="13" spans="1:3" ht="30" customHeight="1">
      <c r="A13" s="114" t="s">
        <v>7</v>
      </c>
      <c r="B13" s="115"/>
      <c r="C13" s="96"/>
    </row>
    <row r="14" spans="1:3" ht="30" customHeight="1">
      <c r="A14" s="114" t="s">
        <v>45</v>
      </c>
      <c r="B14" s="115"/>
      <c r="C14" s="96"/>
    </row>
    <row r="15" spans="1:3" ht="30" customHeight="1">
      <c r="A15" s="114" t="s">
        <v>46</v>
      </c>
      <c r="B15" s="115"/>
      <c r="C15" s="96"/>
    </row>
    <row r="16" spans="1:3" ht="30" customHeight="1">
      <c r="A16" s="114" t="s">
        <v>47</v>
      </c>
      <c r="B16" s="115"/>
      <c r="C16" s="96"/>
    </row>
    <row r="17" spans="1:3" ht="15" customHeight="1">
      <c r="A17" s="116" t="s">
        <v>48</v>
      </c>
      <c r="B17" s="117"/>
      <c r="C17" s="97" t="s">
        <v>44</v>
      </c>
    </row>
    <row r="18" spans="1:3" ht="30" customHeight="1">
      <c r="A18" s="118"/>
      <c r="B18" s="119"/>
      <c r="C18" s="98"/>
    </row>
    <row r="19" spans="1:3" ht="18.75" customHeight="1">
      <c r="A19" s="120" t="s">
        <v>49</v>
      </c>
      <c r="B19" s="87" t="s">
        <v>50</v>
      </c>
      <c r="C19" s="99"/>
    </row>
    <row r="20" spans="1:3" ht="30" customHeight="1">
      <c r="A20" s="121"/>
      <c r="B20" s="88" t="s">
        <v>51</v>
      </c>
      <c r="C20" s="100"/>
    </row>
    <row r="21" spans="1:3" ht="30" customHeight="1">
      <c r="A21" s="121"/>
      <c r="B21" s="89" t="s">
        <v>52</v>
      </c>
      <c r="C21" s="96"/>
    </row>
    <row r="22" spans="1:3" ht="30" customHeight="1">
      <c r="A22" s="122"/>
      <c r="B22" s="90" t="s">
        <v>53</v>
      </c>
      <c r="C22" s="96"/>
    </row>
    <row r="23" spans="1:3" ht="14.4">
      <c r="A23" s="84"/>
      <c r="B23" s="84"/>
      <c r="C23" s="84"/>
    </row>
    <row r="24" spans="1:3" ht="14.4">
      <c r="A24" s="84"/>
      <c r="B24" s="84"/>
      <c r="C24" s="84"/>
    </row>
    <row r="25" spans="1:3" ht="14.4">
      <c r="A25" s="84"/>
      <c r="B25" s="84"/>
      <c r="C25" s="84"/>
    </row>
    <row r="26" spans="1:3" ht="14.4">
      <c r="A26" s="84"/>
      <c r="B26" s="84"/>
      <c r="C26" s="84"/>
    </row>
    <row r="27" spans="1:3" ht="14.4">
      <c r="A27" s="84"/>
      <c r="B27" s="84"/>
      <c r="C27" s="84"/>
    </row>
  </sheetData>
  <sheetProtection algorithmName="SHA-512" hashValue="xKlUaIqzSO62mI6E3ChI03E/RvukvtKkbc6e4pPc5qyj3oEqpCRcdiea19QyIRaZptUPTiwOXbiyAVUMRhL4pQ==" saltValue="cwpO1jyx83TrMGn3anBDRg==" spinCount="100000" sheet="1" objects="1" scenarios="1"/>
  <mergeCells count="11">
    <mergeCell ref="A13:B13"/>
    <mergeCell ref="A9:B9"/>
    <mergeCell ref="A2:C3"/>
    <mergeCell ref="A8:B8"/>
    <mergeCell ref="A10:B10"/>
    <mergeCell ref="A11:B12"/>
    <mergeCell ref="A15:B15"/>
    <mergeCell ref="A16:B16"/>
    <mergeCell ref="A17:B18"/>
    <mergeCell ref="A19:A22"/>
    <mergeCell ref="A14:B14"/>
  </mergeCells>
  <phoneticPr fontId="12"/>
  <dataValidations count="1">
    <dataValidation type="list" allowBlank="1" showInputMessage="1" showErrorMessage="1" sqref="WVK98305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xr:uid="{D813D6D6-E267-4E45-A418-AA2472B4419E}">
      <formula1>"あり,なし"</formula1>
    </dataValidation>
  </dataValidations>
  <pageMargins left="0.75" right="0.75" top="1" bottom="1" header="0.51200000000000001" footer="0.51200000000000001"/>
  <pageSetup paperSize="9" orientation="portrait" r:id="rId1"/>
  <headerFooter alignWithMargins="0"/>
  <rowBreaks count="1" manualBreakCount="1">
    <brk id="23" max="2" man="1"/>
  </rowBreaks>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E1B2-3D80-4E64-94A5-9044A9C5BA18}">
  <sheetPr>
    <tabColor rgb="FFFF0000"/>
    <pageSetUpPr fitToPage="1"/>
  </sheetPr>
  <dimension ref="A1:J22"/>
  <sheetViews>
    <sheetView view="pageBreakPreview" zoomScale="85" zoomScaleNormal="70" zoomScaleSheetLayoutView="85" workbookViewId="0">
      <selection activeCell="K22" sqref="K22"/>
    </sheetView>
  </sheetViews>
  <sheetFormatPr defaultColWidth="9" defaultRowHeight="21"/>
  <cols>
    <col min="1" max="1" width="3.33203125" style="73" customWidth="1"/>
    <col min="2" max="2" width="57.21875" style="73" customWidth="1"/>
    <col min="3" max="3" width="9.6640625" style="73" customWidth="1"/>
    <col min="4" max="9" width="13.6640625" style="73" customWidth="1"/>
    <col min="10" max="10" width="3.33203125" style="73" customWidth="1"/>
    <col min="11" max="16384" width="9" style="73"/>
  </cols>
  <sheetData>
    <row r="1" spans="1:10" ht="32.25" customHeight="1">
      <c r="A1" s="72" t="s">
        <v>134</v>
      </c>
      <c r="B1" s="72"/>
      <c r="C1" s="72"/>
      <c r="D1" s="72"/>
      <c r="E1" s="72"/>
      <c r="F1" s="72" t="s">
        <v>150</v>
      </c>
      <c r="G1" s="72"/>
      <c r="H1" s="72"/>
      <c r="I1" s="72"/>
      <c r="J1" s="72"/>
    </row>
    <row r="2" spans="1:10" ht="32.25" customHeight="1">
      <c r="A2" s="74"/>
      <c r="B2" s="72"/>
      <c r="C2" s="72"/>
      <c r="D2" s="72"/>
      <c r="E2" s="72"/>
      <c r="F2" s="72"/>
      <c r="G2" s="72"/>
      <c r="H2" s="72"/>
      <c r="I2" s="72"/>
      <c r="J2" s="72"/>
    </row>
    <row r="3" spans="1:10" ht="32.25" customHeight="1">
      <c r="A3" s="72"/>
      <c r="B3" s="125" t="s">
        <v>119</v>
      </c>
      <c r="C3" s="125"/>
      <c r="D3" s="125"/>
      <c r="E3" s="125"/>
      <c r="F3" s="125"/>
      <c r="G3" s="125"/>
      <c r="H3" s="125"/>
      <c r="I3" s="125"/>
      <c r="J3" s="72"/>
    </row>
    <row r="4" spans="1:10" ht="39" customHeight="1">
      <c r="A4" s="72"/>
      <c r="B4" s="75"/>
      <c r="C4" s="75"/>
      <c r="D4" s="75"/>
      <c r="E4" s="75"/>
      <c r="F4" s="75"/>
      <c r="G4" s="75"/>
      <c r="H4" s="76"/>
      <c r="I4" s="75"/>
      <c r="J4" s="72"/>
    </row>
    <row r="5" spans="1:10" ht="36.75" customHeight="1">
      <c r="A5" s="72"/>
      <c r="B5" s="77"/>
      <c r="C5" s="72"/>
      <c r="D5" s="72"/>
      <c r="E5" s="72"/>
      <c r="F5" s="72"/>
      <c r="G5" s="72"/>
      <c r="H5" s="72"/>
      <c r="I5" s="72"/>
      <c r="J5" s="72"/>
    </row>
    <row r="6" spans="1:10" ht="36.75" customHeight="1">
      <c r="A6" s="72"/>
      <c r="B6" s="72" t="s">
        <v>93</v>
      </c>
      <c r="C6" s="72"/>
      <c r="D6" s="132"/>
      <c r="E6" s="132"/>
      <c r="F6" s="132"/>
      <c r="G6" s="132"/>
      <c r="H6" s="132"/>
      <c r="I6" s="72" t="s">
        <v>94</v>
      </c>
      <c r="J6" s="72"/>
    </row>
    <row r="7" spans="1:10" ht="36.75" customHeight="1">
      <c r="A7" s="72"/>
      <c r="B7" s="72"/>
      <c r="C7" s="72"/>
      <c r="D7" s="80"/>
      <c r="E7" s="80"/>
      <c r="F7" s="80"/>
      <c r="G7" s="80"/>
      <c r="H7" s="80"/>
      <c r="I7" s="72"/>
      <c r="J7" s="72"/>
    </row>
    <row r="8" spans="1:10" ht="36.75" customHeight="1">
      <c r="A8" s="72"/>
      <c r="B8" s="72" t="s">
        <v>95</v>
      </c>
      <c r="C8" s="72"/>
      <c r="D8" s="133"/>
      <c r="E8" s="133"/>
      <c r="F8" s="133"/>
      <c r="G8" s="133"/>
      <c r="H8" s="133"/>
      <c r="I8" s="72" t="s">
        <v>1</v>
      </c>
      <c r="J8" s="72"/>
    </row>
    <row r="9" spans="1:10" ht="36.75" customHeight="1">
      <c r="A9" s="72"/>
      <c r="B9" s="72" t="s">
        <v>97</v>
      </c>
      <c r="C9" s="72"/>
      <c r="D9" s="80"/>
      <c r="E9" s="80"/>
      <c r="F9" s="80"/>
      <c r="G9" s="80"/>
      <c r="H9" s="80"/>
      <c r="I9" s="72"/>
      <c r="J9" s="72"/>
    </row>
    <row r="10" spans="1:10" ht="36.75" customHeight="1">
      <c r="A10" s="72"/>
      <c r="B10" s="72" t="s">
        <v>98</v>
      </c>
      <c r="C10" s="72"/>
      <c r="D10" s="129"/>
      <c r="E10" s="130"/>
      <c r="F10" s="130"/>
      <c r="G10" s="130"/>
      <c r="H10" s="131"/>
      <c r="I10" s="72"/>
      <c r="J10" s="72"/>
    </row>
    <row r="11" spans="1:10" ht="36.75" customHeight="1">
      <c r="A11" s="72"/>
      <c r="B11" s="72" t="s">
        <v>102</v>
      </c>
      <c r="C11" s="72"/>
      <c r="D11" s="80"/>
      <c r="E11" s="80"/>
      <c r="F11" s="80"/>
      <c r="G11" s="80"/>
      <c r="H11" s="80"/>
      <c r="I11" s="72"/>
      <c r="J11" s="72"/>
    </row>
    <row r="12" spans="1:10" ht="36.75" customHeight="1">
      <c r="A12" s="72"/>
      <c r="B12" s="72" t="s">
        <v>99</v>
      </c>
      <c r="C12" s="72"/>
      <c r="D12" s="133"/>
      <c r="E12" s="133"/>
      <c r="F12" s="133"/>
      <c r="G12" s="133"/>
      <c r="H12" s="133"/>
      <c r="I12" s="72" t="s">
        <v>1</v>
      </c>
      <c r="J12" s="72"/>
    </row>
    <row r="13" spans="1:10" ht="36.75" customHeight="1">
      <c r="A13" s="72"/>
      <c r="B13" s="72"/>
      <c r="C13" s="72"/>
      <c r="D13" s="80"/>
      <c r="E13" s="80"/>
      <c r="F13" s="80"/>
      <c r="G13" s="80"/>
      <c r="H13" s="80"/>
      <c r="I13" s="72"/>
      <c r="J13" s="72"/>
    </row>
    <row r="14" spans="1:10" ht="36.75" customHeight="1">
      <c r="A14" s="72"/>
      <c r="B14" s="72" t="s">
        <v>100</v>
      </c>
      <c r="C14" s="72"/>
      <c r="D14" s="134">
        <f>IF(D10&lt;=D8, D10, D8)-D12</f>
        <v>0</v>
      </c>
      <c r="E14" s="134"/>
      <c r="F14" s="134"/>
      <c r="G14" s="134"/>
      <c r="H14" s="134"/>
      <c r="I14" s="72" t="s">
        <v>1</v>
      </c>
      <c r="J14" s="72"/>
    </row>
    <row r="15" spans="1:10" ht="36.75" customHeight="1">
      <c r="A15" s="72"/>
      <c r="B15" s="72"/>
      <c r="C15" s="72"/>
      <c r="D15" s="80"/>
      <c r="E15" s="80"/>
      <c r="F15" s="80"/>
      <c r="G15" s="80"/>
      <c r="H15" s="80"/>
      <c r="I15" s="72"/>
      <c r="J15" s="72"/>
    </row>
    <row r="16" spans="1:10" ht="36.75" customHeight="1">
      <c r="A16" s="72"/>
      <c r="B16" s="72" t="s">
        <v>101</v>
      </c>
      <c r="C16" s="72"/>
      <c r="D16" s="135">
        <v>600000</v>
      </c>
      <c r="E16" s="135"/>
      <c r="F16" s="135"/>
      <c r="G16" s="135"/>
      <c r="H16" s="135"/>
      <c r="I16" s="72" t="s">
        <v>1</v>
      </c>
      <c r="J16" s="72"/>
    </row>
    <row r="17" spans="1:10" ht="36.75" customHeight="1">
      <c r="A17" s="72"/>
      <c r="B17" s="72"/>
      <c r="C17" s="72"/>
      <c r="D17" s="80"/>
      <c r="E17" s="80"/>
      <c r="F17" s="80"/>
      <c r="G17" s="80"/>
      <c r="H17" s="80"/>
      <c r="I17" s="72"/>
      <c r="J17" s="72"/>
    </row>
    <row r="18" spans="1:10" ht="36.75" customHeight="1" thickBot="1">
      <c r="A18" s="72"/>
      <c r="B18" s="72"/>
      <c r="C18" s="72"/>
      <c r="D18" s="80"/>
      <c r="E18" s="80"/>
      <c r="F18" s="80"/>
      <c r="G18" s="80"/>
      <c r="H18" s="80"/>
      <c r="I18" s="72"/>
      <c r="J18" s="72"/>
    </row>
    <row r="19" spans="1:10" ht="36.75" customHeight="1" thickTop="1" thickBot="1">
      <c r="A19" s="72"/>
      <c r="B19" s="72"/>
      <c r="C19" s="81" t="s">
        <v>111</v>
      </c>
      <c r="D19" s="126">
        <f>ROUNDDOWN(H22,-3)</f>
        <v>0</v>
      </c>
      <c r="E19" s="127"/>
      <c r="F19" s="127"/>
      <c r="G19" s="127"/>
      <c r="H19" s="128"/>
      <c r="I19" s="82" t="s">
        <v>1</v>
      </c>
    </row>
    <row r="20" spans="1:10" ht="21.6" thickTop="1">
      <c r="A20" s="72"/>
      <c r="B20" s="78"/>
      <c r="C20" s="72"/>
      <c r="D20" s="72"/>
      <c r="E20" s="72" t="s">
        <v>96</v>
      </c>
      <c r="F20" s="72"/>
      <c r="G20" s="79"/>
      <c r="H20" s="79"/>
      <c r="I20" s="72"/>
      <c r="J20" s="72"/>
    </row>
    <row r="22" spans="1:10">
      <c r="H22" s="95">
        <f>IF(D14*3/4&gt;=600000,D16,ROUNDDOWN(D14*1/2,-3)+ROUNDDOWN(D14*1/4,-3))</f>
        <v>0</v>
      </c>
    </row>
  </sheetData>
  <sheetProtection algorithmName="SHA-512" hashValue="SbAq3hBpy0Bo3Crhx+3GWhzlwIQaWYtZkT+JrVHbf5vBRdHrbyoR6KGGY/B1Dr3d+1woG87pRaT8Uywxrd5M0A==" saltValue="KjeQhMipLPJHRxCMsq29OQ==" spinCount="100000" sheet="1" objects="1" scenarios="1"/>
  <mergeCells count="8">
    <mergeCell ref="B3:I3"/>
    <mergeCell ref="D19:H19"/>
    <mergeCell ref="D10:H10"/>
    <mergeCell ref="D6:H6"/>
    <mergeCell ref="D8:H8"/>
    <mergeCell ref="D12:H12"/>
    <mergeCell ref="D14:H14"/>
    <mergeCell ref="D16:H16"/>
  </mergeCells>
  <phoneticPr fontId="12"/>
  <conditionalFormatting sqref="G20:H20">
    <cfRule type="containsText" dxfId="13" priority="1" operator="containsText" text="行わない">
      <formula>NOT(ISERROR(SEARCH("行わない",G20)))</formula>
    </cfRule>
  </conditionalFormatting>
  <dataValidations count="1">
    <dataValidation imeMode="halfAlpha" allowBlank="1" showInputMessage="1" showErrorMessage="1" sqref="D6:H6 D8:H8 D16:H16 D12:H12 D14:H14" xr:uid="{A010FBB5-ABBD-4C6B-BF5F-FB4DEF32C440}"/>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codeName="Sheet2">
    <tabColor rgb="FFFF0000"/>
    <pageSetUpPr fitToPage="1"/>
  </sheetPr>
  <dimension ref="A1:N47"/>
  <sheetViews>
    <sheetView showGridLines="0" view="pageBreakPreview" topLeftCell="B44" zoomScale="110" zoomScaleNormal="100" zoomScaleSheetLayoutView="110" workbookViewId="0">
      <selection activeCell="J1" sqref="J1"/>
    </sheetView>
  </sheetViews>
  <sheetFormatPr defaultColWidth="9" defaultRowHeight="13.2"/>
  <cols>
    <col min="1" max="1" width="3.33203125" style="18" customWidth="1"/>
    <col min="2" max="2" width="26" style="18" customWidth="1"/>
    <col min="3" max="3" width="16" style="18" customWidth="1"/>
    <col min="4" max="4" width="14.6640625" style="18" customWidth="1"/>
    <col min="5" max="7" width="12.6640625" style="18" customWidth="1"/>
    <col min="8" max="8" width="17.21875" style="18" customWidth="1"/>
    <col min="9" max="9" width="12" style="18" customWidth="1"/>
    <col min="10" max="10" width="50.44140625" style="18" customWidth="1"/>
    <col min="11" max="11" width="2.21875" style="18" customWidth="1"/>
    <col min="12" max="12" width="15" style="18" hidden="1" customWidth="1"/>
    <col min="13" max="13" width="2.21875" style="18" hidden="1" customWidth="1"/>
    <col min="14" max="14" width="9" style="18" hidden="1" customWidth="1"/>
    <col min="15" max="16384" width="9" style="18"/>
  </cols>
  <sheetData>
    <row r="1" spans="1:14" ht="16.2">
      <c r="A1" s="46" t="s">
        <v>135</v>
      </c>
      <c r="B1" s="47"/>
      <c r="J1" s="18" t="s">
        <v>151</v>
      </c>
    </row>
    <row r="2" spans="1:14" ht="16.2">
      <c r="A2" s="46"/>
      <c r="B2" s="47"/>
    </row>
    <row r="3" spans="1:14" ht="21">
      <c r="B3" s="146" t="s">
        <v>120</v>
      </c>
      <c r="C3" s="146"/>
      <c r="D3" s="146"/>
      <c r="E3" s="146"/>
      <c r="F3" s="146"/>
      <c r="G3" s="146"/>
      <c r="H3" s="146"/>
      <c r="I3" s="146"/>
      <c r="J3" s="146"/>
    </row>
    <row r="4" spans="1:14" ht="21">
      <c r="B4" s="48"/>
      <c r="C4" s="48"/>
      <c r="D4" s="48"/>
      <c r="E4" s="48"/>
      <c r="F4" s="48"/>
      <c r="G4" s="48"/>
      <c r="H4" s="48"/>
      <c r="I4" s="48"/>
      <c r="J4" s="48"/>
    </row>
    <row r="5" spans="1:14" ht="14.25" customHeight="1" thickBot="1">
      <c r="B5" s="49"/>
      <c r="C5" s="49"/>
      <c r="D5" s="49"/>
      <c r="E5" s="49"/>
      <c r="F5" s="49"/>
      <c r="G5" s="49"/>
      <c r="H5" s="49"/>
      <c r="I5" s="49"/>
      <c r="J5" s="49"/>
    </row>
    <row r="6" spans="1:14" ht="27" customHeight="1" thickBot="1">
      <c r="B6" s="50" t="s">
        <v>33</v>
      </c>
      <c r="C6" s="50"/>
      <c r="D6" s="51" t="s">
        <v>34</v>
      </c>
      <c r="E6" s="52"/>
      <c r="F6" s="52"/>
      <c r="G6" s="52"/>
      <c r="H6" s="53" t="s">
        <v>6</v>
      </c>
      <c r="I6" s="147" t="s">
        <v>54</v>
      </c>
      <c r="J6" s="147"/>
    </row>
    <row r="7" spans="1:14" ht="19.2">
      <c r="B7" s="52"/>
      <c r="C7" s="54" t="s">
        <v>38</v>
      </c>
      <c r="D7" s="52"/>
      <c r="E7" s="52"/>
      <c r="F7" s="52"/>
      <c r="G7" s="52"/>
      <c r="H7" s="53"/>
      <c r="I7" s="55"/>
      <c r="J7" s="55"/>
    </row>
    <row r="8" spans="1:14" ht="19.2">
      <c r="B8" s="52"/>
      <c r="C8" s="51"/>
      <c r="D8" s="52"/>
      <c r="E8" s="52"/>
      <c r="F8" s="52"/>
      <c r="G8" s="52"/>
      <c r="H8" s="53"/>
      <c r="I8" s="55"/>
      <c r="J8" s="55"/>
    </row>
    <row r="9" spans="1:14" ht="15" thickBot="1">
      <c r="B9" s="56" t="s">
        <v>5</v>
      </c>
    </row>
    <row r="10" spans="1:14" ht="17.25" customHeight="1">
      <c r="B10" s="57" t="s">
        <v>20</v>
      </c>
      <c r="C10" s="148"/>
      <c r="D10" s="149"/>
      <c r="E10" s="149"/>
      <c r="F10" s="149"/>
      <c r="G10" s="149"/>
      <c r="H10" s="149"/>
      <c r="I10" s="149"/>
      <c r="J10" s="150"/>
    </row>
    <row r="11" spans="1:14" ht="23.1" customHeight="1">
      <c r="B11" s="58" t="s">
        <v>4</v>
      </c>
      <c r="C11" s="151">
        <f>'別紙５（事業者調査票）'!C8</f>
        <v>0</v>
      </c>
      <c r="D11" s="152"/>
      <c r="E11" s="152"/>
      <c r="F11" s="152"/>
      <c r="G11" s="152"/>
      <c r="H11" s="152"/>
      <c r="I11" s="152"/>
      <c r="J11" s="153"/>
    </row>
    <row r="12" spans="1:14" ht="17.25" customHeight="1">
      <c r="B12" s="59" t="s">
        <v>20</v>
      </c>
      <c r="C12" s="154"/>
      <c r="D12" s="155"/>
      <c r="E12" s="155"/>
      <c r="F12" s="155"/>
      <c r="G12" s="155"/>
      <c r="H12" s="155"/>
      <c r="I12" s="155"/>
      <c r="J12" s="156"/>
    </row>
    <row r="13" spans="1:14" ht="23.1" customHeight="1">
      <c r="B13" s="58" t="s">
        <v>7</v>
      </c>
      <c r="C13" s="157">
        <f>'別紙５（事業者調査票）'!C13</f>
        <v>0</v>
      </c>
      <c r="D13" s="158"/>
      <c r="E13" s="158"/>
      <c r="F13" s="158"/>
      <c r="G13" s="158"/>
      <c r="H13" s="158"/>
      <c r="I13" s="158"/>
      <c r="J13" s="159"/>
    </row>
    <row r="14" spans="1:14" s="103" customFormat="1" ht="23.1" customHeight="1">
      <c r="B14" s="166" t="s">
        <v>121</v>
      </c>
      <c r="C14" s="167"/>
      <c r="D14" s="167"/>
      <c r="E14" s="167"/>
      <c r="F14" s="167"/>
      <c r="G14" s="167"/>
      <c r="H14" s="167"/>
      <c r="I14" s="167"/>
      <c r="J14" s="168"/>
      <c r="L14" s="103" t="b">
        <v>0</v>
      </c>
      <c r="M14" s="103" t="s">
        <v>123</v>
      </c>
    </row>
    <row r="15" spans="1:14" s="103" customFormat="1" ht="23.1" customHeight="1">
      <c r="A15" s="112"/>
      <c r="B15" s="111" t="s">
        <v>149</v>
      </c>
      <c r="C15" s="113"/>
      <c r="D15" s="113"/>
      <c r="E15" s="113"/>
      <c r="F15" s="109"/>
      <c r="G15" s="109"/>
      <c r="H15" s="109"/>
      <c r="I15" s="109"/>
      <c r="J15" s="110"/>
      <c r="L15" s="103" t="b">
        <v>0</v>
      </c>
      <c r="N15" s="104" t="s">
        <v>122</v>
      </c>
    </row>
    <row r="16" spans="1:14" ht="23.1" customHeight="1">
      <c r="B16" s="160" t="s">
        <v>21</v>
      </c>
      <c r="C16" s="161"/>
      <c r="D16" s="161"/>
      <c r="E16" s="161"/>
      <c r="F16" s="161"/>
      <c r="G16" s="161"/>
      <c r="H16" s="161"/>
      <c r="I16" s="161"/>
      <c r="J16" s="162"/>
      <c r="L16" s="18" t="b">
        <v>0</v>
      </c>
      <c r="M16" s="18" t="s">
        <v>124</v>
      </c>
    </row>
    <row r="17" spans="1:14" ht="23.1" customHeight="1">
      <c r="B17" s="163"/>
      <c r="C17" s="164"/>
      <c r="D17" s="164"/>
      <c r="E17" s="164"/>
      <c r="F17" s="164"/>
      <c r="G17" s="164"/>
      <c r="H17" s="164"/>
      <c r="I17" s="164"/>
      <c r="J17" s="165"/>
      <c r="L17" s="18" t="b">
        <v>0</v>
      </c>
      <c r="M17" s="18" t="s">
        <v>125</v>
      </c>
    </row>
    <row r="18" spans="1:14" ht="23.1" customHeight="1">
      <c r="B18" s="60"/>
      <c r="C18" s="61"/>
      <c r="D18" s="60"/>
      <c r="E18" s="60"/>
      <c r="F18" s="61"/>
      <c r="G18" s="61"/>
      <c r="H18" s="61"/>
      <c r="I18" s="61"/>
      <c r="J18" s="61"/>
      <c r="L18" s="18" t="b">
        <v>0</v>
      </c>
      <c r="M18" s="18" t="s">
        <v>126</v>
      </c>
    </row>
    <row r="19" spans="1:14" ht="18" customHeight="1">
      <c r="B19" s="20" t="s">
        <v>41</v>
      </c>
      <c r="C19" s="21"/>
      <c r="D19" s="21"/>
      <c r="E19" s="21"/>
      <c r="F19" s="21"/>
      <c r="G19" s="21"/>
      <c r="H19" s="21"/>
      <c r="I19" s="21"/>
    </row>
    <row r="20" spans="1:14" ht="18" customHeight="1">
      <c r="A20" s="92"/>
      <c r="B20" s="31" t="s">
        <v>22</v>
      </c>
      <c r="G20" s="19"/>
      <c r="H20" s="19"/>
      <c r="L20" s="18" t="b">
        <v>0</v>
      </c>
      <c r="M20" s="18" t="s">
        <v>103</v>
      </c>
    </row>
    <row r="22" spans="1:14" ht="14.4">
      <c r="B22" s="56" t="s">
        <v>23</v>
      </c>
    </row>
    <row r="23" spans="1:14" ht="16.2">
      <c r="B23" s="18" t="s">
        <v>24</v>
      </c>
      <c r="C23" s="62"/>
      <c r="D23" s="137">
        <f>'別紙８（積算内訳）'!E12</f>
        <v>0</v>
      </c>
      <c r="E23" s="138"/>
      <c r="F23" s="139"/>
      <c r="G23" s="18" t="s">
        <v>1</v>
      </c>
    </row>
    <row r="24" spans="1:14" ht="20.100000000000001" customHeight="1">
      <c r="B24" s="62" t="s">
        <v>25</v>
      </c>
      <c r="C24" s="62"/>
      <c r="D24" s="63"/>
      <c r="E24" s="63"/>
      <c r="F24" s="63"/>
      <c r="G24" s="63"/>
      <c r="H24" s="63"/>
    </row>
    <row r="25" spans="1:14" ht="16.2">
      <c r="B25" s="62" t="s">
        <v>26</v>
      </c>
      <c r="C25" s="62"/>
      <c r="D25" s="140"/>
      <c r="E25" s="141"/>
      <c r="F25" s="142"/>
      <c r="G25" s="18" t="s">
        <v>1</v>
      </c>
    </row>
    <row r="26" spans="1:14" ht="20.100000000000001" customHeight="1" thickBot="1">
      <c r="B26" s="64" t="s">
        <v>127</v>
      </c>
      <c r="D26" s="63"/>
      <c r="E26" s="63"/>
      <c r="F26" s="63"/>
      <c r="G26" s="63"/>
      <c r="H26" s="63"/>
    </row>
    <row r="27" spans="1:14" ht="16.8" thickBot="1">
      <c r="B27" s="18" t="s">
        <v>27</v>
      </c>
      <c r="D27" s="143">
        <f>ROUNDDOWN($D$25*1/2,-3)</f>
        <v>0</v>
      </c>
      <c r="E27" s="144"/>
      <c r="F27" s="145"/>
      <c r="G27" s="18" t="s">
        <v>1</v>
      </c>
    </row>
    <row r="28" spans="1:14" ht="20.100000000000001" customHeight="1">
      <c r="B28" s="18" t="s">
        <v>31</v>
      </c>
      <c r="D28" s="63"/>
      <c r="E28" s="63"/>
      <c r="F28" s="63"/>
      <c r="G28" s="63"/>
      <c r="H28" s="63"/>
    </row>
    <row r="29" spans="1:14" s="66" customFormat="1" ht="16.2">
      <c r="A29" s="18"/>
      <c r="B29" s="18" t="s">
        <v>28</v>
      </c>
      <c r="C29" s="18"/>
      <c r="D29" s="65"/>
      <c r="E29" s="65"/>
      <c r="F29" s="65"/>
      <c r="G29" s="65"/>
      <c r="H29" s="65"/>
      <c r="I29" s="18"/>
      <c r="J29" s="18"/>
      <c r="L29" s="18" t="b">
        <v>0</v>
      </c>
      <c r="M29" s="91" t="s">
        <v>104</v>
      </c>
      <c r="N29" s="62"/>
    </row>
    <row r="30" spans="1:14" s="66" customFormat="1">
      <c r="A30" s="18"/>
      <c r="B30" s="92"/>
      <c r="C30" s="92" t="s">
        <v>112</v>
      </c>
      <c r="D30" s="92"/>
      <c r="E30" s="93" t="s">
        <v>29</v>
      </c>
      <c r="F30" s="18"/>
      <c r="G30" s="18"/>
      <c r="H30" s="18"/>
      <c r="I30" s="18"/>
      <c r="J30" s="18"/>
      <c r="L30" s="18" t="b">
        <v>0</v>
      </c>
      <c r="M30" s="62" t="s">
        <v>105</v>
      </c>
      <c r="N30" s="62"/>
    </row>
    <row r="31" spans="1:14" s="66" customFormat="1" ht="18.75" customHeight="1">
      <c r="A31" s="18"/>
      <c r="B31" s="92"/>
      <c r="C31" s="92" t="s">
        <v>113</v>
      </c>
      <c r="D31" s="92"/>
      <c r="E31" s="92" t="s">
        <v>30</v>
      </c>
      <c r="F31" s="18"/>
      <c r="G31" s="18"/>
      <c r="H31" s="18"/>
      <c r="I31" s="18"/>
      <c r="J31" s="18"/>
      <c r="L31" s="18" t="b">
        <v>0</v>
      </c>
      <c r="M31" s="62" t="s">
        <v>106</v>
      </c>
      <c r="N31" s="62"/>
    </row>
    <row r="32" spans="1:14" s="66" customFormat="1">
      <c r="A32" s="18"/>
      <c r="B32" s="92"/>
      <c r="C32" s="92" t="s">
        <v>128</v>
      </c>
      <c r="D32" s="92"/>
      <c r="E32" s="93"/>
      <c r="F32" s="92"/>
      <c r="G32" s="92"/>
      <c r="H32" s="92"/>
      <c r="I32" s="92"/>
      <c r="J32" s="92"/>
      <c r="L32" s="18" t="b">
        <v>0</v>
      </c>
      <c r="M32" s="62" t="s">
        <v>107</v>
      </c>
      <c r="N32" s="62"/>
    </row>
    <row r="33" spans="1:14" s="66" customFormat="1">
      <c r="A33" s="18"/>
      <c r="B33" s="18"/>
      <c r="C33" s="18"/>
      <c r="D33" s="18"/>
      <c r="E33" s="62"/>
      <c r="F33" s="18"/>
      <c r="G33" s="18"/>
      <c r="H33" s="18"/>
      <c r="I33" s="18"/>
      <c r="J33" s="18"/>
      <c r="L33" s="105" t="b">
        <v>0</v>
      </c>
      <c r="M33" s="62" t="s">
        <v>108</v>
      </c>
      <c r="N33" s="62"/>
    </row>
    <row r="34" spans="1:14" s="66" customFormat="1" ht="18.75" customHeight="1">
      <c r="A34" s="18"/>
      <c r="B34" s="18"/>
      <c r="C34" s="18"/>
      <c r="D34" s="63"/>
      <c r="E34" s="63"/>
      <c r="F34" s="63"/>
      <c r="G34" s="63"/>
      <c r="H34" s="63"/>
      <c r="I34" s="18"/>
      <c r="J34" s="18"/>
      <c r="K34" s="19"/>
      <c r="L34" s="105"/>
      <c r="M34" s="62"/>
      <c r="N34" s="62"/>
    </row>
    <row r="35" spans="1:14" s="66" customFormat="1" ht="18.75" customHeight="1">
      <c r="A35" s="18"/>
      <c r="B35" s="18"/>
      <c r="C35" s="18"/>
      <c r="D35" s="63"/>
      <c r="E35" s="63"/>
      <c r="F35" s="63"/>
      <c r="G35" s="63"/>
      <c r="H35" s="63"/>
      <c r="I35" s="18"/>
      <c r="J35" s="18"/>
      <c r="K35" s="19"/>
      <c r="L35" s="19"/>
      <c r="M35" s="62"/>
      <c r="N35" s="62"/>
    </row>
    <row r="36" spans="1:14" s="66" customFormat="1" ht="18.75" customHeight="1">
      <c r="A36" s="18"/>
      <c r="B36" s="18"/>
      <c r="C36" s="18"/>
      <c r="D36" s="63"/>
      <c r="E36" s="63"/>
      <c r="F36" s="63"/>
      <c r="G36" s="63"/>
      <c r="H36" s="63"/>
      <c r="I36" s="18"/>
      <c r="J36" s="18"/>
      <c r="K36" s="19"/>
      <c r="L36" s="19"/>
      <c r="M36" s="62"/>
      <c r="N36" s="62"/>
    </row>
    <row r="37" spans="1:14">
      <c r="B37" s="92"/>
      <c r="C37" s="93" t="s">
        <v>129</v>
      </c>
      <c r="D37" s="92"/>
      <c r="E37" s="92"/>
      <c r="F37" s="92"/>
      <c r="G37" s="92"/>
      <c r="H37" s="92"/>
    </row>
    <row r="38" spans="1:14" ht="18.75" customHeight="1">
      <c r="B38" s="92"/>
      <c r="C38" s="92" t="s">
        <v>130</v>
      </c>
      <c r="D38" s="92"/>
      <c r="E38" s="92"/>
      <c r="F38" s="92"/>
      <c r="G38" s="92"/>
      <c r="H38" s="92"/>
      <c r="L38" s="18" t="b">
        <v>0</v>
      </c>
      <c r="M38" s="18" t="s">
        <v>109</v>
      </c>
    </row>
    <row r="39" spans="1:14" ht="18.75" customHeight="1">
      <c r="B39" s="92"/>
      <c r="C39" s="92" t="s">
        <v>32</v>
      </c>
      <c r="D39" s="92"/>
      <c r="E39" s="92"/>
      <c r="F39" s="92"/>
      <c r="G39" s="92"/>
      <c r="H39" s="92"/>
      <c r="L39" s="18" t="b">
        <v>0</v>
      </c>
      <c r="M39" s="18" t="s">
        <v>110</v>
      </c>
    </row>
    <row r="40" spans="1:14" ht="18.75" customHeight="1">
      <c r="D40" s="63"/>
      <c r="E40" s="63"/>
      <c r="F40" s="63"/>
      <c r="G40" s="63"/>
      <c r="H40" s="63"/>
      <c r="L40" s="18" t="b">
        <v>0</v>
      </c>
      <c r="M40" s="18" t="s">
        <v>108</v>
      </c>
    </row>
    <row r="41" spans="1:14" s="103" customFormat="1" ht="14.4">
      <c r="B41" s="106" t="s">
        <v>131</v>
      </c>
    </row>
    <row r="42" spans="1:14" s="103" customFormat="1" ht="6" customHeight="1">
      <c r="D42" s="107"/>
      <c r="E42" s="107"/>
      <c r="F42" s="107"/>
      <c r="G42" s="107"/>
      <c r="H42" s="107"/>
    </row>
    <row r="43" spans="1:14" s="103" customFormat="1">
      <c r="B43" s="108" t="s">
        <v>132</v>
      </c>
    </row>
    <row r="44" spans="1:14" s="103" customFormat="1" ht="120.75" customHeight="1">
      <c r="B44" s="136"/>
      <c r="C44" s="136"/>
      <c r="D44" s="136"/>
      <c r="E44" s="136"/>
      <c r="F44" s="136"/>
      <c r="G44" s="136"/>
      <c r="H44" s="136"/>
      <c r="I44" s="136"/>
      <c r="J44" s="136"/>
    </row>
    <row r="45" spans="1:14" s="103" customFormat="1" ht="6" customHeight="1">
      <c r="D45" s="107"/>
      <c r="E45" s="107"/>
      <c r="F45" s="107"/>
      <c r="G45" s="107"/>
      <c r="H45" s="107"/>
    </row>
    <row r="46" spans="1:14" ht="72.75" customHeight="1">
      <c r="D46" s="63"/>
      <c r="E46" s="63"/>
      <c r="F46" s="63"/>
      <c r="G46" s="63"/>
      <c r="H46" s="63"/>
    </row>
    <row r="47" spans="1:14" ht="72.75" customHeight="1"/>
  </sheetData>
  <protectedRanges>
    <protectedRange sqref="B15:J15" name="範囲1"/>
  </protectedRanges>
  <mergeCells count="13">
    <mergeCell ref="B44:J44"/>
    <mergeCell ref="D23:F23"/>
    <mergeCell ref="D25:F25"/>
    <mergeCell ref="D27:F27"/>
    <mergeCell ref="B3:J3"/>
    <mergeCell ref="I6:J6"/>
    <mergeCell ref="C10:J10"/>
    <mergeCell ref="C11:J11"/>
    <mergeCell ref="C12:J12"/>
    <mergeCell ref="C13:J13"/>
    <mergeCell ref="B16:J16"/>
    <mergeCell ref="B17:J17"/>
    <mergeCell ref="B14:J14"/>
  </mergeCells>
  <phoneticPr fontId="12"/>
  <conditionalFormatting sqref="C18">
    <cfRule type="containsText" dxfId="12" priority="2" operator="containsText" text="あり">
      <formula>NOT(ISERROR(SEARCH("あり",C18)))</formula>
    </cfRule>
    <cfRule type="containsText" dxfId="11" priority="4" operator="containsText" text="なし">
      <formula>NOT(ISERROR(SEARCH("なし",C18)))</formula>
    </cfRule>
    <cfRule type="containsText" dxfId="10" priority="5" operator="containsText" text="あり">
      <formula>NOT(ISERROR(SEARCH("あり",C18)))</formula>
    </cfRule>
  </conditionalFormatting>
  <conditionalFormatting sqref="D27 D29:H29">
    <cfRule type="cellIs" dxfId="9" priority="3" operator="greaterThan">
      <formula>1000000</formula>
    </cfRule>
  </conditionalFormatting>
  <conditionalFormatting sqref="D27">
    <cfRule type="cellIs" dxfId="8" priority="1" operator="greaterThan">
      <formula>666000</formula>
    </cfRule>
  </conditionalFormatting>
  <dataValidations count="3">
    <dataValidation imeMode="halfKatakana" allowBlank="1" showInputMessage="1" showErrorMessage="1" sqref="C12:H12 C10" xr:uid="{04A0B002-7450-40E9-95D5-11999076F998}"/>
    <dataValidation type="list" allowBlank="1" showInputMessage="1" showErrorMessage="1" sqref="B17:J17"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C18" xr:uid="{C69CC42F-DFB1-4EEE-BF49-6F135FE11F9A}">
      <formula1>"あり,なし"</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1668780</xdr:colOff>
                    <xdr:row>28</xdr:row>
                    <xdr:rowOff>106680</xdr:rowOff>
                  </from>
                  <to>
                    <xdr:col>2</xdr:col>
                    <xdr:colOff>106680</xdr:colOff>
                    <xdr:row>30</xdr:row>
                    <xdr:rowOff>152400</xdr:rowOff>
                  </to>
                </anchor>
              </controlPr>
            </control>
          </mc:Choice>
        </mc:AlternateContent>
        <mc:AlternateContent xmlns:mc="http://schemas.openxmlformats.org/markup-compatibility/2006">
          <mc:Choice Requires="x14">
            <control shapeId="73731" r:id="rId5" name="Check Box 3">
              <controlPr defaultSize="0" autoFill="0" autoLine="0" autoPict="0">
                <anchor moveWithCells="1">
                  <from>
                    <xdr:col>1</xdr:col>
                    <xdr:colOff>1699260</xdr:colOff>
                    <xdr:row>29</xdr:row>
                    <xdr:rowOff>106680</xdr:rowOff>
                  </from>
                  <to>
                    <xdr:col>2</xdr:col>
                    <xdr:colOff>205740</xdr:colOff>
                    <xdr:row>31</xdr:row>
                    <xdr:rowOff>76200</xdr:rowOff>
                  </to>
                </anchor>
              </controlPr>
            </control>
          </mc:Choice>
        </mc:AlternateContent>
        <mc:AlternateContent xmlns:mc="http://schemas.openxmlformats.org/markup-compatibility/2006">
          <mc:Choice Requires="x14">
            <control shapeId="73734" r:id="rId6" name="Check Box 6">
              <controlPr defaultSize="0" autoFill="0" autoLine="0" autoPict="0">
                <anchor moveWithCells="1">
                  <from>
                    <xdr:col>3</xdr:col>
                    <xdr:colOff>746760</xdr:colOff>
                    <xdr:row>29</xdr:row>
                    <xdr:rowOff>152400</xdr:rowOff>
                  </from>
                  <to>
                    <xdr:col>3</xdr:col>
                    <xdr:colOff>990600</xdr:colOff>
                    <xdr:row>31</xdr:row>
                    <xdr:rowOff>22860</xdr:rowOff>
                  </to>
                </anchor>
              </controlPr>
            </control>
          </mc:Choice>
        </mc:AlternateContent>
        <mc:AlternateContent xmlns:mc="http://schemas.openxmlformats.org/markup-compatibility/2006">
          <mc:Choice Requires="x14">
            <control shapeId="73735" r:id="rId7" name="Check Box 7">
              <controlPr defaultSize="0" autoFill="0" autoLine="0" autoPict="0">
                <anchor moveWithCells="1">
                  <from>
                    <xdr:col>3</xdr:col>
                    <xdr:colOff>746760</xdr:colOff>
                    <xdr:row>28</xdr:row>
                    <xdr:rowOff>144780</xdr:rowOff>
                  </from>
                  <to>
                    <xdr:col>3</xdr:col>
                    <xdr:colOff>990600</xdr:colOff>
                    <xdr:row>30</xdr:row>
                    <xdr:rowOff>99060</xdr:rowOff>
                  </to>
                </anchor>
              </controlPr>
            </control>
          </mc:Choice>
        </mc:AlternateContent>
        <mc:AlternateContent xmlns:mc="http://schemas.openxmlformats.org/markup-compatibility/2006">
          <mc:Choice Requires="x14">
            <control shapeId="73737" r:id="rId8" name="Check Box 9">
              <controlPr defaultSize="0" autoFill="0" autoLine="0" autoPict="0">
                <anchor moveWithCells="1">
                  <from>
                    <xdr:col>1</xdr:col>
                    <xdr:colOff>1638300</xdr:colOff>
                    <xdr:row>38</xdr:row>
                    <xdr:rowOff>0</xdr:rowOff>
                  </from>
                  <to>
                    <xdr:col>2</xdr:col>
                    <xdr:colOff>38100</xdr:colOff>
                    <xdr:row>39</xdr:row>
                    <xdr:rowOff>83820</xdr:rowOff>
                  </to>
                </anchor>
              </controlPr>
            </control>
          </mc:Choice>
        </mc:AlternateContent>
        <mc:AlternateContent xmlns:mc="http://schemas.openxmlformats.org/markup-compatibility/2006">
          <mc:Choice Requires="x14">
            <control shapeId="73738" r:id="rId9" name="Check Box 10">
              <controlPr defaultSize="0" autoFill="0" autoLine="0" autoPict="0">
                <anchor moveWithCells="1">
                  <from>
                    <xdr:col>1</xdr:col>
                    <xdr:colOff>1600200</xdr:colOff>
                    <xdr:row>35</xdr:row>
                    <xdr:rowOff>182880</xdr:rowOff>
                  </from>
                  <to>
                    <xdr:col>1</xdr:col>
                    <xdr:colOff>1775460</xdr:colOff>
                    <xdr:row>37</xdr:row>
                    <xdr:rowOff>45720</xdr:rowOff>
                  </to>
                </anchor>
              </controlPr>
            </control>
          </mc:Choice>
        </mc:AlternateContent>
        <mc:AlternateContent xmlns:mc="http://schemas.openxmlformats.org/markup-compatibility/2006">
          <mc:Choice Requires="x14">
            <control shapeId="73743" r:id="rId10" name="Check Box 15">
              <controlPr defaultSize="0" autoFill="0" autoLine="0" autoPict="0">
                <anchor moveWithCells="1">
                  <from>
                    <xdr:col>0</xdr:col>
                    <xdr:colOff>99060</xdr:colOff>
                    <xdr:row>19</xdr:row>
                    <xdr:rowOff>0</xdr:rowOff>
                  </from>
                  <to>
                    <xdr:col>1</xdr:col>
                    <xdr:colOff>121920</xdr:colOff>
                    <xdr:row>20</xdr:row>
                    <xdr:rowOff>22860</xdr:rowOff>
                  </to>
                </anchor>
              </controlPr>
            </control>
          </mc:Choice>
        </mc:AlternateContent>
        <mc:AlternateContent xmlns:mc="http://schemas.openxmlformats.org/markup-compatibility/2006">
          <mc:Choice Requires="x14">
            <control shapeId="73772" r:id="rId11" name="Check Box 44">
              <controlPr defaultSize="0" autoFill="0" autoLine="0" autoPict="0">
                <anchor moveWithCells="1">
                  <from>
                    <xdr:col>6</xdr:col>
                    <xdr:colOff>22860</xdr:colOff>
                    <xdr:row>13</xdr:row>
                    <xdr:rowOff>190500</xdr:rowOff>
                  </from>
                  <to>
                    <xdr:col>6</xdr:col>
                    <xdr:colOff>388620</xdr:colOff>
                    <xdr:row>15</xdr:row>
                    <xdr:rowOff>99060</xdr:rowOff>
                  </to>
                </anchor>
              </controlPr>
            </control>
          </mc:Choice>
        </mc:AlternateContent>
        <mc:AlternateContent xmlns:mc="http://schemas.openxmlformats.org/markup-compatibility/2006">
          <mc:Choice Requires="x14">
            <control shapeId="73773" r:id="rId12" name="Check Box 45">
              <controlPr defaultSize="0" autoFill="0" autoLine="0" autoPict="0">
                <anchor moveWithCells="1">
                  <from>
                    <xdr:col>7</xdr:col>
                    <xdr:colOff>883920</xdr:colOff>
                    <xdr:row>13</xdr:row>
                    <xdr:rowOff>198120</xdr:rowOff>
                  </from>
                  <to>
                    <xdr:col>8</xdr:col>
                    <xdr:colOff>114300</xdr:colOff>
                    <xdr:row>15</xdr:row>
                    <xdr:rowOff>83820</xdr:rowOff>
                  </to>
                </anchor>
              </controlPr>
            </control>
          </mc:Choice>
        </mc:AlternateContent>
        <mc:AlternateContent xmlns:mc="http://schemas.openxmlformats.org/markup-compatibility/2006">
          <mc:Choice Requires="x14">
            <control shapeId="73774" r:id="rId13" name="Check Box 46">
              <controlPr defaultSize="0" autoFill="0" autoLine="0" autoPict="0">
                <anchor moveWithCells="1">
                  <from>
                    <xdr:col>9</xdr:col>
                    <xdr:colOff>1074420</xdr:colOff>
                    <xdr:row>13</xdr:row>
                    <xdr:rowOff>213360</xdr:rowOff>
                  </from>
                  <to>
                    <xdr:col>9</xdr:col>
                    <xdr:colOff>1485900</xdr:colOff>
                    <xdr:row>15</xdr:row>
                    <xdr:rowOff>99060</xdr:rowOff>
                  </to>
                </anchor>
              </controlPr>
            </control>
          </mc:Choice>
        </mc:AlternateContent>
        <mc:AlternateContent xmlns:mc="http://schemas.openxmlformats.org/markup-compatibility/2006">
          <mc:Choice Requires="x14">
            <control shapeId="73777" r:id="rId14" name="Check Box 49">
              <controlPr defaultSize="0" autoFill="0" autoLine="0" autoPict="0">
                <anchor moveWithCells="1">
                  <from>
                    <xdr:col>1</xdr:col>
                    <xdr:colOff>1584960</xdr:colOff>
                    <xdr:row>30</xdr:row>
                    <xdr:rowOff>129540</xdr:rowOff>
                  </from>
                  <to>
                    <xdr:col>2</xdr:col>
                    <xdr:colOff>91440</xdr:colOff>
                    <xdr:row>32</xdr:row>
                    <xdr:rowOff>99060</xdr:rowOff>
                  </to>
                </anchor>
              </controlPr>
            </control>
          </mc:Choice>
        </mc:AlternateContent>
        <mc:AlternateContent xmlns:mc="http://schemas.openxmlformats.org/markup-compatibility/2006">
          <mc:Choice Requires="x14">
            <control shapeId="73778" r:id="rId15" name="Check Box 50">
              <controlPr defaultSize="0" autoFill="0" autoLine="0" autoPict="0">
                <anchor moveWithCells="1">
                  <from>
                    <xdr:col>1</xdr:col>
                    <xdr:colOff>1607820</xdr:colOff>
                    <xdr:row>36</xdr:row>
                    <xdr:rowOff>160020</xdr:rowOff>
                  </from>
                  <to>
                    <xdr:col>2</xdr:col>
                    <xdr:colOff>0</xdr:colOff>
                    <xdr:row>38</xdr:row>
                    <xdr:rowOff>22860</xdr:rowOff>
                  </to>
                </anchor>
              </controlPr>
            </control>
          </mc:Choice>
        </mc:AlternateContent>
        <mc:AlternateContent xmlns:mc="http://schemas.openxmlformats.org/markup-compatibility/2006">
          <mc:Choice Requires="x14">
            <control shapeId="73782" r:id="rId16" name="Check Box 54">
              <controlPr defaultSize="0" autoFill="0" autoLine="0" autoPict="0">
                <anchor moveWithCells="1">
                  <from>
                    <xdr:col>1</xdr:col>
                    <xdr:colOff>1767840</xdr:colOff>
                    <xdr:row>13</xdr:row>
                    <xdr:rowOff>220980</xdr:rowOff>
                  </from>
                  <to>
                    <xdr:col>2</xdr:col>
                    <xdr:colOff>396240</xdr:colOff>
                    <xdr:row>15</xdr:row>
                    <xdr:rowOff>106680</xdr:rowOff>
                  </to>
                </anchor>
              </controlPr>
            </control>
          </mc:Choice>
        </mc:AlternateContent>
        <mc:AlternateContent xmlns:mc="http://schemas.openxmlformats.org/markup-compatibility/2006">
          <mc:Choice Requires="x14">
            <control shapeId="73783" r:id="rId17" name="Check Box 55">
              <controlPr defaultSize="0" autoFill="0" autoLine="0" autoPict="0">
                <anchor moveWithCells="1">
                  <from>
                    <xdr:col>1</xdr:col>
                    <xdr:colOff>22860</xdr:colOff>
                    <xdr:row>13</xdr:row>
                    <xdr:rowOff>198120</xdr:rowOff>
                  </from>
                  <to>
                    <xdr:col>1</xdr:col>
                    <xdr:colOff>434340</xdr:colOff>
                    <xdr:row>15</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0000"/>
    <pageSetUpPr fitToPage="1"/>
  </sheetPr>
  <dimension ref="A1:V50"/>
  <sheetViews>
    <sheetView showGridLines="0" view="pageBreakPreview" topLeftCell="A19" zoomScaleNormal="70" zoomScaleSheetLayoutView="100" workbookViewId="0">
      <selection activeCell="S10" sqref="S10"/>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136</v>
      </c>
      <c r="B1" s="3"/>
      <c r="C1" s="3"/>
      <c r="D1" s="3"/>
      <c r="E1" s="3"/>
      <c r="F1" s="3"/>
      <c r="G1" s="3"/>
      <c r="H1" s="3"/>
      <c r="I1" s="3"/>
      <c r="J1" s="3"/>
      <c r="Q1" s="2" t="s">
        <v>150</v>
      </c>
    </row>
    <row r="2" spans="1:22" ht="16.2">
      <c r="A2" s="1"/>
      <c r="B2" s="3"/>
      <c r="C2" s="3"/>
      <c r="D2" s="3"/>
      <c r="E2" s="3"/>
      <c r="F2" s="3"/>
      <c r="G2" s="3"/>
      <c r="H2" s="3"/>
      <c r="I2" s="3"/>
      <c r="J2" s="3"/>
    </row>
    <row r="3" spans="1:22" ht="24.9" customHeight="1">
      <c r="A3" s="3"/>
      <c r="B3" s="190" t="s">
        <v>137</v>
      </c>
      <c r="C3" s="190"/>
      <c r="D3" s="190"/>
      <c r="E3" s="190"/>
      <c r="F3" s="190"/>
      <c r="G3" s="190"/>
      <c r="H3" s="190"/>
      <c r="I3" s="190"/>
      <c r="J3" s="190"/>
      <c r="K3" s="191"/>
      <c r="L3" s="191"/>
      <c r="M3" s="191"/>
      <c r="N3" s="191"/>
      <c r="O3" s="191"/>
      <c r="P3" s="191"/>
      <c r="Q3" s="191"/>
      <c r="R3" s="191"/>
      <c r="S3" s="191"/>
      <c r="T3" s="191"/>
      <c r="U3" s="191"/>
    </row>
    <row r="4" spans="1:22" ht="24.9" customHeight="1">
      <c r="A4" s="3"/>
      <c r="B4" s="190"/>
      <c r="C4" s="190"/>
      <c r="D4" s="190"/>
      <c r="E4" s="190"/>
      <c r="F4" s="190"/>
      <c r="G4" s="190"/>
      <c r="H4" s="190"/>
      <c r="I4" s="190"/>
      <c r="J4" s="190"/>
      <c r="K4" s="191"/>
      <c r="L4" s="191"/>
      <c r="M4" s="191"/>
      <c r="N4" s="191"/>
      <c r="O4" s="191"/>
      <c r="P4" s="191"/>
      <c r="Q4" s="191"/>
      <c r="R4" s="191"/>
      <c r="S4" s="191"/>
      <c r="T4" s="191"/>
      <c r="U4" s="191"/>
    </row>
    <row r="5" spans="1:22" s="28" customFormat="1" ht="9.75" customHeight="1">
      <c r="A5" s="26"/>
      <c r="B5" s="67"/>
      <c r="C5" s="67"/>
      <c r="D5" s="67"/>
      <c r="E5" s="67"/>
      <c r="F5" s="67"/>
      <c r="G5" s="67"/>
      <c r="H5" s="67"/>
      <c r="I5" s="67"/>
      <c r="J5" s="67"/>
    </row>
    <row r="6" spans="1:22" s="28" customFormat="1" ht="19.2">
      <c r="A6" s="26"/>
      <c r="B6" s="27"/>
      <c r="C6" s="27"/>
      <c r="D6" s="27"/>
      <c r="E6" s="27"/>
      <c r="F6" s="27"/>
      <c r="G6" s="27"/>
      <c r="H6" s="26"/>
      <c r="I6" s="26"/>
      <c r="J6" s="26"/>
      <c r="O6" s="198" t="s">
        <v>35</v>
      </c>
      <c r="P6" s="198"/>
      <c r="Q6" s="198"/>
      <c r="R6" s="199" t="s">
        <v>54</v>
      </c>
      <c r="S6" s="199"/>
      <c r="T6" s="199"/>
      <c r="U6" s="199"/>
      <c r="V6" s="199"/>
    </row>
    <row r="7" spans="1:22" s="28" customFormat="1" ht="19.2">
      <c r="A7" s="26"/>
      <c r="B7" s="27"/>
      <c r="C7" s="27"/>
      <c r="D7" s="27"/>
      <c r="E7" s="27"/>
      <c r="F7" s="27"/>
      <c r="G7" s="27"/>
      <c r="H7" s="26"/>
      <c r="I7" s="26"/>
      <c r="J7" s="26"/>
      <c r="P7" s="29"/>
      <c r="Q7" s="29"/>
      <c r="R7" s="29"/>
      <c r="S7" s="30"/>
      <c r="T7" s="30"/>
      <c r="U7" s="30"/>
      <c r="V7" s="30"/>
    </row>
    <row r="8" spans="1:22" s="10" customFormat="1" ht="15" thickBot="1">
      <c r="A8" s="68"/>
      <c r="B8" s="68"/>
      <c r="C8" s="8" t="s">
        <v>5</v>
      </c>
      <c r="D8" s="68"/>
      <c r="E8" s="68"/>
      <c r="F8" s="68"/>
      <c r="G8" s="68"/>
      <c r="H8" s="68"/>
      <c r="I8" s="68"/>
      <c r="J8" s="68"/>
    </row>
    <row r="9" spans="1:22" s="10" customFormat="1" ht="23.1" customHeight="1">
      <c r="A9" s="68"/>
      <c r="B9" s="68"/>
      <c r="C9" s="69" t="s">
        <v>4</v>
      </c>
      <c r="D9" s="192">
        <f>'別紙５（事業者調査票）'!C8</f>
        <v>0</v>
      </c>
      <c r="E9" s="193"/>
      <c r="F9" s="193"/>
      <c r="G9" s="193"/>
      <c r="H9" s="193"/>
      <c r="I9" s="193"/>
      <c r="J9" s="193"/>
      <c r="K9" s="194"/>
    </row>
    <row r="10" spans="1:22" s="10" customFormat="1" ht="23.1" customHeight="1">
      <c r="A10" s="68"/>
      <c r="B10" s="68"/>
      <c r="C10" s="70" t="s">
        <v>7</v>
      </c>
      <c r="D10" s="195">
        <f>'別紙５（事業者調査票）'!C13</f>
        <v>0</v>
      </c>
      <c r="E10" s="196"/>
      <c r="F10" s="196"/>
      <c r="G10" s="196"/>
      <c r="H10" s="196"/>
      <c r="I10" s="196"/>
      <c r="J10" s="196"/>
      <c r="K10" s="197"/>
    </row>
    <row r="11" spans="1:22" ht="9.9" customHeight="1">
      <c r="A11" s="3"/>
      <c r="B11" s="3"/>
      <c r="C11" s="3"/>
      <c r="D11" s="3"/>
      <c r="E11" s="3"/>
      <c r="F11" s="3"/>
      <c r="G11" s="3"/>
      <c r="H11" s="3"/>
      <c r="I11" s="3"/>
      <c r="J11" s="3"/>
    </row>
    <row r="12" spans="1:22" ht="20.100000000000001" customHeight="1">
      <c r="A12" s="3"/>
      <c r="B12" s="171" t="s">
        <v>16</v>
      </c>
      <c r="C12" s="171"/>
      <c r="D12" s="171"/>
      <c r="E12" s="172">
        <f>$C$16+$E$16-$G$16</f>
        <v>0</v>
      </c>
      <c r="F12" s="173"/>
      <c r="G12" s="173"/>
      <c r="H12" s="173"/>
      <c r="I12" s="173"/>
      <c r="J12" s="175" t="s">
        <v>1</v>
      </c>
      <c r="K12" s="176"/>
      <c r="M12" s="170"/>
      <c r="N12" s="170"/>
      <c r="O12" s="170"/>
      <c r="P12" s="170"/>
      <c r="Q12" s="170"/>
      <c r="R12" s="170"/>
      <c r="T12" s="10"/>
      <c r="U12" s="10"/>
    </row>
    <row r="13" spans="1:22" ht="20.100000000000001" customHeight="1" thickBot="1">
      <c r="A13" s="3"/>
      <c r="B13" s="171"/>
      <c r="C13" s="171"/>
      <c r="D13" s="171"/>
      <c r="E13" s="174"/>
      <c r="F13" s="174"/>
      <c r="G13" s="174"/>
      <c r="H13" s="174"/>
      <c r="I13" s="174"/>
      <c r="J13" s="175"/>
      <c r="K13" s="176"/>
      <c r="M13" s="170"/>
      <c r="N13" s="170"/>
      <c r="O13" s="170"/>
      <c r="P13" s="170"/>
      <c r="Q13" s="170"/>
      <c r="R13" s="170"/>
      <c r="T13" s="10"/>
      <c r="U13" s="10"/>
    </row>
    <row r="14" spans="1:22" ht="9.9" customHeight="1">
      <c r="A14" s="3"/>
      <c r="B14" s="3"/>
      <c r="C14" s="3"/>
      <c r="D14" s="3"/>
      <c r="E14" s="3"/>
      <c r="F14" s="3"/>
      <c r="G14" s="3"/>
      <c r="H14" s="3"/>
      <c r="I14" s="3"/>
      <c r="J14" s="3"/>
    </row>
    <row r="15" spans="1:22" ht="39.9" customHeight="1">
      <c r="A15" s="3"/>
      <c r="B15" s="3"/>
      <c r="C15" s="186" t="s">
        <v>15</v>
      </c>
      <c r="D15" s="186"/>
      <c r="E15" s="187" t="s">
        <v>14</v>
      </c>
      <c r="F15" s="188"/>
      <c r="G15" s="177" t="s">
        <v>13</v>
      </c>
      <c r="H15" s="178"/>
      <c r="I15" s="8"/>
      <c r="J15" s="8"/>
    </row>
    <row r="16" spans="1:22" ht="20.100000000000001" customHeight="1">
      <c r="A16" s="3"/>
      <c r="B16" s="3"/>
      <c r="C16" s="179">
        <f>$P$29</f>
        <v>0</v>
      </c>
      <c r="D16" s="180"/>
      <c r="E16" s="181">
        <f>$S$29</f>
        <v>0</v>
      </c>
      <c r="F16" s="182"/>
      <c r="G16" s="183"/>
      <c r="H16" s="184"/>
      <c r="I16" s="71"/>
      <c r="J16" s="71"/>
    </row>
    <row r="17" spans="1:21" ht="9.9" customHeight="1">
      <c r="A17" s="3"/>
      <c r="B17" s="3"/>
      <c r="C17" s="3"/>
      <c r="D17" s="3"/>
      <c r="E17" s="3"/>
      <c r="F17" s="3"/>
      <c r="G17" s="3"/>
      <c r="H17" s="3"/>
      <c r="I17" s="3"/>
      <c r="J17" s="3"/>
    </row>
    <row r="18" spans="1:21" s="7" customFormat="1" ht="20.100000000000001" customHeight="1">
      <c r="A18" s="8"/>
      <c r="B18" s="22" t="s">
        <v>12</v>
      </c>
      <c r="C18" s="185" t="s">
        <v>11</v>
      </c>
      <c r="D18" s="185"/>
      <c r="E18" s="185"/>
      <c r="F18" s="185"/>
      <c r="G18" s="185"/>
      <c r="H18" s="185"/>
      <c r="I18" s="185"/>
      <c r="J18" s="185"/>
      <c r="K18" s="189" t="s">
        <v>10</v>
      </c>
      <c r="L18" s="189"/>
      <c r="M18" s="189" t="s">
        <v>2</v>
      </c>
      <c r="N18" s="189"/>
      <c r="O18" s="189"/>
      <c r="P18" s="189" t="s">
        <v>9</v>
      </c>
      <c r="Q18" s="189"/>
      <c r="R18" s="189"/>
      <c r="S18" s="200" t="s">
        <v>3</v>
      </c>
      <c r="T18" s="200"/>
      <c r="U18" s="200"/>
    </row>
    <row r="19" spans="1:21" ht="20.100000000000001" customHeight="1">
      <c r="A19" s="3"/>
      <c r="B19" s="6">
        <v>1</v>
      </c>
      <c r="C19" s="201"/>
      <c r="D19" s="201"/>
      <c r="E19" s="201"/>
      <c r="F19" s="201"/>
      <c r="G19" s="201"/>
      <c r="H19" s="201"/>
      <c r="I19" s="201"/>
      <c r="J19" s="201"/>
      <c r="K19" s="94"/>
      <c r="L19" s="4"/>
      <c r="M19" s="202"/>
      <c r="N19" s="202"/>
      <c r="O19" s="202"/>
      <c r="P19" s="203">
        <f t="shared" ref="P19:P28" si="0">K19*M19</f>
        <v>0</v>
      </c>
      <c r="Q19" s="203"/>
      <c r="R19" s="203"/>
      <c r="S19" s="202"/>
      <c r="T19" s="202"/>
      <c r="U19" s="202"/>
    </row>
    <row r="20" spans="1:21" ht="20.100000000000001" customHeight="1">
      <c r="A20" s="3"/>
      <c r="B20" s="6">
        <v>2</v>
      </c>
      <c r="C20" s="201"/>
      <c r="D20" s="201"/>
      <c r="E20" s="201"/>
      <c r="F20" s="201"/>
      <c r="G20" s="201"/>
      <c r="H20" s="201"/>
      <c r="I20" s="201"/>
      <c r="J20" s="201"/>
      <c r="K20" s="94"/>
      <c r="L20" s="4"/>
      <c r="M20" s="202"/>
      <c r="N20" s="202"/>
      <c r="O20" s="202"/>
      <c r="P20" s="203">
        <f t="shared" si="0"/>
        <v>0</v>
      </c>
      <c r="Q20" s="203"/>
      <c r="R20" s="203"/>
      <c r="S20" s="202"/>
      <c r="T20" s="202"/>
      <c r="U20" s="202"/>
    </row>
    <row r="21" spans="1:21" ht="20.100000000000001" customHeight="1">
      <c r="A21" s="3"/>
      <c r="B21" s="6">
        <v>3</v>
      </c>
      <c r="C21" s="201"/>
      <c r="D21" s="201"/>
      <c r="E21" s="201"/>
      <c r="F21" s="201"/>
      <c r="G21" s="201"/>
      <c r="H21" s="201"/>
      <c r="I21" s="201"/>
      <c r="J21" s="201"/>
      <c r="K21" s="94"/>
      <c r="L21" s="4"/>
      <c r="M21" s="202"/>
      <c r="N21" s="202"/>
      <c r="O21" s="202"/>
      <c r="P21" s="203">
        <f t="shared" si="0"/>
        <v>0</v>
      </c>
      <c r="Q21" s="203"/>
      <c r="R21" s="203"/>
      <c r="S21" s="202"/>
      <c r="T21" s="202"/>
      <c r="U21" s="202"/>
    </row>
    <row r="22" spans="1:21" ht="20.100000000000001" customHeight="1">
      <c r="A22" s="3"/>
      <c r="B22" s="6">
        <v>4</v>
      </c>
      <c r="C22" s="201"/>
      <c r="D22" s="201"/>
      <c r="E22" s="201"/>
      <c r="F22" s="201"/>
      <c r="G22" s="201"/>
      <c r="H22" s="201"/>
      <c r="I22" s="201"/>
      <c r="J22" s="201"/>
      <c r="K22" s="94"/>
      <c r="L22" s="4"/>
      <c r="M22" s="202"/>
      <c r="N22" s="202"/>
      <c r="O22" s="202"/>
      <c r="P22" s="203">
        <f t="shared" si="0"/>
        <v>0</v>
      </c>
      <c r="Q22" s="203"/>
      <c r="R22" s="203"/>
      <c r="S22" s="202"/>
      <c r="T22" s="202"/>
      <c r="U22" s="202"/>
    </row>
    <row r="23" spans="1:21" ht="20.100000000000001" customHeight="1">
      <c r="A23" s="3"/>
      <c r="B23" s="6">
        <v>5</v>
      </c>
      <c r="C23" s="201"/>
      <c r="D23" s="201"/>
      <c r="E23" s="201"/>
      <c r="F23" s="201"/>
      <c r="G23" s="201"/>
      <c r="H23" s="201"/>
      <c r="I23" s="201"/>
      <c r="J23" s="201"/>
      <c r="K23" s="94"/>
      <c r="L23" s="4"/>
      <c r="M23" s="202"/>
      <c r="N23" s="202"/>
      <c r="O23" s="202"/>
      <c r="P23" s="203">
        <f t="shared" si="0"/>
        <v>0</v>
      </c>
      <c r="Q23" s="203"/>
      <c r="R23" s="203"/>
      <c r="S23" s="202"/>
      <c r="T23" s="202"/>
      <c r="U23" s="202"/>
    </row>
    <row r="24" spans="1:21" ht="20.100000000000001" customHeight="1">
      <c r="A24" s="3"/>
      <c r="B24" s="6">
        <v>6</v>
      </c>
      <c r="C24" s="201"/>
      <c r="D24" s="201"/>
      <c r="E24" s="201"/>
      <c r="F24" s="201"/>
      <c r="G24" s="201"/>
      <c r="H24" s="201"/>
      <c r="I24" s="201"/>
      <c r="J24" s="201"/>
      <c r="K24" s="94"/>
      <c r="L24" s="4"/>
      <c r="M24" s="202"/>
      <c r="N24" s="202"/>
      <c r="O24" s="202"/>
      <c r="P24" s="203">
        <f t="shared" si="0"/>
        <v>0</v>
      </c>
      <c r="Q24" s="203"/>
      <c r="R24" s="203"/>
      <c r="S24" s="202"/>
      <c r="T24" s="202"/>
      <c r="U24" s="202"/>
    </row>
    <row r="25" spans="1:21" ht="20.100000000000001" customHeight="1">
      <c r="A25" s="3"/>
      <c r="B25" s="6">
        <v>7</v>
      </c>
      <c r="C25" s="201"/>
      <c r="D25" s="201"/>
      <c r="E25" s="201"/>
      <c r="F25" s="201"/>
      <c r="G25" s="201"/>
      <c r="H25" s="201"/>
      <c r="I25" s="201"/>
      <c r="J25" s="201"/>
      <c r="K25" s="94"/>
      <c r="L25" s="4"/>
      <c r="M25" s="202"/>
      <c r="N25" s="202"/>
      <c r="O25" s="202"/>
      <c r="P25" s="203">
        <f t="shared" si="0"/>
        <v>0</v>
      </c>
      <c r="Q25" s="203"/>
      <c r="R25" s="203"/>
      <c r="S25" s="202"/>
      <c r="T25" s="202"/>
      <c r="U25" s="202"/>
    </row>
    <row r="26" spans="1:21" ht="20.100000000000001" customHeight="1">
      <c r="A26" s="3"/>
      <c r="B26" s="6">
        <v>8</v>
      </c>
      <c r="C26" s="201"/>
      <c r="D26" s="201"/>
      <c r="E26" s="201"/>
      <c r="F26" s="201"/>
      <c r="G26" s="201"/>
      <c r="H26" s="201"/>
      <c r="I26" s="201"/>
      <c r="J26" s="201"/>
      <c r="K26" s="94"/>
      <c r="L26" s="4"/>
      <c r="M26" s="202"/>
      <c r="N26" s="202"/>
      <c r="O26" s="202"/>
      <c r="P26" s="203">
        <f t="shared" si="0"/>
        <v>0</v>
      </c>
      <c r="Q26" s="203"/>
      <c r="R26" s="203"/>
      <c r="S26" s="202"/>
      <c r="T26" s="202"/>
      <c r="U26" s="202"/>
    </row>
    <row r="27" spans="1:21" ht="20.100000000000001" customHeight="1">
      <c r="A27" s="3"/>
      <c r="B27" s="6">
        <v>9</v>
      </c>
      <c r="C27" s="201"/>
      <c r="D27" s="201"/>
      <c r="E27" s="201"/>
      <c r="F27" s="201"/>
      <c r="G27" s="201"/>
      <c r="H27" s="201"/>
      <c r="I27" s="201"/>
      <c r="J27" s="201"/>
      <c r="K27" s="94"/>
      <c r="L27" s="4"/>
      <c r="M27" s="202"/>
      <c r="N27" s="202"/>
      <c r="O27" s="202"/>
      <c r="P27" s="203">
        <f t="shared" si="0"/>
        <v>0</v>
      </c>
      <c r="Q27" s="203"/>
      <c r="R27" s="203"/>
      <c r="S27" s="202"/>
      <c r="T27" s="202"/>
      <c r="U27" s="202"/>
    </row>
    <row r="28" spans="1:21" ht="20.100000000000001" customHeight="1">
      <c r="A28" s="3"/>
      <c r="B28" s="6">
        <v>10</v>
      </c>
      <c r="C28" s="201"/>
      <c r="D28" s="201"/>
      <c r="E28" s="201"/>
      <c r="F28" s="201"/>
      <c r="G28" s="201"/>
      <c r="H28" s="201"/>
      <c r="I28" s="201"/>
      <c r="J28" s="201"/>
      <c r="K28" s="94"/>
      <c r="L28" s="4"/>
      <c r="M28" s="202"/>
      <c r="N28" s="202"/>
      <c r="O28" s="202"/>
      <c r="P28" s="203">
        <f t="shared" si="0"/>
        <v>0</v>
      </c>
      <c r="Q28" s="203"/>
      <c r="R28" s="203"/>
      <c r="S28" s="202"/>
      <c r="T28" s="202"/>
      <c r="U28" s="202"/>
    </row>
    <row r="29" spans="1:21" ht="20.100000000000001" customHeight="1">
      <c r="A29" s="3"/>
      <c r="B29" s="3"/>
      <c r="C29" s="3"/>
      <c r="D29" s="3"/>
      <c r="E29" s="3"/>
      <c r="F29" s="3"/>
      <c r="G29" s="3"/>
      <c r="H29" s="3"/>
      <c r="I29" s="3"/>
      <c r="J29" s="3"/>
      <c r="M29" s="189" t="s">
        <v>0</v>
      </c>
      <c r="N29" s="189"/>
      <c r="O29" s="189"/>
      <c r="P29" s="208">
        <f>SUM(P19:R28)</f>
        <v>0</v>
      </c>
      <c r="Q29" s="209"/>
      <c r="R29" s="210"/>
      <c r="S29" s="208">
        <f>SUM(S19:U28)</f>
        <v>0</v>
      </c>
      <c r="T29" s="209"/>
      <c r="U29" s="210"/>
    </row>
    <row r="30" spans="1:21" ht="49.5" customHeight="1">
      <c r="A30" s="3"/>
      <c r="B30" s="3"/>
      <c r="C30" s="3"/>
      <c r="D30" s="3"/>
      <c r="E30" s="3"/>
      <c r="F30" s="3"/>
      <c r="G30" s="3"/>
      <c r="H30" s="3"/>
      <c r="I30" s="3"/>
      <c r="J30" s="3"/>
    </row>
    <row r="31" spans="1:21" ht="20.100000000000001" customHeight="1">
      <c r="A31" s="3"/>
      <c r="B31" s="205" t="s">
        <v>8</v>
      </c>
      <c r="C31" s="185"/>
      <c r="D31" s="206"/>
      <c r="E31" s="206"/>
      <c r="F31" s="206"/>
      <c r="G31" s="206"/>
      <c r="H31" s="206"/>
      <c r="I31" s="206"/>
      <c r="J31" s="206"/>
      <c r="K31" s="207"/>
      <c r="L31" s="207"/>
      <c r="M31" s="207"/>
      <c r="N31" s="207"/>
      <c r="O31" s="207"/>
      <c r="P31" s="207"/>
      <c r="Q31" s="207"/>
      <c r="R31" s="207"/>
      <c r="S31" s="207"/>
      <c r="T31" s="207"/>
      <c r="U31" s="207"/>
    </row>
    <row r="32" spans="1:21" ht="20.100000000000001" customHeight="1">
      <c r="A32" s="3"/>
      <c r="B32" s="185"/>
      <c r="C32" s="185"/>
      <c r="D32" s="206"/>
      <c r="E32" s="206"/>
      <c r="F32" s="206"/>
      <c r="G32" s="206"/>
      <c r="H32" s="206"/>
      <c r="I32" s="206"/>
      <c r="J32" s="206"/>
      <c r="K32" s="207"/>
      <c r="L32" s="207"/>
      <c r="M32" s="207"/>
      <c r="N32" s="207"/>
      <c r="O32" s="207"/>
      <c r="P32" s="207"/>
      <c r="Q32" s="207"/>
      <c r="R32" s="207"/>
      <c r="S32" s="207"/>
      <c r="T32" s="207"/>
      <c r="U32" s="207"/>
    </row>
    <row r="33" spans="1:22" ht="20.100000000000001" customHeight="1">
      <c r="A33" s="3"/>
      <c r="B33" s="185"/>
      <c r="C33" s="185"/>
      <c r="D33" s="206"/>
      <c r="E33" s="206"/>
      <c r="F33" s="206"/>
      <c r="G33" s="206"/>
      <c r="H33" s="206"/>
      <c r="I33" s="206"/>
      <c r="J33" s="206"/>
      <c r="K33" s="207"/>
      <c r="L33" s="207"/>
      <c r="M33" s="207"/>
      <c r="N33" s="207"/>
      <c r="O33" s="207"/>
      <c r="P33" s="207"/>
      <c r="Q33" s="207"/>
      <c r="R33" s="207"/>
      <c r="S33" s="207"/>
      <c r="T33" s="207"/>
      <c r="U33" s="207"/>
    </row>
    <row r="34" spans="1:22" ht="105" customHeight="1">
      <c r="A34" s="3"/>
      <c r="B34" s="185"/>
      <c r="C34" s="185"/>
      <c r="D34" s="206"/>
      <c r="E34" s="206"/>
      <c r="F34" s="206"/>
      <c r="G34" s="206"/>
      <c r="H34" s="206"/>
      <c r="I34" s="206"/>
      <c r="J34" s="206"/>
      <c r="K34" s="207"/>
      <c r="L34" s="207"/>
      <c r="M34" s="207"/>
      <c r="N34" s="207"/>
      <c r="O34" s="207"/>
      <c r="P34" s="207"/>
      <c r="Q34" s="207"/>
      <c r="R34" s="207"/>
      <c r="S34" s="207"/>
      <c r="T34" s="207"/>
      <c r="U34" s="207"/>
    </row>
    <row r="35" spans="1:22" ht="30" customHeight="1">
      <c r="A35" s="3"/>
      <c r="B35" s="204"/>
      <c r="C35" s="204"/>
      <c r="D35" s="204"/>
      <c r="E35" s="204"/>
      <c r="F35" s="204"/>
      <c r="G35" s="204"/>
      <c r="H35" s="204"/>
      <c r="I35" s="204"/>
      <c r="J35" s="204"/>
      <c r="K35" s="204"/>
      <c r="L35" s="204"/>
      <c r="M35" s="204"/>
      <c r="N35" s="204"/>
      <c r="O35" s="204"/>
      <c r="P35" s="204"/>
      <c r="Q35" s="204"/>
      <c r="R35" s="204"/>
      <c r="S35" s="204"/>
      <c r="T35" s="204"/>
      <c r="U35" s="204"/>
    </row>
    <row r="36" spans="1:22" ht="30" customHeight="1">
      <c r="A36" s="3"/>
      <c r="B36" s="169"/>
      <c r="C36" s="169"/>
      <c r="D36" s="169"/>
      <c r="E36" s="169"/>
      <c r="F36" s="169"/>
      <c r="G36" s="169"/>
      <c r="H36" s="169"/>
      <c r="I36" s="169"/>
      <c r="J36" s="169"/>
      <c r="K36" s="169"/>
      <c r="L36" s="169"/>
      <c r="M36" s="169"/>
      <c r="N36" s="169"/>
      <c r="O36" s="169"/>
      <c r="P36" s="169"/>
      <c r="Q36" s="169"/>
      <c r="R36" s="169"/>
      <c r="S36" s="169"/>
      <c r="T36" s="169"/>
      <c r="U36" s="169"/>
    </row>
    <row r="37" spans="1:22" ht="30" customHeight="1">
      <c r="A37" s="3"/>
      <c r="B37" s="169"/>
      <c r="C37" s="169"/>
      <c r="D37" s="169"/>
      <c r="E37" s="169"/>
      <c r="F37" s="169"/>
      <c r="G37" s="169"/>
      <c r="H37" s="169"/>
      <c r="I37" s="169"/>
      <c r="J37" s="169"/>
      <c r="K37" s="169"/>
      <c r="L37" s="169"/>
      <c r="M37" s="169"/>
      <c r="N37" s="169"/>
      <c r="O37" s="169"/>
      <c r="P37" s="169"/>
      <c r="Q37" s="169"/>
      <c r="R37" s="169"/>
      <c r="S37" s="169"/>
      <c r="T37" s="169"/>
      <c r="U37" s="169"/>
    </row>
    <row r="38" spans="1:22" ht="30" customHeight="1">
      <c r="A38" s="3"/>
      <c r="B38" s="169"/>
      <c r="C38" s="169"/>
      <c r="D38" s="169"/>
      <c r="E38" s="169"/>
      <c r="F38" s="169"/>
      <c r="G38" s="169"/>
      <c r="H38" s="169"/>
      <c r="I38" s="169"/>
      <c r="J38" s="169"/>
      <c r="K38" s="169"/>
      <c r="L38" s="169"/>
      <c r="M38" s="169"/>
      <c r="N38" s="169"/>
      <c r="O38" s="169"/>
      <c r="P38" s="169"/>
      <c r="Q38" s="169"/>
      <c r="R38" s="169"/>
      <c r="S38" s="169"/>
      <c r="T38" s="169"/>
      <c r="U38" s="169"/>
    </row>
    <row r="39" spans="1:22" ht="30" customHeight="1">
      <c r="A39" s="3"/>
      <c r="B39" s="169"/>
      <c r="C39" s="169"/>
      <c r="D39" s="169"/>
      <c r="E39" s="169"/>
      <c r="F39" s="169"/>
      <c r="G39" s="169"/>
      <c r="H39" s="169"/>
      <c r="I39" s="169"/>
      <c r="J39" s="169"/>
      <c r="K39" s="169"/>
      <c r="L39" s="169"/>
      <c r="M39" s="169"/>
      <c r="N39" s="169"/>
      <c r="O39" s="169"/>
      <c r="P39" s="169"/>
      <c r="Q39" s="169"/>
      <c r="R39" s="169"/>
      <c r="S39" s="169"/>
      <c r="T39" s="169"/>
      <c r="U39" s="169"/>
    </row>
    <row r="40" spans="1:22" ht="30" customHeight="1">
      <c r="A40" s="3"/>
      <c r="B40" s="3"/>
      <c r="C40" s="169"/>
      <c r="D40" s="169"/>
      <c r="E40" s="169"/>
      <c r="F40" s="169"/>
      <c r="G40" s="169"/>
      <c r="H40" s="169"/>
      <c r="I40" s="169"/>
      <c r="J40" s="169"/>
      <c r="K40" s="169"/>
      <c r="L40" s="169"/>
      <c r="M40" s="169"/>
      <c r="N40" s="169"/>
      <c r="O40" s="169"/>
      <c r="P40" s="169"/>
      <c r="Q40" s="169"/>
      <c r="R40" s="169"/>
      <c r="S40" s="169"/>
      <c r="T40" s="169"/>
      <c r="U40" s="169"/>
      <c r="V40" s="169"/>
    </row>
    <row r="41" spans="1:22" ht="20.100000000000001" customHeight="1">
      <c r="A41" s="3"/>
      <c r="B41" s="3"/>
      <c r="C41" s="169"/>
      <c r="D41" s="169"/>
      <c r="E41" s="169"/>
      <c r="F41" s="169"/>
      <c r="G41" s="169"/>
      <c r="H41" s="169"/>
      <c r="I41" s="169"/>
      <c r="J41" s="169"/>
      <c r="K41" s="169"/>
      <c r="L41" s="169"/>
      <c r="M41" s="169"/>
      <c r="N41" s="169"/>
      <c r="O41" s="169"/>
      <c r="P41" s="169"/>
      <c r="Q41" s="169"/>
      <c r="R41" s="169"/>
      <c r="S41" s="169"/>
      <c r="T41" s="169"/>
      <c r="U41" s="169"/>
      <c r="V41" s="169"/>
    </row>
    <row r="42" spans="1:22" ht="20.100000000000001" customHeight="1">
      <c r="C42" s="169"/>
      <c r="D42" s="169"/>
      <c r="E42" s="169"/>
      <c r="F42" s="169"/>
      <c r="G42" s="169"/>
      <c r="H42" s="169"/>
      <c r="I42" s="169"/>
      <c r="J42" s="169"/>
      <c r="K42" s="169"/>
      <c r="L42" s="169"/>
      <c r="M42" s="169"/>
      <c r="N42" s="169"/>
      <c r="O42" s="169"/>
      <c r="P42" s="169"/>
      <c r="Q42" s="169"/>
      <c r="R42" s="169"/>
      <c r="S42" s="169"/>
      <c r="T42" s="169"/>
      <c r="U42" s="169"/>
      <c r="V42" s="169"/>
    </row>
    <row r="43" spans="1:22" ht="20.100000000000001" customHeight="1">
      <c r="C43" s="169"/>
      <c r="D43" s="169"/>
      <c r="E43" s="169"/>
      <c r="F43" s="169"/>
      <c r="G43" s="169"/>
      <c r="H43" s="169"/>
      <c r="I43" s="169"/>
      <c r="J43" s="169"/>
      <c r="K43" s="169"/>
      <c r="L43" s="169"/>
      <c r="M43" s="169"/>
      <c r="N43" s="169"/>
      <c r="O43" s="169"/>
      <c r="P43" s="169"/>
      <c r="Q43" s="169"/>
      <c r="R43" s="169"/>
      <c r="S43" s="169"/>
      <c r="T43" s="169"/>
      <c r="U43" s="169"/>
      <c r="V43" s="169"/>
    </row>
    <row r="44" spans="1:22" ht="20.100000000000001" customHeight="1">
      <c r="C44" s="169"/>
      <c r="D44" s="169"/>
      <c r="E44" s="169"/>
      <c r="F44" s="169"/>
      <c r="G44" s="169"/>
      <c r="H44" s="169"/>
      <c r="I44" s="169"/>
      <c r="J44" s="169"/>
      <c r="K44" s="169"/>
      <c r="L44" s="169"/>
      <c r="M44" s="169"/>
      <c r="N44" s="169"/>
      <c r="O44" s="169"/>
      <c r="P44" s="169"/>
      <c r="Q44" s="169"/>
      <c r="R44" s="169"/>
      <c r="S44" s="169"/>
      <c r="T44" s="169"/>
      <c r="U44" s="169"/>
      <c r="V44" s="169"/>
    </row>
    <row r="45" spans="1:22" ht="20.100000000000001" customHeight="1"/>
    <row r="46" spans="1:22" ht="20.100000000000001" customHeight="1"/>
    <row r="47" spans="1:22" ht="20.100000000000001" customHeight="1"/>
    <row r="48" spans="1:22" ht="20.100000000000001" customHeight="1"/>
    <row r="49" ht="20.100000000000001" customHeight="1"/>
    <row r="50" ht="20.100000000000001" customHeight="1"/>
  </sheetData>
  <sheetProtection algorithmName="SHA-512" hashValue="1JY3szDcTeNiClEoSOXDCG2CmG2XAJUfkrYxqZBi624hJdBeEzPyiD1+crLmU0zD7Rn9CfDRo5C4xwZAu3JPUA==" saltValue="oXgvdSabqNubEx1pfayJ8w==" spinCount="100000" sheet="1" objects="1" scenarios="1"/>
  <mergeCells count="69">
    <mergeCell ref="B35:U39"/>
    <mergeCell ref="C27:J27"/>
    <mergeCell ref="M27:O27"/>
    <mergeCell ref="P27:R27"/>
    <mergeCell ref="S27:U27"/>
    <mergeCell ref="B31:C34"/>
    <mergeCell ref="D31:U34"/>
    <mergeCell ref="C28:J28"/>
    <mergeCell ref="M28:O28"/>
    <mergeCell ref="P28:R28"/>
    <mergeCell ref="S28:U28"/>
    <mergeCell ref="M29:O29"/>
    <mergeCell ref="P29:R29"/>
    <mergeCell ref="S29:U29"/>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P18:R18"/>
    <mergeCell ref="S18:U18"/>
    <mergeCell ref="C20:J20"/>
    <mergeCell ref="M20:O20"/>
    <mergeCell ref="P20:R20"/>
    <mergeCell ref="S20:U20"/>
    <mergeCell ref="C19:J19"/>
    <mergeCell ref="M19:O19"/>
    <mergeCell ref="P19:R19"/>
    <mergeCell ref="S19:U19"/>
    <mergeCell ref="B3:U4"/>
    <mergeCell ref="D9:K9"/>
    <mergeCell ref="D10:K10"/>
    <mergeCell ref="O6:Q6"/>
    <mergeCell ref="R6:V6"/>
    <mergeCell ref="C40:V41"/>
    <mergeCell ref="C42:V44"/>
    <mergeCell ref="M12:R12"/>
    <mergeCell ref="M13:R13"/>
    <mergeCell ref="B12:D13"/>
    <mergeCell ref="E12:I13"/>
    <mergeCell ref="J12:K13"/>
    <mergeCell ref="G15:H15"/>
    <mergeCell ref="C16:D16"/>
    <mergeCell ref="E16:F16"/>
    <mergeCell ref="G16:H16"/>
    <mergeCell ref="C18:J18"/>
    <mergeCell ref="C15:D15"/>
    <mergeCell ref="E15:F15"/>
    <mergeCell ref="K18:L18"/>
    <mergeCell ref="M18:O18"/>
  </mergeCells>
  <phoneticPr fontId="12"/>
  <dataValidations count="3">
    <dataValidation imeMode="halfAlpha" allowBlank="1" showInputMessage="1" showErrorMessage="1" sqref="M19:R28" xr:uid="{00000000-0002-0000-0C00-000001000000}"/>
    <dataValidation type="whole" allowBlank="1" showInputMessage="1" showErrorMessage="1" sqref="K19:K28" xr:uid="{00000000-0002-0000-0C00-000002000000}">
      <formula1>1</formula1>
      <formula2>100</formula2>
    </dataValidation>
    <dataValidation type="list" allowBlank="1" showInputMessage="1" showErrorMessage="1" sqref="L19:L28"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F85AF-6052-487E-9BBF-963D9AE9068A}">
  <sheetPr>
    <pageSetUpPr fitToPage="1"/>
  </sheetPr>
  <dimension ref="A1:C27"/>
  <sheetViews>
    <sheetView view="pageBreakPreview" zoomScaleNormal="100" zoomScaleSheetLayoutView="100" workbookViewId="0">
      <selection activeCell="C13" sqref="C13"/>
    </sheetView>
  </sheetViews>
  <sheetFormatPr defaultRowHeight="13.2"/>
  <cols>
    <col min="1" max="1" width="10.6640625" style="86" customWidth="1"/>
    <col min="2" max="2" width="15.109375" style="86" customWidth="1"/>
    <col min="3" max="3" width="45.6640625" style="86" customWidth="1"/>
    <col min="4" max="256" width="8.88671875" style="86"/>
    <col min="257" max="257" width="10.6640625" style="86" customWidth="1"/>
    <col min="258" max="258" width="13.109375" style="86" customWidth="1"/>
    <col min="259" max="259" width="45.6640625" style="86" customWidth="1"/>
    <col min="260" max="512" width="8.88671875" style="86"/>
    <col min="513" max="513" width="10.6640625" style="86" customWidth="1"/>
    <col min="514" max="514" width="13.109375" style="86" customWidth="1"/>
    <col min="515" max="515" width="45.6640625" style="86" customWidth="1"/>
    <col min="516" max="768" width="8.88671875" style="86"/>
    <col min="769" max="769" width="10.6640625" style="86" customWidth="1"/>
    <col min="770" max="770" width="13.109375" style="86" customWidth="1"/>
    <col min="771" max="771" width="45.6640625" style="86" customWidth="1"/>
    <col min="772" max="1024" width="8.88671875" style="86"/>
    <col min="1025" max="1025" width="10.6640625" style="86" customWidth="1"/>
    <col min="1026" max="1026" width="13.109375" style="86" customWidth="1"/>
    <col min="1027" max="1027" width="45.6640625" style="86" customWidth="1"/>
    <col min="1028" max="1280" width="8.88671875" style="86"/>
    <col min="1281" max="1281" width="10.6640625" style="86" customWidth="1"/>
    <col min="1282" max="1282" width="13.109375" style="86" customWidth="1"/>
    <col min="1283" max="1283" width="45.6640625" style="86" customWidth="1"/>
    <col min="1284" max="1536" width="8.88671875" style="86"/>
    <col min="1537" max="1537" width="10.6640625" style="86" customWidth="1"/>
    <col min="1538" max="1538" width="13.109375" style="86" customWidth="1"/>
    <col min="1539" max="1539" width="45.6640625" style="86" customWidth="1"/>
    <col min="1540" max="1792" width="8.88671875" style="86"/>
    <col min="1793" max="1793" width="10.6640625" style="86" customWidth="1"/>
    <col min="1794" max="1794" width="13.109375" style="86" customWidth="1"/>
    <col min="1795" max="1795" width="45.6640625" style="86" customWidth="1"/>
    <col min="1796" max="2048" width="8.88671875" style="86"/>
    <col min="2049" max="2049" width="10.6640625" style="86" customWidth="1"/>
    <col min="2050" max="2050" width="13.109375" style="86" customWidth="1"/>
    <col min="2051" max="2051" width="45.6640625" style="86" customWidth="1"/>
    <col min="2052" max="2304" width="8.88671875" style="86"/>
    <col min="2305" max="2305" width="10.6640625" style="86" customWidth="1"/>
    <col min="2306" max="2306" width="13.109375" style="86" customWidth="1"/>
    <col min="2307" max="2307" width="45.6640625" style="86" customWidth="1"/>
    <col min="2308" max="2560" width="8.88671875" style="86"/>
    <col min="2561" max="2561" width="10.6640625" style="86" customWidth="1"/>
    <col min="2562" max="2562" width="13.109375" style="86" customWidth="1"/>
    <col min="2563" max="2563" width="45.6640625" style="86" customWidth="1"/>
    <col min="2564" max="2816" width="8.88671875" style="86"/>
    <col min="2817" max="2817" width="10.6640625" style="86" customWidth="1"/>
    <col min="2818" max="2818" width="13.109375" style="86" customWidth="1"/>
    <col min="2819" max="2819" width="45.6640625" style="86" customWidth="1"/>
    <col min="2820" max="3072" width="8.88671875" style="86"/>
    <col min="3073" max="3073" width="10.6640625" style="86" customWidth="1"/>
    <col min="3074" max="3074" width="13.109375" style="86" customWidth="1"/>
    <col min="3075" max="3075" width="45.6640625" style="86" customWidth="1"/>
    <col min="3076" max="3328" width="8.88671875" style="86"/>
    <col min="3329" max="3329" width="10.6640625" style="86" customWidth="1"/>
    <col min="3330" max="3330" width="13.109375" style="86" customWidth="1"/>
    <col min="3331" max="3331" width="45.6640625" style="86" customWidth="1"/>
    <col min="3332" max="3584" width="8.88671875" style="86"/>
    <col min="3585" max="3585" width="10.6640625" style="86" customWidth="1"/>
    <col min="3586" max="3586" width="13.109375" style="86" customWidth="1"/>
    <col min="3587" max="3587" width="45.6640625" style="86" customWidth="1"/>
    <col min="3588" max="3840" width="8.88671875" style="86"/>
    <col min="3841" max="3841" width="10.6640625" style="86" customWidth="1"/>
    <col min="3842" max="3842" width="13.109375" style="86" customWidth="1"/>
    <col min="3843" max="3843" width="45.6640625" style="86" customWidth="1"/>
    <col min="3844" max="4096" width="8.88671875" style="86"/>
    <col min="4097" max="4097" width="10.6640625" style="86" customWidth="1"/>
    <col min="4098" max="4098" width="13.109375" style="86" customWidth="1"/>
    <col min="4099" max="4099" width="45.6640625" style="86" customWidth="1"/>
    <col min="4100" max="4352" width="8.88671875" style="86"/>
    <col min="4353" max="4353" width="10.6640625" style="86" customWidth="1"/>
    <col min="4354" max="4354" width="13.109375" style="86" customWidth="1"/>
    <col min="4355" max="4355" width="45.6640625" style="86" customWidth="1"/>
    <col min="4356" max="4608" width="8.88671875" style="86"/>
    <col min="4609" max="4609" width="10.6640625" style="86" customWidth="1"/>
    <col min="4610" max="4610" width="13.109375" style="86" customWidth="1"/>
    <col min="4611" max="4611" width="45.6640625" style="86" customWidth="1"/>
    <col min="4612" max="4864" width="8.88671875" style="86"/>
    <col min="4865" max="4865" width="10.6640625" style="86" customWidth="1"/>
    <col min="4866" max="4866" width="13.109375" style="86" customWidth="1"/>
    <col min="4867" max="4867" width="45.6640625" style="86" customWidth="1"/>
    <col min="4868" max="5120" width="8.88671875" style="86"/>
    <col min="5121" max="5121" width="10.6640625" style="86" customWidth="1"/>
    <col min="5122" max="5122" width="13.109375" style="86" customWidth="1"/>
    <col min="5123" max="5123" width="45.6640625" style="86" customWidth="1"/>
    <col min="5124" max="5376" width="8.88671875" style="86"/>
    <col min="5377" max="5377" width="10.6640625" style="86" customWidth="1"/>
    <col min="5378" max="5378" width="13.109375" style="86" customWidth="1"/>
    <col min="5379" max="5379" width="45.6640625" style="86" customWidth="1"/>
    <col min="5380" max="5632" width="8.88671875" style="86"/>
    <col min="5633" max="5633" width="10.6640625" style="86" customWidth="1"/>
    <col min="5634" max="5634" width="13.109375" style="86" customWidth="1"/>
    <col min="5635" max="5635" width="45.6640625" style="86" customWidth="1"/>
    <col min="5636" max="5888" width="8.88671875" style="86"/>
    <col min="5889" max="5889" width="10.6640625" style="86" customWidth="1"/>
    <col min="5890" max="5890" width="13.109375" style="86" customWidth="1"/>
    <col min="5891" max="5891" width="45.6640625" style="86" customWidth="1"/>
    <col min="5892" max="6144" width="8.88671875" style="86"/>
    <col min="6145" max="6145" width="10.6640625" style="86" customWidth="1"/>
    <col min="6146" max="6146" width="13.109375" style="86" customWidth="1"/>
    <col min="6147" max="6147" width="45.6640625" style="86" customWidth="1"/>
    <col min="6148" max="6400" width="8.88671875" style="86"/>
    <col min="6401" max="6401" width="10.6640625" style="86" customWidth="1"/>
    <col min="6402" max="6402" width="13.109375" style="86" customWidth="1"/>
    <col min="6403" max="6403" width="45.6640625" style="86" customWidth="1"/>
    <col min="6404" max="6656" width="8.88671875" style="86"/>
    <col min="6657" max="6657" width="10.6640625" style="86" customWidth="1"/>
    <col min="6658" max="6658" width="13.109375" style="86" customWidth="1"/>
    <col min="6659" max="6659" width="45.6640625" style="86" customWidth="1"/>
    <col min="6660" max="6912" width="8.88671875" style="86"/>
    <col min="6913" max="6913" width="10.6640625" style="86" customWidth="1"/>
    <col min="6914" max="6914" width="13.109375" style="86" customWidth="1"/>
    <col min="6915" max="6915" width="45.6640625" style="86" customWidth="1"/>
    <col min="6916" max="7168" width="8.88671875" style="86"/>
    <col min="7169" max="7169" width="10.6640625" style="86" customWidth="1"/>
    <col min="7170" max="7170" width="13.109375" style="86" customWidth="1"/>
    <col min="7171" max="7171" width="45.6640625" style="86" customWidth="1"/>
    <col min="7172" max="7424" width="8.88671875" style="86"/>
    <col min="7425" max="7425" width="10.6640625" style="86" customWidth="1"/>
    <col min="7426" max="7426" width="13.109375" style="86" customWidth="1"/>
    <col min="7427" max="7427" width="45.6640625" style="86" customWidth="1"/>
    <col min="7428" max="7680" width="8.88671875" style="86"/>
    <col min="7681" max="7681" width="10.6640625" style="86" customWidth="1"/>
    <col min="7682" max="7682" width="13.109375" style="86" customWidth="1"/>
    <col min="7683" max="7683" width="45.6640625" style="86" customWidth="1"/>
    <col min="7684" max="7936" width="8.88671875" style="86"/>
    <col min="7937" max="7937" width="10.6640625" style="86" customWidth="1"/>
    <col min="7938" max="7938" width="13.109375" style="86" customWidth="1"/>
    <col min="7939" max="7939" width="45.6640625" style="86" customWidth="1"/>
    <col min="7940" max="8192" width="8.88671875" style="86"/>
    <col min="8193" max="8193" width="10.6640625" style="86" customWidth="1"/>
    <col min="8194" max="8194" width="13.109375" style="86" customWidth="1"/>
    <col min="8195" max="8195" width="45.6640625" style="86" customWidth="1"/>
    <col min="8196" max="8448" width="8.88671875" style="86"/>
    <col min="8449" max="8449" width="10.6640625" style="86" customWidth="1"/>
    <col min="8450" max="8450" width="13.109375" style="86" customWidth="1"/>
    <col min="8451" max="8451" width="45.6640625" style="86" customWidth="1"/>
    <col min="8452" max="8704" width="8.88671875" style="86"/>
    <col min="8705" max="8705" width="10.6640625" style="86" customWidth="1"/>
    <col min="8706" max="8706" width="13.109375" style="86" customWidth="1"/>
    <col min="8707" max="8707" width="45.6640625" style="86" customWidth="1"/>
    <col min="8708" max="8960" width="8.88671875" style="86"/>
    <col min="8961" max="8961" width="10.6640625" style="86" customWidth="1"/>
    <col min="8962" max="8962" width="13.109375" style="86" customWidth="1"/>
    <col min="8963" max="8963" width="45.6640625" style="86" customWidth="1"/>
    <col min="8964" max="9216" width="8.88671875" style="86"/>
    <col min="9217" max="9217" width="10.6640625" style="86" customWidth="1"/>
    <col min="9218" max="9218" width="13.109375" style="86" customWidth="1"/>
    <col min="9219" max="9219" width="45.6640625" style="86" customWidth="1"/>
    <col min="9220" max="9472" width="8.88671875" style="86"/>
    <col min="9473" max="9473" width="10.6640625" style="86" customWidth="1"/>
    <col min="9474" max="9474" width="13.109375" style="86" customWidth="1"/>
    <col min="9475" max="9475" width="45.6640625" style="86" customWidth="1"/>
    <col min="9476" max="9728" width="8.88671875" style="86"/>
    <col min="9729" max="9729" width="10.6640625" style="86" customWidth="1"/>
    <col min="9730" max="9730" width="13.109375" style="86" customWidth="1"/>
    <col min="9731" max="9731" width="45.6640625" style="86" customWidth="1"/>
    <col min="9732" max="9984" width="8.88671875" style="86"/>
    <col min="9985" max="9985" width="10.6640625" style="86" customWidth="1"/>
    <col min="9986" max="9986" width="13.109375" style="86" customWidth="1"/>
    <col min="9987" max="9987" width="45.6640625" style="86" customWidth="1"/>
    <col min="9988" max="10240" width="8.88671875" style="86"/>
    <col min="10241" max="10241" width="10.6640625" style="86" customWidth="1"/>
    <col min="10242" max="10242" width="13.109375" style="86" customWidth="1"/>
    <col min="10243" max="10243" width="45.6640625" style="86" customWidth="1"/>
    <col min="10244" max="10496" width="8.88671875" style="86"/>
    <col min="10497" max="10497" width="10.6640625" style="86" customWidth="1"/>
    <col min="10498" max="10498" width="13.109375" style="86" customWidth="1"/>
    <col min="10499" max="10499" width="45.6640625" style="86" customWidth="1"/>
    <col min="10500" max="10752" width="8.88671875" style="86"/>
    <col min="10753" max="10753" width="10.6640625" style="86" customWidth="1"/>
    <col min="10754" max="10754" width="13.109375" style="86" customWidth="1"/>
    <col min="10755" max="10755" width="45.6640625" style="86" customWidth="1"/>
    <col min="10756" max="11008" width="8.88671875" style="86"/>
    <col min="11009" max="11009" width="10.6640625" style="86" customWidth="1"/>
    <col min="11010" max="11010" width="13.109375" style="86" customWidth="1"/>
    <col min="11011" max="11011" width="45.6640625" style="86" customWidth="1"/>
    <col min="11012" max="11264" width="8.88671875" style="86"/>
    <col min="11265" max="11265" width="10.6640625" style="86" customWidth="1"/>
    <col min="11266" max="11266" width="13.109375" style="86" customWidth="1"/>
    <col min="11267" max="11267" width="45.6640625" style="86" customWidth="1"/>
    <col min="11268" max="11520" width="8.88671875" style="86"/>
    <col min="11521" max="11521" width="10.6640625" style="86" customWidth="1"/>
    <col min="11522" max="11522" width="13.109375" style="86" customWidth="1"/>
    <col min="11523" max="11523" width="45.6640625" style="86" customWidth="1"/>
    <col min="11524" max="11776" width="8.88671875" style="86"/>
    <col min="11777" max="11777" width="10.6640625" style="86" customWidth="1"/>
    <col min="11778" max="11778" width="13.109375" style="86" customWidth="1"/>
    <col min="11779" max="11779" width="45.6640625" style="86" customWidth="1"/>
    <col min="11780" max="12032" width="8.88671875" style="86"/>
    <col min="12033" max="12033" width="10.6640625" style="86" customWidth="1"/>
    <col min="12034" max="12034" width="13.109375" style="86" customWidth="1"/>
    <col min="12035" max="12035" width="45.6640625" style="86" customWidth="1"/>
    <col min="12036" max="12288" width="8.88671875" style="86"/>
    <col min="12289" max="12289" width="10.6640625" style="86" customWidth="1"/>
    <col min="12290" max="12290" width="13.109375" style="86" customWidth="1"/>
    <col min="12291" max="12291" width="45.6640625" style="86" customWidth="1"/>
    <col min="12292" max="12544" width="8.88671875" style="86"/>
    <col min="12545" max="12545" width="10.6640625" style="86" customWidth="1"/>
    <col min="12546" max="12546" width="13.109375" style="86" customWidth="1"/>
    <col min="12547" max="12547" width="45.6640625" style="86" customWidth="1"/>
    <col min="12548" max="12800" width="8.88671875" style="86"/>
    <col min="12801" max="12801" width="10.6640625" style="86" customWidth="1"/>
    <col min="12802" max="12802" width="13.109375" style="86" customWidth="1"/>
    <col min="12803" max="12803" width="45.6640625" style="86" customWidth="1"/>
    <col min="12804" max="13056" width="8.88671875" style="86"/>
    <col min="13057" max="13057" width="10.6640625" style="86" customWidth="1"/>
    <col min="13058" max="13058" width="13.109375" style="86" customWidth="1"/>
    <col min="13059" max="13059" width="45.6640625" style="86" customWidth="1"/>
    <col min="13060" max="13312" width="8.88671875" style="86"/>
    <col min="13313" max="13313" width="10.6640625" style="86" customWidth="1"/>
    <col min="13314" max="13314" width="13.109375" style="86" customWidth="1"/>
    <col min="13315" max="13315" width="45.6640625" style="86" customWidth="1"/>
    <col min="13316" max="13568" width="8.88671875" style="86"/>
    <col min="13569" max="13569" width="10.6640625" style="86" customWidth="1"/>
    <col min="13570" max="13570" width="13.109375" style="86" customWidth="1"/>
    <col min="13571" max="13571" width="45.6640625" style="86" customWidth="1"/>
    <col min="13572" max="13824" width="8.88671875" style="86"/>
    <col min="13825" max="13825" width="10.6640625" style="86" customWidth="1"/>
    <col min="13826" max="13826" width="13.109375" style="86" customWidth="1"/>
    <col min="13827" max="13827" width="45.6640625" style="86" customWidth="1"/>
    <col min="13828" max="14080" width="8.88671875" style="86"/>
    <col min="14081" max="14081" width="10.6640625" style="86" customWidth="1"/>
    <col min="14082" max="14082" width="13.109375" style="86" customWidth="1"/>
    <col min="14083" max="14083" width="45.6640625" style="86" customWidth="1"/>
    <col min="14084" max="14336" width="8.88671875" style="86"/>
    <col min="14337" max="14337" width="10.6640625" style="86" customWidth="1"/>
    <col min="14338" max="14338" width="13.109375" style="86" customWidth="1"/>
    <col min="14339" max="14339" width="45.6640625" style="86" customWidth="1"/>
    <col min="14340" max="14592" width="8.88671875" style="86"/>
    <col min="14593" max="14593" width="10.6640625" style="86" customWidth="1"/>
    <col min="14594" max="14594" width="13.109375" style="86" customWidth="1"/>
    <col min="14595" max="14595" width="45.6640625" style="86" customWidth="1"/>
    <col min="14596" max="14848" width="8.88671875" style="86"/>
    <col min="14849" max="14849" width="10.6640625" style="86" customWidth="1"/>
    <col min="14850" max="14850" width="13.109375" style="86" customWidth="1"/>
    <col min="14851" max="14851" width="45.6640625" style="86" customWidth="1"/>
    <col min="14852" max="15104" width="8.88671875" style="86"/>
    <col min="15105" max="15105" width="10.6640625" style="86" customWidth="1"/>
    <col min="15106" max="15106" width="13.109375" style="86" customWidth="1"/>
    <col min="15107" max="15107" width="45.6640625" style="86" customWidth="1"/>
    <col min="15108" max="15360" width="8.88671875" style="86"/>
    <col min="15361" max="15361" width="10.6640625" style="86" customWidth="1"/>
    <col min="15362" max="15362" width="13.109375" style="86" customWidth="1"/>
    <col min="15363" max="15363" width="45.6640625" style="86" customWidth="1"/>
    <col min="15364" max="15616" width="8.88671875" style="86"/>
    <col min="15617" max="15617" width="10.6640625" style="86" customWidth="1"/>
    <col min="15618" max="15618" width="13.109375" style="86" customWidth="1"/>
    <col min="15619" max="15619" width="45.6640625" style="86" customWidth="1"/>
    <col min="15620" max="15872" width="8.88671875" style="86"/>
    <col min="15873" max="15873" width="10.6640625" style="86" customWidth="1"/>
    <col min="15874" max="15874" width="13.109375" style="86" customWidth="1"/>
    <col min="15875" max="15875" width="45.6640625" style="86" customWidth="1"/>
    <col min="15876" max="16128" width="8.88671875" style="86"/>
    <col min="16129" max="16129" width="10.6640625" style="86" customWidth="1"/>
    <col min="16130" max="16130" width="13.109375" style="86" customWidth="1"/>
    <col min="16131" max="16131" width="45.6640625" style="86" customWidth="1"/>
    <col min="16132" max="16384" width="8.88671875" style="86"/>
  </cols>
  <sheetData>
    <row r="1" spans="1:3" ht="14.4">
      <c r="A1" s="84"/>
      <c r="B1" s="84"/>
      <c r="C1" s="85" t="s">
        <v>133</v>
      </c>
    </row>
    <row r="2" spans="1:3" ht="14.25" customHeight="1">
      <c r="A2" s="123" t="s">
        <v>56</v>
      </c>
      <c r="B2" s="124"/>
      <c r="C2" s="124"/>
    </row>
    <row r="3" spans="1:3" ht="14.25" customHeight="1">
      <c r="A3" s="124"/>
      <c r="B3" s="124"/>
      <c r="C3" s="124"/>
    </row>
    <row r="4" spans="1:3" ht="14.4">
      <c r="A4" s="84"/>
      <c r="B4" s="84"/>
      <c r="C4" s="84"/>
    </row>
    <row r="5" spans="1:3" ht="14.4">
      <c r="A5" s="84"/>
      <c r="B5" s="84"/>
      <c r="C5" s="84"/>
    </row>
    <row r="6" spans="1:3" ht="14.4">
      <c r="A6" s="84" t="s">
        <v>118</v>
      </c>
      <c r="B6" s="84"/>
      <c r="C6" s="84"/>
    </row>
    <row r="7" spans="1:3" ht="14.4">
      <c r="A7" s="84"/>
      <c r="B7" s="84"/>
      <c r="C7" s="84"/>
    </row>
    <row r="8" spans="1:3" ht="30" customHeight="1">
      <c r="A8" s="114" t="s">
        <v>4</v>
      </c>
      <c r="B8" s="115"/>
      <c r="C8" s="32" t="s">
        <v>141</v>
      </c>
    </row>
    <row r="9" spans="1:3" ht="30" customHeight="1">
      <c r="A9" s="114" t="s">
        <v>55</v>
      </c>
      <c r="B9" s="115"/>
      <c r="C9" s="32" t="s">
        <v>140</v>
      </c>
    </row>
    <row r="10" spans="1:3" ht="30" customHeight="1">
      <c r="A10" s="114" t="s">
        <v>42</v>
      </c>
      <c r="B10" s="115"/>
      <c r="C10" s="32" t="s">
        <v>85</v>
      </c>
    </row>
    <row r="11" spans="1:3" ht="15" customHeight="1">
      <c r="A11" s="116" t="s">
        <v>43</v>
      </c>
      <c r="B11" s="117"/>
      <c r="C11" s="33" t="s">
        <v>92</v>
      </c>
    </row>
    <row r="12" spans="1:3" ht="30" customHeight="1">
      <c r="A12" s="118"/>
      <c r="B12" s="119"/>
      <c r="C12" s="34" t="s">
        <v>88</v>
      </c>
    </row>
    <row r="13" spans="1:3" ht="30" customHeight="1">
      <c r="A13" s="114" t="s">
        <v>7</v>
      </c>
      <c r="B13" s="115"/>
      <c r="C13" s="32" t="s">
        <v>139</v>
      </c>
    </row>
    <row r="14" spans="1:3" ht="30" customHeight="1">
      <c r="A14" s="114" t="s">
        <v>45</v>
      </c>
      <c r="B14" s="115"/>
      <c r="C14" s="32" t="s">
        <v>86</v>
      </c>
    </row>
    <row r="15" spans="1:3" ht="30" customHeight="1">
      <c r="A15" s="114" t="s">
        <v>46</v>
      </c>
      <c r="B15" s="115"/>
      <c r="C15" s="101" t="s">
        <v>115</v>
      </c>
    </row>
    <row r="16" spans="1:3" ht="30" customHeight="1">
      <c r="A16" s="114" t="s">
        <v>47</v>
      </c>
      <c r="B16" s="115"/>
      <c r="C16" s="102">
        <v>10</v>
      </c>
    </row>
    <row r="17" spans="1:3" ht="15" customHeight="1">
      <c r="A17" s="116" t="s">
        <v>48</v>
      </c>
      <c r="B17" s="117"/>
      <c r="C17" s="33" t="s">
        <v>92</v>
      </c>
    </row>
    <row r="18" spans="1:3" ht="30" customHeight="1">
      <c r="A18" s="118"/>
      <c r="B18" s="119"/>
      <c r="C18" s="34" t="s">
        <v>142</v>
      </c>
    </row>
    <row r="19" spans="1:3" ht="18.75" customHeight="1">
      <c r="A19" s="120" t="s">
        <v>49</v>
      </c>
      <c r="B19" s="87" t="s">
        <v>50</v>
      </c>
      <c r="C19" s="35" t="s">
        <v>86</v>
      </c>
    </row>
    <row r="20" spans="1:3" ht="30" customHeight="1">
      <c r="A20" s="121"/>
      <c r="B20" s="88" t="s">
        <v>51</v>
      </c>
      <c r="C20" s="36" t="s">
        <v>85</v>
      </c>
    </row>
    <row r="21" spans="1:3" ht="30" customHeight="1">
      <c r="A21" s="121"/>
      <c r="B21" s="89" t="s">
        <v>52</v>
      </c>
      <c r="C21" s="32" t="s">
        <v>87</v>
      </c>
    </row>
    <row r="22" spans="1:3" ht="30" customHeight="1">
      <c r="A22" s="122"/>
      <c r="B22" s="90" t="s">
        <v>53</v>
      </c>
      <c r="C22" s="32" t="s">
        <v>86</v>
      </c>
    </row>
    <row r="23" spans="1:3" ht="14.4">
      <c r="A23" s="84"/>
      <c r="B23" s="84"/>
      <c r="C23" s="84"/>
    </row>
    <row r="24" spans="1:3" ht="14.4">
      <c r="A24" s="84"/>
      <c r="B24" s="84"/>
      <c r="C24" s="84"/>
    </row>
    <row r="25" spans="1:3" ht="14.4">
      <c r="A25" s="84"/>
      <c r="B25" s="84"/>
      <c r="C25" s="84"/>
    </row>
    <row r="26" spans="1:3" ht="14.4">
      <c r="A26" s="84"/>
      <c r="B26" s="84"/>
      <c r="C26" s="84"/>
    </row>
    <row r="27" spans="1:3" ht="14.4">
      <c r="A27" s="84"/>
      <c r="B27" s="84"/>
      <c r="C27" s="84"/>
    </row>
  </sheetData>
  <mergeCells count="11">
    <mergeCell ref="A19:A22"/>
    <mergeCell ref="A14:B14"/>
    <mergeCell ref="A15:B15"/>
    <mergeCell ref="A16:B16"/>
    <mergeCell ref="A17:B18"/>
    <mergeCell ref="A13:B13"/>
    <mergeCell ref="A2:C3"/>
    <mergeCell ref="A8:B8"/>
    <mergeCell ref="A9:B9"/>
    <mergeCell ref="A10:B10"/>
    <mergeCell ref="A11:B12"/>
  </mergeCells>
  <phoneticPr fontId="12"/>
  <dataValidations count="1">
    <dataValidation type="list" allowBlank="1" showInputMessage="1" showErrorMessage="1" sqref="WVK98305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xr:uid="{EB4C40A1-7B29-4703-9630-9AEC4E826D04}">
      <formula1>"あり,なし"</formula1>
    </dataValidation>
  </dataValidations>
  <pageMargins left="0.75" right="0.75" top="1" bottom="1" header="0.51200000000000001" footer="0.51200000000000001"/>
  <pageSetup paperSize="9" orientation="portrait" r:id="rId1"/>
  <headerFooter alignWithMargins="0"/>
  <rowBreaks count="1" manualBreakCount="1">
    <brk id="23" max="2" man="1"/>
  </rowBreaks>
  <colBreaks count="1" manualBreakCount="1">
    <brk id="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A03E-2ED5-4129-8FC6-5F218DE0CBC4}">
  <sheetPr>
    <pageSetUpPr fitToPage="1"/>
  </sheetPr>
  <dimension ref="A1:J22"/>
  <sheetViews>
    <sheetView view="pageBreakPreview" zoomScale="70" zoomScaleNormal="70" zoomScaleSheetLayoutView="70" workbookViewId="0">
      <selection activeCell="D19" sqref="D19:H19"/>
    </sheetView>
  </sheetViews>
  <sheetFormatPr defaultColWidth="9" defaultRowHeight="21"/>
  <cols>
    <col min="1" max="1" width="3.33203125" style="73" customWidth="1"/>
    <col min="2" max="2" width="57.21875" style="73" customWidth="1"/>
    <col min="3" max="3" width="9.6640625" style="73" customWidth="1"/>
    <col min="4" max="9" width="13.6640625" style="73" customWidth="1"/>
    <col min="10" max="10" width="3.33203125" style="73" customWidth="1"/>
    <col min="11" max="16384" width="9" style="73"/>
  </cols>
  <sheetData>
    <row r="1" spans="1:10" ht="32.25" customHeight="1">
      <c r="A1" s="72" t="s">
        <v>134</v>
      </c>
      <c r="B1" s="72"/>
      <c r="C1" s="72"/>
      <c r="D1" s="72"/>
      <c r="E1" s="72"/>
      <c r="F1" s="72"/>
      <c r="G1" s="72"/>
      <c r="H1" s="72"/>
      <c r="I1" s="72"/>
      <c r="J1" s="72"/>
    </row>
    <row r="2" spans="1:10" ht="32.25" customHeight="1">
      <c r="A2" s="74"/>
      <c r="B2" s="72"/>
      <c r="C2" s="72"/>
      <c r="D2" s="72"/>
      <c r="E2" s="72"/>
      <c r="F2" s="72"/>
      <c r="G2" s="72"/>
      <c r="H2" s="72"/>
      <c r="I2" s="72"/>
      <c r="J2" s="72"/>
    </row>
    <row r="3" spans="1:10" ht="32.25" customHeight="1">
      <c r="A3" s="72"/>
      <c r="B3" s="125" t="s">
        <v>143</v>
      </c>
      <c r="C3" s="125"/>
      <c r="D3" s="125"/>
      <c r="E3" s="125"/>
      <c r="F3" s="125"/>
      <c r="G3" s="125"/>
      <c r="H3" s="125"/>
      <c r="I3" s="125"/>
      <c r="J3" s="72"/>
    </row>
    <row r="4" spans="1:10" ht="39" customHeight="1">
      <c r="A4" s="72"/>
      <c r="B4" s="75"/>
      <c r="C4" s="75"/>
      <c r="D4" s="75"/>
      <c r="E4" s="75"/>
      <c r="F4" s="75"/>
      <c r="G4" s="75"/>
      <c r="H4" s="76"/>
      <c r="I4" s="75"/>
      <c r="J4" s="72"/>
    </row>
    <row r="5" spans="1:10" ht="36.75" customHeight="1">
      <c r="A5" s="72"/>
      <c r="B5" s="77"/>
      <c r="C5" s="72"/>
      <c r="D5" s="72"/>
      <c r="E5" s="72"/>
      <c r="F5" s="72"/>
      <c r="G5" s="72"/>
      <c r="H5" s="72"/>
      <c r="I5" s="72"/>
      <c r="J5" s="72"/>
    </row>
    <row r="6" spans="1:10" ht="36.75" customHeight="1">
      <c r="A6" s="72"/>
      <c r="B6" s="72" t="s">
        <v>93</v>
      </c>
      <c r="C6" s="72"/>
      <c r="D6" s="214">
        <v>3</v>
      </c>
      <c r="E6" s="214"/>
      <c r="F6" s="214"/>
      <c r="G6" s="214"/>
      <c r="H6" s="214"/>
      <c r="I6" s="72" t="s">
        <v>94</v>
      </c>
      <c r="J6" s="72"/>
    </row>
    <row r="7" spans="1:10" ht="36.75" customHeight="1">
      <c r="A7" s="72"/>
      <c r="B7" s="72"/>
      <c r="C7" s="72"/>
      <c r="D7" s="80"/>
      <c r="E7" s="80"/>
      <c r="F7" s="80"/>
      <c r="G7" s="80"/>
      <c r="H7" s="80"/>
      <c r="I7" s="72"/>
      <c r="J7" s="72"/>
    </row>
    <row r="8" spans="1:10" ht="36.75" customHeight="1">
      <c r="A8" s="72"/>
      <c r="B8" s="72" t="s">
        <v>95</v>
      </c>
      <c r="C8" s="72"/>
      <c r="D8" s="215">
        <v>310000</v>
      </c>
      <c r="E8" s="215"/>
      <c r="F8" s="215"/>
      <c r="G8" s="215"/>
      <c r="H8" s="215"/>
      <c r="I8" s="72" t="s">
        <v>1</v>
      </c>
      <c r="J8" s="72"/>
    </row>
    <row r="9" spans="1:10" ht="36.75" customHeight="1">
      <c r="A9" s="72"/>
      <c r="B9" s="72" t="s">
        <v>97</v>
      </c>
      <c r="C9" s="72"/>
      <c r="D9" s="80"/>
      <c r="E9" s="80"/>
      <c r="F9" s="80"/>
      <c r="G9" s="80"/>
      <c r="H9" s="80"/>
      <c r="I9" s="72"/>
      <c r="J9" s="72"/>
    </row>
    <row r="10" spans="1:10" ht="36.75" customHeight="1">
      <c r="A10" s="72"/>
      <c r="B10" s="72" t="s">
        <v>98</v>
      </c>
      <c r="C10" s="72"/>
      <c r="D10" s="216">
        <v>310000</v>
      </c>
      <c r="E10" s="217"/>
      <c r="F10" s="217"/>
      <c r="G10" s="217"/>
      <c r="H10" s="218"/>
      <c r="I10" s="72"/>
      <c r="J10" s="72"/>
    </row>
    <row r="11" spans="1:10" ht="36.75" customHeight="1">
      <c r="A11" s="72"/>
      <c r="B11" s="72" t="s">
        <v>102</v>
      </c>
      <c r="C11" s="72"/>
      <c r="D11" s="80"/>
      <c r="E11" s="80"/>
      <c r="F11" s="80"/>
      <c r="G11" s="80"/>
      <c r="H11" s="80"/>
      <c r="I11" s="72"/>
      <c r="J11" s="72"/>
    </row>
    <row r="12" spans="1:10" ht="36.75" customHeight="1">
      <c r="A12" s="72"/>
      <c r="B12" s="72" t="s">
        <v>99</v>
      </c>
      <c r="C12" s="72"/>
      <c r="D12" s="215"/>
      <c r="E12" s="215"/>
      <c r="F12" s="215"/>
      <c r="G12" s="215"/>
      <c r="H12" s="215"/>
      <c r="I12" s="72" t="s">
        <v>1</v>
      </c>
      <c r="J12" s="72"/>
    </row>
    <row r="13" spans="1:10" ht="36.75" customHeight="1">
      <c r="A13" s="72"/>
      <c r="B13" s="72"/>
      <c r="C13" s="72"/>
      <c r="D13" s="80"/>
      <c r="E13" s="80"/>
      <c r="F13" s="80"/>
      <c r="G13" s="80"/>
      <c r="H13" s="80"/>
      <c r="I13" s="72"/>
      <c r="J13" s="72"/>
    </row>
    <row r="14" spans="1:10" ht="36.75" customHeight="1">
      <c r="A14" s="72"/>
      <c r="B14" s="72" t="s">
        <v>100</v>
      </c>
      <c r="C14" s="72"/>
      <c r="D14" s="135">
        <f>IF(D10&lt;=D8, D10, D8)-D12</f>
        <v>310000</v>
      </c>
      <c r="E14" s="135"/>
      <c r="F14" s="135"/>
      <c r="G14" s="135"/>
      <c r="H14" s="135"/>
      <c r="I14" s="72" t="s">
        <v>1</v>
      </c>
      <c r="J14" s="72"/>
    </row>
    <row r="15" spans="1:10" ht="36.75" customHeight="1">
      <c r="A15" s="72"/>
      <c r="B15" s="72"/>
      <c r="C15" s="72"/>
      <c r="D15" s="80"/>
      <c r="E15" s="80"/>
      <c r="F15" s="80"/>
      <c r="G15" s="80"/>
      <c r="H15" s="80"/>
      <c r="I15" s="72"/>
      <c r="J15" s="72"/>
    </row>
    <row r="16" spans="1:10" ht="36.75" customHeight="1">
      <c r="A16" s="72"/>
      <c r="B16" s="72" t="s">
        <v>101</v>
      </c>
      <c r="C16" s="72"/>
      <c r="D16" s="135">
        <v>600000</v>
      </c>
      <c r="E16" s="135"/>
      <c r="F16" s="135"/>
      <c r="G16" s="135"/>
      <c r="H16" s="135"/>
      <c r="I16" s="72" t="s">
        <v>1</v>
      </c>
      <c r="J16" s="72"/>
    </row>
    <row r="17" spans="1:10" ht="36.75" customHeight="1">
      <c r="A17" s="72"/>
      <c r="B17" s="72"/>
      <c r="C17" s="72"/>
      <c r="D17" s="80"/>
      <c r="E17" s="80"/>
      <c r="F17" s="80"/>
      <c r="G17" s="80"/>
      <c r="H17" s="80"/>
      <c r="I17" s="72"/>
      <c r="J17" s="72"/>
    </row>
    <row r="18" spans="1:10" ht="36.75" customHeight="1" thickBot="1">
      <c r="A18" s="72"/>
      <c r="B18" s="72"/>
      <c r="C18" s="72"/>
      <c r="D18" s="80"/>
      <c r="E18" s="80"/>
      <c r="F18" s="80"/>
      <c r="G18" s="80"/>
      <c r="H18" s="80"/>
      <c r="I18" s="72"/>
      <c r="J18" s="72"/>
    </row>
    <row r="19" spans="1:10" ht="36.75" customHeight="1" thickTop="1" thickBot="1">
      <c r="A19" s="72"/>
      <c r="B19" s="72"/>
      <c r="C19" s="81" t="s">
        <v>111</v>
      </c>
      <c r="D19" s="211">
        <f>ROUNDDOWN(H22,-3)</f>
        <v>232000</v>
      </c>
      <c r="E19" s="212"/>
      <c r="F19" s="212"/>
      <c r="G19" s="212"/>
      <c r="H19" s="213"/>
      <c r="I19" s="82" t="s">
        <v>1</v>
      </c>
    </row>
    <row r="20" spans="1:10" ht="21.6" thickTop="1">
      <c r="A20" s="72"/>
      <c r="B20" s="78"/>
      <c r="C20" s="72"/>
      <c r="D20" s="72"/>
      <c r="E20" s="72" t="s">
        <v>96</v>
      </c>
      <c r="F20" s="72"/>
      <c r="G20" s="79"/>
      <c r="H20" s="79"/>
      <c r="I20" s="72"/>
      <c r="J20" s="72"/>
    </row>
    <row r="21" spans="1:10">
      <c r="E21" s="72"/>
    </row>
    <row r="22" spans="1:10">
      <c r="H22" s="83">
        <f>IF(D14*3/4&gt;=600000,D16,ROUNDDOWN(D14*1/2,-3)+ROUNDDOWN(D14*1/4,-3))</f>
        <v>232000</v>
      </c>
    </row>
  </sheetData>
  <mergeCells count="8">
    <mergeCell ref="D16:H16"/>
    <mergeCell ref="D19:H19"/>
    <mergeCell ref="B3:I3"/>
    <mergeCell ref="D6:H6"/>
    <mergeCell ref="D8:H8"/>
    <mergeCell ref="D10:H10"/>
    <mergeCell ref="D12:H12"/>
    <mergeCell ref="D14:H14"/>
  </mergeCells>
  <phoneticPr fontId="12"/>
  <conditionalFormatting sqref="G20:H20">
    <cfRule type="containsText" dxfId="7" priority="1" operator="containsText" text="行わない">
      <formula>NOT(ISERROR(SEARCH("行わない",G20)))</formula>
    </cfRule>
  </conditionalFormatting>
  <dataValidations count="1">
    <dataValidation imeMode="halfAlpha" allowBlank="1" showInputMessage="1" showErrorMessage="1" sqref="D6:H6 D8:H8 D16:H16 D12:H12 D14:H14" xr:uid="{A7EB2852-5ACF-4131-924D-22E8B0A34D22}"/>
  </dataValidations>
  <printOptions horizontalCentered="1"/>
  <pageMargins left="0.70866141732283472" right="0.70866141732283472" top="0.74803149606299213" bottom="0.74803149606299213" header="0.31496062992125984" footer="0.31496062992125984"/>
  <pageSetup paperSize="9" scale="57"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1C9C4-86C1-437D-8DC6-DBAFE3D3D5B9}">
  <sheetPr>
    <pageSetUpPr fitToPage="1"/>
  </sheetPr>
  <dimension ref="A1:N47"/>
  <sheetViews>
    <sheetView showGridLines="0" view="pageBreakPreview" zoomScale="110" zoomScaleNormal="100" zoomScaleSheetLayoutView="110" workbookViewId="0">
      <selection activeCell="B45" sqref="B45"/>
    </sheetView>
  </sheetViews>
  <sheetFormatPr defaultColWidth="9" defaultRowHeight="13.2"/>
  <cols>
    <col min="1" max="1" width="3.33203125" style="18" customWidth="1"/>
    <col min="2" max="2" width="26" style="18" customWidth="1"/>
    <col min="3" max="3" width="16" style="18" customWidth="1"/>
    <col min="4" max="4" width="14.6640625" style="18" customWidth="1"/>
    <col min="5" max="7" width="12.6640625" style="18" customWidth="1"/>
    <col min="8" max="8" width="17.21875" style="18" customWidth="1"/>
    <col min="9" max="9" width="12" style="18" customWidth="1"/>
    <col min="10" max="10" width="50.44140625" style="18" customWidth="1"/>
    <col min="11" max="11" width="2.21875" style="18" customWidth="1"/>
    <col min="12" max="12" width="15" style="18" hidden="1" customWidth="1"/>
    <col min="13" max="13" width="2.21875" style="18" hidden="1" customWidth="1"/>
    <col min="14" max="14" width="9" style="18" hidden="1" customWidth="1"/>
    <col min="15" max="16384" width="9" style="18"/>
  </cols>
  <sheetData>
    <row r="1" spans="1:14" ht="16.2">
      <c r="A1" s="46" t="s">
        <v>135</v>
      </c>
      <c r="B1" s="47"/>
    </row>
    <row r="2" spans="1:14" ht="16.2">
      <c r="A2" s="46"/>
      <c r="B2" s="47"/>
    </row>
    <row r="3" spans="1:14" ht="21">
      <c r="B3" s="146" t="s">
        <v>120</v>
      </c>
      <c r="C3" s="146"/>
      <c r="D3" s="146"/>
      <c r="E3" s="146"/>
      <c r="F3" s="146"/>
      <c r="G3" s="146"/>
      <c r="H3" s="146"/>
      <c r="I3" s="146"/>
      <c r="J3" s="146"/>
    </row>
    <row r="4" spans="1:14" ht="21">
      <c r="B4" s="48"/>
      <c r="C4" s="48"/>
      <c r="D4" s="48"/>
      <c r="E4" s="48"/>
      <c r="F4" s="48"/>
      <c r="G4" s="48"/>
      <c r="H4" s="48"/>
      <c r="I4" s="48"/>
      <c r="J4" s="48"/>
    </row>
    <row r="5" spans="1:14" ht="14.25" customHeight="1" thickBot="1">
      <c r="B5" s="49"/>
      <c r="C5" s="49"/>
      <c r="D5" s="49"/>
      <c r="E5" s="49"/>
      <c r="F5" s="49"/>
      <c r="G5" s="49"/>
      <c r="H5" s="49"/>
      <c r="I5" s="49"/>
      <c r="J5" s="49"/>
    </row>
    <row r="6" spans="1:14" ht="27" customHeight="1" thickBot="1">
      <c r="B6" s="50" t="s">
        <v>33</v>
      </c>
      <c r="C6" s="50"/>
      <c r="D6" s="51" t="s">
        <v>34</v>
      </c>
      <c r="E6" s="52"/>
      <c r="F6" s="52"/>
      <c r="G6" s="52"/>
      <c r="H6" s="53" t="s">
        <v>6</v>
      </c>
      <c r="I6" s="147" t="s">
        <v>54</v>
      </c>
      <c r="J6" s="147"/>
    </row>
    <row r="7" spans="1:14" ht="19.2">
      <c r="B7" s="52"/>
      <c r="C7" s="54" t="s">
        <v>38</v>
      </c>
      <c r="D7" s="52"/>
      <c r="E7" s="52"/>
      <c r="F7" s="52"/>
      <c r="G7" s="52"/>
      <c r="H7" s="53"/>
      <c r="I7" s="55"/>
      <c r="J7" s="55"/>
    </row>
    <row r="8" spans="1:14" ht="19.2">
      <c r="B8" s="52"/>
      <c r="C8" s="51"/>
      <c r="D8" s="52"/>
      <c r="E8" s="52"/>
      <c r="F8" s="52"/>
      <c r="G8" s="52"/>
      <c r="H8" s="53"/>
      <c r="I8" s="55"/>
      <c r="J8" s="55"/>
    </row>
    <row r="9" spans="1:14" ht="15" thickBot="1">
      <c r="B9" s="56" t="s">
        <v>5</v>
      </c>
    </row>
    <row r="10" spans="1:14" ht="17.25" customHeight="1">
      <c r="B10" s="57" t="s">
        <v>20</v>
      </c>
      <c r="C10" s="219" t="s">
        <v>146</v>
      </c>
      <c r="D10" s="220"/>
      <c r="E10" s="220"/>
      <c r="F10" s="220"/>
      <c r="G10" s="220"/>
      <c r="H10" s="220"/>
      <c r="I10" s="220"/>
      <c r="J10" s="221"/>
    </row>
    <row r="11" spans="1:14" ht="23.1" customHeight="1">
      <c r="B11" s="58" t="s">
        <v>4</v>
      </c>
      <c r="C11" s="151" t="s">
        <v>147</v>
      </c>
      <c r="D11" s="152"/>
      <c r="E11" s="152"/>
      <c r="F11" s="152"/>
      <c r="G11" s="152"/>
      <c r="H11" s="152"/>
      <c r="I11" s="152"/>
      <c r="J11" s="153"/>
    </row>
    <row r="12" spans="1:14" ht="17.25" customHeight="1">
      <c r="B12" s="59" t="s">
        <v>20</v>
      </c>
      <c r="C12" s="222" t="s">
        <v>145</v>
      </c>
      <c r="D12" s="223"/>
      <c r="E12" s="223"/>
      <c r="F12" s="223"/>
      <c r="G12" s="223"/>
      <c r="H12" s="223"/>
      <c r="I12" s="223"/>
      <c r="J12" s="224"/>
    </row>
    <row r="13" spans="1:14" ht="23.1" customHeight="1">
      <c r="B13" s="58" t="s">
        <v>7</v>
      </c>
      <c r="C13" s="157" t="s">
        <v>144</v>
      </c>
      <c r="D13" s="158"/>
      <c r="E13" s="158"/>
      <c r="F13" s="158"/>
      <c r="G13" s="158"/>
      <c r="H13" s="158"/>
      <c r="I13" s="158"/>
      <c r="J13" s="159"/>
    </row>
    <row r="14" spans="1:14" s="103" customFormat="1" ht="23.1" customHeight="1">
      <c r="B14" s="166" t="s">
        <v>121</v>
      </c>
      <c r="C14" s="167"/>
      <c r="D14" s="167"/>
      <c r="E14" s="167"/>
      <c r="F14" s="167"/>
      <c r="G14" s="167"/>
      <c r="H14" s="167"/>
      <c r="I14" s="167"/>
      <c r="J14" s="168"/>
      <c r="L14" s="103" t="b">
        <v>1</v>
      </c>
      <c r="M14" s="103" t="s">
        <v>123</v>
      </c>
    </row>
    <row r="15" spans="1:14" s="103" customFormat="1" ht="23.1" customHeight="1">
      <c r="A15" s="112"/>
      <c r="B15" s="111" t="s">
        <v>138</v>
      </c>
      <c r="C15" s="113"/>
      <c r="D15" s="113"/>
      <c r="E15" s="113"/>
      <c r="F15" s="109"/>
      <c r="G15" s="109"/>
      <c r="H15" s="109"/>
      <c r="I15" s="109"/>
      <c r="J15" s="110"/>
      <c r="L15" s="103" t="b">
        <v>0</v>
      </c>
      <c r="N15" s="104" t="s">
        <v>122</v>
      </c>
    </row>
    <row r="16" spans="1:14" ht="23.1" customHeight="1">
      <c r="B16" s="160" t="s">
        <v>21</v>
      </c>
      <c r="C16" s="161"/>
      <c r="D16" s="161"/>
      <c r="E16" s="161"/>
      <c r="F16" s="161"/>
      <c r="G16" s="161"/>
      <c r="H16" s="161"/>
      <c r="I16" s="161"/>
      <c r="J16" s="162"/>
      <c r="L16" s="18" t="b">
        <v>0</v>
      </c>
      <c r="M16" s="18" t="s">
        <v>124</v>
      </c>
    </row>
    <row r="17" spans="1:14" ht="23.1" customHeight="1">
      <c r="B17" s="163" t="s">
        <v>114</v>
      </c>
      <c r="C17" s="164"/>
      <c r="D17" s="164"/>
      <c r="E17" s="164"/>
      <c r="F17" s="164"/>
      <c r="G17" s="164"/>
      <c r="H17" s="164"/>
      <c r="I17" s="164"/>
      <c r="J17" s="165"/>
      <c r="L17" s="18" t="b">
        <v>0</v>
      </c>
      <c r="M17" s="18" t="s">
        <v>125</v>
      </c>
    </row>
    <row r="18" spans="1:14" ht="23.1" customHeight="1">
      <c r="B18" s="60"/>
      <c r="C18" s="61"/>
      <c r="D18" s="60"/>
      <c r="E18" s="60"/>
      <c r="F18" s="61"/>
      <c r="G18" s="61"/>
      <c r="H18" s="61"/>
      <c r="I18" s="61"/>
      <c r="J18" s="61"/>
      <c r="L18" s="18" t="b">
        <v>0</v>
      </c>
      <c r="M18" s="18" t="s">
        <v>126</v>
      </c>
    </row>
    <row r="19" spans="1:14" ht="18" customHeight="1">
      <c r="B19" s="20" t="s">
        <v>41</v>
      </c>
      <c r="C19" s="21"/>
      <c r="D19" s="21"/>
      <c r="E19" s="21"/>
      <c r="F19" s="21"/>
      <c r="G19" s="21"/>
      <c r="H19" s="21"/>
      <c r="I19" s="21"/>
    </row>
    <row r="20" spans="1:14" ht="18" customHeight="1">
      <c r="A20" s="92"/>
      <c r="B20" s="31" t="s">
        <v>22</v>
      </c>
      <c r="G20" s="19"/>
      <c r="H20" s="19"/>
      <c r="L20" s="18" t="b">
        <v>0</v>
      </c>
      <c r="M20" s="18" t="s">
        <v>103</v>
      </c>
    </row>
    <row r="22" spans="1:14" ht="14.4">
      <c r="B22" s="56" t="s">
        <v>23</v>
      </c>
    </row>
    <row r="23" spans="1:14" ht="16.2">
      <c r="B23" s="18" t="s">
        <v>24</v>
      </c>
      <c r="C23" s="62"/>
      <c r="D23" s="137">
        <v>310000</v>
      </c>
      <c r="E23" s="138"/>
      <c r="F23" s="139"/>
      <c r="G23" s="18" t="s">
        <v>1</v>
      </c>
    </row>
    <row r="24" spans="1:14" ht="20.100000000000001" customHeight="1">
      <c r="B24" s="62" t="s">
        <v>25</v>
      </c>
      <c r="C24" s="62"/>
      <c r="D24" s="63"/>
      <c r="E24" s="63"/>
      <c r="F24" s="63"/>
      <c r="G24" s="63"/>
      <c r="H24" s="63"/>
    </row>
    <row r="25" spans="1:14" ht="16.2">
      <c r="B25" s="62" t="s">
        <v>26</v>
      </c>
      <c r="C25" s="62"/>
      <c r="D25" s="137">
        <v>310000</v>
      </c>
      <c r="E25" s="138"/>
      <c r="F25" s="139"/>
      <c r="G25" s="18" t="s">
        <v>1</v>
      </c>
    </row>
    <row r="26" spans="1:14" ht="20.100000000000001" customHeight="1" thickBot="1">
      <c r="B26" s="64" t="s">
        <v>127</v>
      </c>
      <c r="D26" s="63"/>
      <c r="E26" s="63"/>
      <c r="F26" s="63"/>
      <c r="G26" s="63"/>
      <c r="H26" s="63"/>
    </row>
    <row r="27" spans="1:14" ht="16.8" thickBot="1">
      <c r="B27" s="18" t="s">
        <v>27</v>
      </c>
      <c r="D27" s="143">
        <f>ROUNDDOWN($D$25*1/2,-3)</f>
        <v>155000</v>
      </c>
      <c r="E27" s="144"/>
      <c r="F27" s="145"/>
      <c r="G27" s="18" t="s">
        <v>1</v>
      </c>
    </row>
    <row r="28" spans="1:14" ht="20.100000000000001" customHeight="1">
      <c r="B28" s="18" t="s">
        <v>31</v>
      </c>
      <c r="D28" s="63"/>
      <c r="E28" s="63"/>
      <c r="F28" s="63"/>
      <c r="G28" s="63"/>
      <c r="H28" s="63"/>
    </row>
    <row r="29" spans="1:14" s="66" customFormat="1" ht="16.2">
      <c r="A29" s="18"/>
      <c r="B29" s="18" t="s">
        <v>28</v>
      </c>
      <c r="C29" s="18"/>
      <c r="D29" s="65"/>
      <c r="E29" s="65"/>
      <c r="F29" s="65"/>
      <c r="G29" s="65"/>
      <c r="H29" s="65"/>
      <c r="I29" s="18"/>
      <c r="J29" s="18"/>
      <c r="L29" s="18" t="b">
        <v>1</v>
      </c>
      <c r="M29" s="91" t="s">
        <v>104</v>
      </c>
      <c r="N29" s="62"/>
    </row>
    <row r="30" spans="1:14" s="66" customFormat="1">
      <c r="A30" s="18"/>
      <c r="B30" s="92"/>
      <c r="C30" s="92" t="s">
        <v>112</v>
      </c>
      <c r="D30" s="92"/>
      <c r="E30" s="93" t="s">
        <v>29</v>
      </c>
      <c r="F30" s="18"/>
      <c r="G30" s="18"/>
      <c r="H30" s="18"/>
      <c r="I30" s="18"/>
      <c r="J30" s="18"/>
      <c r="L30" s="18" t="b">
        <v>0</v>
      </c>
      <c r="M30" s="62" t="s">
        <v>105</v>
      </c>
      <c r="N30" s="62"/>
    </row>
    <row r="31" spans="1:14" s="66" customFormat="1" ht="18.75" customHeight="1">
      <c r="A31" s="18"/>
      <c r="B31" s="92"/>
      <c r="C31" s="92" t="s">
        <v>113</v>
      </c>
      <c r="D31" s="92"/>
      <c r="E31" s="92" t="s">
        <v>30</v>
      </c>
      <c r="F31" s="18"/>
      <c r="G31" s="18"/>
      <c r="H31" s="18"/>
      <c r="I31" s="18"/>
      <c r="J31" s="18"/>
      <c r="L31" s="18" t="b">
        <v>1</v>
      </c>
      <c r="M31" s="62" t="s">
        <v>106</v>
      </c>
      <c r="N31" s="62"/>
    </row>
    <row r="32" spans="1:14" s="66" customFormat="1">
      <c r="A32" s="18"/>
      <c r="B32" s="92"/>
      <c r="C32" s="92" t="s">
        <v>128</v>
      </c>
      <c r="D32" s="92"/>
      <c r="E32" s="93"/>
      <c r="F32" s="92"/>
      <c r="G32" s="92"/>
      <c r="H32" s="92"/>
      <c r="I32" s="92"/>
      <c r="J32" s="92"/>
      <c r="L32" s="18" t="b">
        <v>0</v>
      </c>
      <c r="M32" s="62" t="s">
        <v>107</v>
      </c>
      <c r="N32" s="62"/>
    </row>
    <row r="33" spans="1:14" s="66" customFormat="1">
      <c r="A33" s="18"/>
      <c r="B33" s="18"/>
      <c r="C33" s="18"/>
      <c r="D33" s="18"/>
      <c r="E33" s="62"/>
      <c r="F33" s="18"/>
      <c r="G33" s="18"/>
      <c r="H33" s="18"/>
      <c r="I33" s="18"/>
      <c r="J33" s="18"/>
      <c r="L33" s="105" t="b">
        <v>0</v>
      </c>
      <c r="M33" s="62" t="s">
        <v>108</v>
      </c>
      <c r="N33" s="62"/>
    </row>
    <row r="34" spans="1:14" s="66" customFormat="1" ht="18.75" customHeight="1">
      <c r="A34" s="18"/>
      <c r="B34" s="18"/>
      <c r="C34" s="18"/>
      <c r="D34" s="63"/>
      <c r="E34" s="63"/>
      <c r="F34" s="63"/>
      <c r="G34" s="63"/>
      <c r="H34" s="63"/>
      <c r="I34" s="18"/>
      <c r="J34" s="18"/>
      <c r="K34" s="19"/>
      <c r="L34" s="105"/>
      <c r="M34" s="62"/>
      <c r="N34" s="62"/>
    </row>
    <row r="35" spans="1:14" s="66" customFormat="1" ht="18.75" customHeight="1">
      <c r="A35" s="18"/>
      <c r="B35" s="18"/>
      <c r="C35" s="18"/>
      <c r="D35" s="63"/>
      <c r="E35" s="63"/>
      <c r="F35" s="63"/>
      <c r="G35" s="63"/>
      <c r="H35" s="63"/>
      <c r="I35" s="18"/>
      <c r="J35" s="18"/>
      <c r="K35" s="19"/>
      <c r="L35" s="19"/>
      <c r="M35" s="62"/>
      <c r="N35" s="62"/>
    </row>
    <row r="36" spans="1:14" s="66" customFormat="1" ht="18.75" customHeight="1">
      <c r="A36" s="18"/>
      <c r="B36" s="18"/>
      <c r="C36" s="18"/>
      <c r="D36" s="63"/>
      <c r="E36" s="63"/>
      <c r="F36" s="63"/>
      <c r="G36" s="63"/>
      <c r="H36" s="63"/>
      <c r="I36" s="18"/>
      <c r="J36" s="18"/>
      <c r="K36" s="19"/>
      <c r="L36" s="19"/>
      <c r="M36" s="62"/>
      <c r="N36" s="62"/>
    </row>
    <row r="37" spans="1:14">
      <c r="B37" s="92"/>
      <c r="C37" s="93" t="s">
        <v>129</v>
      </c>
      <c r="D37" s="92"/>
      <c r="E37" s="92"/>
      <c r="F37" s="92"/>
      <c r="G37" s="92"/>
      <c r="H37" s="92"/>
    </row>
    <row r="38" spans="1:14" ht="18.75" customHeight="1">
      <c r="B38" s="92"/>
      <c r="C38" s="92" t="s">
        <v>130</v>
      </c>
      <c r="D38" s="92"/>
      <c r="E38" s="92"/>
      <c r="F38" s="92"/>
      <c r="G38" s="92"/>
      <c r="H38" s="92"/>
      <c r="L38" s="18" t="b">
        <v>0</v>
      </c>
      <c r="M38" s="18" t="s">
        <v>109</v>
      </c>
    </row>
    <row r="39" spans="1:14" ht="18.75" customHeight="1">
      <c r="B39" s="92"/>
      <c r="C39" s="92" t="s">
        <v>32</v>
      </c>
      <c r="D39" s="92"/>
      <c r="E39" s="92"/>
      <c r="F39" s="92"/>
      <c r="G39" s="92"/>
      <c r="H39" s="92"/>
      <c r="L39" s="18" t="b">
        <v>0</v>
      </c>
      <c r="M39" s="18" t="s">
        <v>110</v>
      </c>
    </row>
    <row r="40" spans="1:14" ht="18.75" customHeight="1">
      <c r="D40" s="63"/>
      <c r="E40" s="63"/>
      <c r="F40" s="63"/>
      <c r="G40" s="63"/>
      <c r="H40" s="63"/>
      <c r="L40" s="18" t="b">
        <v>0</v>
      </c>
      <c r="M40" s="18" t="s">
        <v>108</v>
      </c>
    </row>
    <row r="41" spans="1:14" s="103" customFormat="1" ht="14.4">
      <c r="B41" s="106" t="s">
        <v>131</v>
      </c>
    </row>
    <row r="42" spans="1:14" s="103" customFormat="1" ht="6" customHeight="1">
      <c r="D42" s="107"/>
      <c r="E42" s="107"/>
      <c r="F42" s="107"/>
      <c r="G42" s="107"/>
      <c r="H42" s="107"/>
    </row>
    <row r="43" spans="1:14" s="103" customFormat="1">
      <c r="B43" s="108" t="s">
        <v>132</v>
      </c>
    </row>
    <row r="44" spans="1:14" s="103" customFormat="1" ht="120.75" customHeight="1">
      <c r="B44" s="136" t="s">
        <v>148</v>
      </c>
      <c r="C44" s="136"/>
      <c r="D44" s="136"/>
      <c r="E44" s="136"/>
      <c r="F44" s="136"/>
      <c r="G44" s="136"/>
      <c r="H44" s="136"/>
      <c r="I44" s="136"/>
      <c r="J44" s="136"/>
    </row>
    <row r="45" spans="1:14" s="103" customFormat="1" ht="6" customHeight="1">
      <c r="D45" s="107"/>
      <c r="E45" s="107"/>
      <c r="F45" s="107"/>
      <c r="G45" s="107"/>
      <c r="H45" s="107"/>
    </row>
    <row r="46" spans="1:14" ht="72.75" customHeight="1">
      <c r="D46" s="63"/>
      <c r="E46" s="63"/>
      <c r="F46" s="63"/>
      <c r="G46" s="63"/>
      <c r="H46" s="63"/>
    </row>
    <row r="47" spans="1:14" ht="72.75" customHeight="1"/>
  </sheetData>
  <protectedRanges>
    <protectedRange sqref="B15:J15" name="範囲1"/>
  </protectedRanges>
  <mergeCells count="13">
    <mergeCell ref="C13:J13"/>
    <mergeCell ref="B3:J3"/>
    <mergeCell ref="I6:J6"/>
    <mergeCell ref="C10:J10"/>
    <mergeCell ref="C11:J11"/>
    <mergeCell ref="C12:J12"/>
    <mergeCell ref="B44:J44"/>
    <mergeCell ref="B14:J14"/>
    <mergeCell ref="B16:J16"/>
    <mergeCell ref="B17:J17"/>
    <mergeCell ref="D23:F23"/>
    <mergeCell ref="D25:F25"/>
    <mergeCell ref="D27:F27"/>
  </mergeCells>
  <phoneticPr fontId="12"/>
  <conditionalFormatting sqref="C18">
    <cfRule type="containsText" dxfId="6" priority="2" operator="containsText" text="あり">
      <formula>NOT(ISERROR(SEARCH("あり",C18)))</formula>
    </cfRule>
    <cfRule type="containsText" dxfId="5" priority="4" operator="containsText" text="なし">
      <formula>NOT(ISERROR(SEARCH("なし",C18)))</formula>
    </cfRule>
    <cfRule type="containsText" dxfId="4" priority="5" operator="containsText" text="あり">
      <formula>NOT(ISERROR(SEARCH("あり",C18)))</formula>
    </cfRule>
  </conditionalFormatting>
  <conditionalFormatting sqref="D27 D29:H29">
    <cfRule type="cellIs" dxfId="3" priority="3" operator="greaterThan">
      <formula>1000000</formula>
    </cfRule>
  </conditionalFormatting>
  <conditionalFormatting sqref="D27">
    <cfRule type="cellIs" dxfId="2" priority="1" operator="greaterThan">
      <formula>666000</formula>
    </cfRule>
  </conditionalFormatting>
  <dataValidations count="3">
    <dataValidation type="list" allowBlank="1" showInputMessage="1" showErrorMessage="1" sqref="C18" xr:uid="{657FEB71-6B38-4207-B15D-C62C7F69C7DE}">
      <formula1>"あり,なし"</formula1>
    </dataValidation>
    <dataValidation type="list" allowBlank="1" showInputMessage="1" showErrorMessage="1" sqref="B17:J17" xr:uid="{ACD94F23-1B4D-43F7-B0CC-9EAC1234B5B0}">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Katakana" allowBlank="1" showInputMessage="1" showErrorMessage="1" sqref="C10 C12:H12" xr:uid="{D5A06643-0E9F-4DAA-8F9C-E47A6C192274}"/>
  </dataValidations>
  <printOptions horizontalCentered="1"/>
  <pageMargins left="0.70866141732283472" right="0.70866141732283472" top="0.74803149606299213" bottom="0.74803149606299213"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1</xdr:col>
                    <xdr:colOff>1668780</xdr:colOff>
                    <xdr:row>28</xdr:row>
                    <xdr:rowOff>106680</xdr:rowOff>
                  </from>
                  <to>
                    <xdr:col>2</xdr:col>
                    <xdr:colOff>106680</xdr:colOff>
                    <xdr:row>30</xdr:row>
                    <xdr:rowOff>152400</xdr:rowOff>
                  </to>
                </anchor>
              </controlPr>
            </control>
          </mc:Choice>
        </mc:AlternateContent>
        <mc:AlternateContent xmlns:mc="http://schemas.openxmlformats.org/markup-compatibility/2006">
          <mc:Choice Requires="x14">
            <control shapeId="100354" r:id="rId5" name="Check Box 2">
              <controlPr defaultSize="0" autoFill="0" autoLine="0" autoPict="0">
                <anchor moveWithCells="1">
                  <from>
                    <xdr:col>1</xdr:col>
                    <xdr:colOff>1699260</xdr:colOff>
                    <xdr:row>29</xdr:row>
                    <xdr:rowOff>106680</xdr:rowOff>
                  </from>
                  <to>
                    <xdr:col>2</xdr:col>
                    <xdr:colOff>205740</xdr:colOff>
                    <xdr:row>31</xdr:row>
                    <xdr:rowOff>76200</xdr:rowOff>
                  </to>
                </anchor>
              </controlPr>
            </control>
          </mc:Choice>
        </mc:AlternateContent>
        <mc:AlternateContent xmlns:mc="http://schemas.openxmlformats.org/markup-compatibility/2006">
          <mc:Choice Requires="x14">
            <control shapeId="100355" r:id="rId6" name="Check Box 3">
              <controlPr defaultSize="0" autoFill="0" autoLine="0" autoPict="0">
                <anchor moveWithCells="1">
                  <from>
                    <xdr:col>3</xdr:col>
                    <xdr:colOff>746760</xdr:colOff>
                    <xdr:row>29</xdr:row>
                    <xdr:rowOff>152400</xdr:rowOff>
                  </from>
                  <to>
                    <xdr:col>3</xdr:col>
                    <xdr:colOff>990600</xdr:colOff>
                    <xdr:row>31</xdr:row>
                    <xdr:rowOff>22860</xdr:rowOff>
                  </to>
                </anchor>
              </controlPr>
            </control>
          </mc:Choice>
        </mc:AlternateContent>
        <mc:AlternateContent xmlns:mc="http://schemas.openxmlformats.org/markup-compatibility/2006">
          <mc:Choice Requires="x14">
            <control shapeId="100356" r:id="rId7" name="Check Box 4">
              <controlPr defaultSize="0" autoFill="0" autoLine="0" autoPict="0">
                <anchor moveWithCells="1">
                  <from>
                    <xdr:col>3</xdr:col>
                    <xdr:colOff>746760</xdr:colOff>
                    <xdr:row>28</xdr:row>
                    <xdr:rowOff>144780</xdr:rowOff>
                  </from>
                  <to>
                    <xdr:col>3</xdr:col>
                    <xdr:colOff>990600</xdr:colOff>
                    <xdr:row>30</xdr:row>
                    <xdr:rowOff>99060</xdr:rowOff>
                  </to>
                </anchor>
              </controlPr>
            </control>
          </mc:Choice>
        </mc:AlternateContent>
        <mc:AlternateContent xmlns:mc="http://schemas.openxmlformats.org/markup-compatibility/2006">
          <mc:Choice Requires="x14">
            <control shapeId="100357" r:id="rId8" name="Check Box 5">
              <controlPr defaultSize="0" autoFill="0" autoLine="0" autoPict="0">
                <anchor moveWithCells="1">
                  <from>
                    <xdr:col>1</xdr:col>
                    <xdr:colOff>1638300</xdr:colOff>
                    <xdr:row>38</xdr:row>
                    <xdr:rowOff>0</xdr:rowOff>
                  </from>
                  <to>
                    <xdr:col>2</xdr:col>
                    <xdr:colOff>38100</xdr:colOff>
                    <xdr:row>39</xdr:row>
                    <xdr:rowOff>83820</xdr:rowOff>
                  </to>
                </anchor>
              </controlPr>
            </control>
          </mc:Choice>
        </mc:AlternateContent>
        <mc:AlternateContent xmlns:mc="http://schemas.openxmlformats.org/markup-compatibility/2006">
          <mc:Choice Requires="x14">
            <control shapeId="100358" r:id="rId9" name="Check Box 6">
              <controlPr defaultSize="0" autoFill="0" autoLine="0" autoPict="0">
                <anchor moveWithCells="1">
                  <from>
                    <xdr:col>1</xdr:col>
                    <xdr:colOff>1600200</xdr:colOff>
                    <xdr:row>35</xdr:row>
                    <xdr:rowOff>182880</xdr:rowOff>
                  </from>
                  <to>
                    <xdr:col>1</xdr:col>
                    <xdr:colOff>1775460</xdr:colOff>
                    <xdr:row>37</xdr:row>
                    <xdr:rowOff>45720</xdr:rowOff>
                  </to>
                </anchor>
              </controlPr>
            </control>
          </mc:Choice>
        </mc:AlternateContent>
        <mc:AlternateContent xmlns:mc="http://schemas.openxmlformats.org/markup-compatibility/2006">
          <mc:Choice Requires="x14">
            <control shapeId="100359" r:id="rId10" name="Check Box 7">
              <controlPr defaultSize="0" autoFill="0" autoLine="0" autoPict="0">
                <anchor moveWithCells="1">
                  <from>
                    <xdr:col>0</xdr:col>
                    <xdr:colOff>99060</xdr:colOff>
                    <xdr:row>19</xdr:row>
                    <xdr:rowOff>0</xdr:rowOff>
                  </from>
                  <to>
                    <xdr:col>1</xdr:col>
                    <xdr:colOff>121920</xdr:colOff>
                    <xdr:row>20</xdr:row>
                    <xdr:rowOff>22860</xdr:rowOff>
                  </to>
                </anchor>
              </controlPr>
            </control>
          </mc:Choice>
        </mc:AlternateContent>
        <mc:AlternateContent xmlns:mc="http://schemas.openxmlformats.org/markup-compatibility/2006">
          <mc:Choice Requires="x14">
            <control shapeId="100360" r:id="rId11" name="Check Box 8">
              <controlPr defaultSize="0" autoFill="0" autoLine="0" autoPict="0">
                <anchor moveWithCells="1">
                  <from>
                    <xdr:col>5</xdr:col>
                    <xdr:colOff>609600</xdr:colOff>
                    <xdr:row>13</xdr:row>
                    <xdr:rowOff>190500</xdr:rowOff>
                  </from>
                  <to>
                    <xdr:col>6</xdr:col>
                    <xdr:colOff>114300</xdr:colOff>
                    <xdr:row>15</xdr:row>
                    <xdr:rowOff>99060</xdr:rowOff>
                  </to>
                </anchor>
              </controlPr>
            </control>
          </mc:Choice>
        </mc:AlternateContent>
        <mc:AlternateContent xmlns:mc="http://schemas.openxmlformats.org/markup-compatibility/2006">
          <mc:Choice Requires="x14">
            <control shapeId="100361" r:id="rId12" name="Check Box 9">
              <controlPr defaultSize="0" autoFill="0" autoLine="0" autoPict="0">
                <anchor moveWithCells="1">
                  <from>
                    <xdr:col>7</xdr:col>
                    <xdr:colOff>617220</xdr:colOff>
                    <xdr:row>13</xdr:row>
                    <xdr:rowOff>243840</xdr:rowOff>
                  </from>
                  <to>
                    <xdr:col>7</xdr:col>
                    <xdr:colOff>1028700</xdr:colOff>
                    <xdr:row>15</xdr:row>
                    <xdr:rowOff>129540</xdr:rowOff>
                  </to>
                </anchor>
              </controlPr>
            </control>
          </mc:Choice>
        </mc:AlternateContent>
        <mc:AlternateContent xmlns:mc="http://schemas.openxmlformats.org/markup-compatibility/2006">
          <mc:Choice Requires="x14">
            <control shapeId="100362" r:id="rId13" name="Check Box 10">
              <controlPr defaultSize="0" autoFill="0" autoLine="0" autoPict="0">
                <anchor moveWithCells="1">
                  <from>
                    <xdr:col>9</xdr:col>
                    <xdr:colOff>807720</xdr:colOff>
                    <xdr:row>13</xdr:row>
                    <xdr:rowOff>205740</xdr:rowOff>
                  </from>
                  <to>
                    <xdr:col>9</xdr:col>
                    <xdr:colOff>1219200</xdr:colOff>
                    <xdr:row>15</xdr:row>
                    <xdr:rowOff>91440</xdr:rowOff>
                  </to>
                </anchor>
              </controlPr>
            </control>
          </mc:Choice>
        </mc:AlternateContent>
        <mc:AlternateContent xmlns:mc="http://schemas.openxmlformats.org/markup-compatibility/2006">
          <mc:Choice Requires="x14">
            <control shapeId="100363" r:id="rId14" name="Check Box 11">
              <controlPr defaultSize="0" autoFill="0" autoLine="0" autoPict="0">
                <anchor moveWithCells="1">
                  <from>
                    <xdr:col>1</xdr:col>
                    <xdr:colOff>1584960</xdr:colOff>
                    <xdr:row>30</xdr:row>
                    <xdr:rowOff>129540</xdr:rowOff>
                  </from>
                  <to>
                    <xdr:col>2</xdr:col>
                    <xdr:colOff>91440</xdr:colOff>
                    <xdr:row>32</xdr:row>
                    <xdr:rowOff>99060</xdr:rowOff>
                  </to>
                </anchor>
              </controlPr>
            </control>
          </mc:Choice>
        </mc:AlternateContent>
        <mc:AlternateContent xmlns:mc="http://schemas.openxmlformats.org/markup-compatibility/2006">
          <mc:Choice Requires="x14">
            <control shapeId="100364" r:id="rId15" name="Check Box 12">
              <controlPr defaultSize="0" autoFill="0" autoLine="0" autoPict="0">
                <anchor moveWithCells="1">
                  <from>
                    <xdr:col>1</xdr:col>
                    <xdr:colOff>1607820</xdr:colOff>
                    <xdr:row>36</xdr:row>
                    <xdr:rowOff>160020</xdr:rowOff>
                  </from>
                  <to>
                    <xdr:col>2</xdr:col>
                    <xdr:colOff>0</xdr:colOff>
                    <xdr:row>38</xdr:row>
                    <xdr:rowOff>22860</xdr:rowOff>
                  </to>
                </anchor>
              </controlPr>
            </control>
          </mc:Choice>
        </mc:AlternateContent>
        <mc:AlternateContent xmlns:mc="http://schemas.openxmlformats.org/markup-compatibility/2006">
          <mc:Choice Requires="x14">
            <control shapeId="100365" r:id="rId16" name="Check Box 13">
              <controlPr defaultSize="0" autoFill="0" autoLine="0" autoPict="0">
                <anchor moveWithCells="1">
                  <from>
                    <xdr:col>1</xdr:col>
                    <xdr:colOff>1767840</xdr:colOff>
                    <xdr:row>13</xdr:row>
                    <xdr:rowOff>220980</xdr:rowOff>
                  </from>
                  <to>
                    <xdr:col>2</xdr:col>
                    <xdr:colOff>396240</xdr:colOff>
                    <xdr:row>15</xdr:row>
                    <xdr:rowOff>106680</xdr:rowOff>
                  </to>
                </anchor>
              </controlPr>
            </control>
          </mc:Choice>
        </mc:AlternateContent>
        <mc:AlternateContent xmlns:mc="http://schemas.openxmlformats.org/markup-compatibility/2006">
          <mc:Choice Requires="x14">
            <control shapeId="100366" r:id="rId17" name="Check Box 14">
              <controlPr defaultSize="0" autoFill="0" autoLine="0" autoPict="0">
                <anchor moveWithCells="1">
                  <from>
                    <xdr:col>1</xdr:col>
                    <xdr:colOff>22860</xdr:colOff>
                    <xdr:row>13</xdr:row>
                    <xdr:rowOff>198120</xdr:rowOff>
                  </from>
                  <to>
                    <xdr:col>1</xdr:col>
                    <xdr:colOff>434340</xdr:colOff>
                    <xdr:row>15</xdr:row>
                    <xdr:rowOff>83820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AA722-4B17-425D-A010-2E29F87C695F}">
  <sheetPr>
    <tabColor theme="0"/>
    <pageSetUpPr fitToPage="1"/>
  </sheetPr>
  <dimension ref="A1:V50"/>
  <sheetViews>
    <sheetView showGridLines="0" view="pageBreakPreview" topLeftCell="A15" zoomScaleNormal="70" zoomScaleSheetLayoutView="100" workbookViewId="0">
      <selection activeCell="A2" sqref="A2"/>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136</v>
      </c>
      <c r="B1" s="3"/>
      <c r="C1" s="3"/>
      <c r="D1" s="3"/>
      <c r="E1" s="3"/>
      <c r="F1" s="3"/>
      <c r="G1" s="3"/>
      <c r="H1" s="3"/>
      <c r="I1" s="3"/>
      <c r="J1" s="3"/>
    </row>
    <row r="2" spans="1:22" ht="16.2">
      <c r="A2" s="1"/>
      <c r="B2" s="3"/>
      <c r="C2" s="3"/>
      <c r="D2" s="3"/>
      <c r="E2" s="3"/>
      <c r="F2" s="3"/>
      <c r="G2" s="3"/>
      <c r="H2" s="3"/>
      <c r="I2" s="3"/>
      <c r="J2" s="3"/>
    </row>
    <row r="3" spans="1:22" ht="24.9" customHeight="1">
      <c r="A3" s="3"/>
      <c r="B3" s="190" t="s">
        <v>137</v>
      </c>
      <c r="C3" s="190"/>
      <c r="D3" s="190"/>
      <c r="E3" s="190"/>
      <c r="F3" s="190"/>
      <c r="G3" s="190"/>
      <c r="H3" s="190"/>
      <c r="I3" s="190"/>
      <c r="J3" s="190"/>
      <c r="K3" s="191"/>
      <c r="L3" s="191"/>
      <c r="M3" s="191"/>
      <c r="N3" s="191"/>
      <c r="O3" s="191"/>
      <c r="P3" s="191"/>
      <c r="Q3" s="191"/>
      <c r="R3" s="191"/>
      <c r="S3" s="191"/>
      <c r="T3" s="191"/>
      <c r="U3" s="191"/>
    </row>
    <row r="4" spans="1:22" ht="24.9" customHeight="1">
      <c r="A4" s="3"/>
      <c r="B4" s="190"/>
      <c r="C4" s="190"/>
      <c r="D4" s="190"/>
      <c r="E4" s="190"/>
      <c r="F4" s="190"/>
      <c r="G4" s="190"/>
      <c r="H4" s="190"/>
      <c r="I4" s="190"/>
      <c r="J4" s="190"/>
      <c r="K4" s="191"/>
      <c r="L4" s="191"/>
      <c r="M4" s="191"/>
      <c r="N4" s="191"/>
      <c r="O4" s="191"/>
      <c r="P4" s="191"/>
      <c r="Q4" s="191"/>
      <c r="R4" s="191"/>
      <c r="S4" s="191"/>
      <c r="T4" s="191"/>
      <c r="U4" s="191"/>
    </row>
    <row r="5" spans="1:22" s="25" customFormat="1" ht="9.75" customHeight="1">
      <c r="A5" s="23"/>
      <c r="B5" s="24"/>
      <c r="C5" s="24"/>
      <c r="D5" s="24"/>
      <c r="E5" s="24"/>
      <c r="F5" s="24"/>
      <c r="G5" s="24"/>
      <c r="H5" s="24"/>
      <c r="I5" s="24"/>
      <c r="J5" s="24"/>
    </row>
    <row r="6" spans="1:22" s="28" customFormat="1" ht="19.2">
      <c r="A6" s="26"/>
      <c r="B6" s="27"/>
      <c r="C6" s="27"/>
      <c r="D6" s="27"/>
      <c r="E6" s="27"/>
      <c r="F6" s="27"/>
      <c r="G6" s="27"/>
      <c r="H6" s="26"/>
      <c r="I6" s="26"/>
      <c r="J6" s="26"/>
      <c r="O6" s="198" t="s">
        <v>35</v>
      </c>
      <c r="P6" s="198"/>
      <c r="Q6" s="198"/>
      <c r="R6" s="199" t="s">
        <v>54</v>
      </c>
      <c r="S6" s="199"/>
      <c r="T6" s="199"/>
      <c r="U6" s="199"/>
      <c r="V6" s="199"/>
    </row>
    <row r="7" spans="1:22" s="28" customFormat="1" ht="19.2">
      <c r="A7" s="26"/>
      <c r="B7" s="27"/>
      <c r="C7" s="27"/>
      <c r="D7" s="27"/>
      <c r="E7" s="27"/>
      <c r="F7" s="27"/>
      <c r="G7" s="27"/>
      <c r="H7" s="26"/>
      <c r="I7" s="26"/>
      <c r="J7" s="26"/>
      <c r="P7" s="29"/>
      <c r="Q7" s="29"/>
      <c r="R7" s="29"/>
      <c r="S7" s="30"/>
      <c r="T7" s="30"/>
      <c r="U7" s="30"/>
      <c r="V7" s="30"/>
    </row>
    <row r="8" spans="1:22" s="11" customFormat="1" ht="15" thickBot="1">
      <c r="A8" s="13"/>
      <c r="B8" s="13"/>
      <c r="C8" s="17" t="s">
        <v>5</v>
      </c>
      <c r="D8" s="13"/>
      <c r="E8" s="13"/>
      <c r="F8" s="13"/>
      <c r="G8" s="13"/>
      <c r="H8" s="13"/>
      <c r="I8" s="13"/>
      <c r="J8" s="13"/>
    </row>
    <row r="9" spans="1:22" s="11" customFormat="1" ht="23.1" customHeight="1">
      <c r="A9" s="13"/>
      <c r="B9" s="13"/>
      <c r="C9" s="16" t="s">
        <v>4</v>
      </c>
      <c r="D9" s="192" t="s">
        <v>117</v>
      </c>
      <c r="E9" s="193"/>
      <c r="F9" s="193"/>
      <c r="G9" s="193"/>
      <c r="H9" s="193"/>
      <c r="I9" s="193"/>
      <c r="J9" s="193"/>
      <c r="K9" s="194"/>
    </row>
    <row r="10" spans="1:22" s="11" customFormat="1" ht="23.1" customHeight="1">
      <c r="A10" s="13"/>
      <c r="B10" s="13"/>
      <c r="C10" s="15" t="s">
        <v>7</v>
      </c>
      <c r="D10" s="195" t="s">
        <v>116</v>
      </c>
      <c r="E10" s="196"/>
      <c r="F10" s="196"/>
      <c r="G10" s="196"/>
      <c r="H10" s="196"/>
      <c r="I10" s="196"/>
      <c r="J10" s="196"/>
      <c r="K10" s="197"/>
    </row>
    <row r="11" spans="1:22" ht="9.9" customHeight="1">
      <c r="A11" s="3"/>
      <c r="B11" s="3"/>
      <c r="C11" s="3"/>
      <c r="D11" s="3"/>
      <c r="E11" s="3"/>
      <c r="F11" s="3"/>
      <c r="G11" s="3"/>
      <c r="H11" s="3"/>
      <c r="I11" s="3"/>
      <c r="J11" s="3"/>
    </row>
    <row r="12" spans="1:22" ht="20.100000000000001" customHeight="1">
      <c r="A12" s="3"/>
      <c r="B12" s="171" t="s">
        <v>16</v>
      </c>
      <c r="C12" s="171"/>
      <c r="D12" s="171"/>
      <c r="E12" s="172">
        <f>$C$16+$E$16-$G$16</f>
        <v>310000</v>
      </c>
      <c r="F12" s="173"/>
      <c r="G12" s="173"/>
      <c r="H12" s="173"/>
      <c r="I12" s="173"/>
      <c r="J12" s="175" t="s">
        <v>1</v>
      </c>
      <c r="K12" s="176"/>
      <c r="M12" s="170"/>
      <c r="N12" s="170"/>
      <c r="O12" s="170"/>
      <c r="P12" s="170"/>
      <c r="Q12" s="170"/>
      <c r="R12" s="170"/>
      <c r="T12" s="10"/>
      <c r="U12" s="10"/>
    </row>
    <row r="13" spans="1:22" ht="20.100000000000001" customHeight="1" thickBot="1">
      <c r="A13" s="3"/>
      <c r="B13" s="171"/>
      <c r="C13" s="171"/>
      <c r="D13" s="171"/>
      <c r="E13" s="174"/>
      <c r="F13" s="174"/>
      <c r="G13" s="174"/>
      <c r="H13" s="174"/>
      <c r="I13" s="174"/>
      <c r="J13" s="175"/>
      <c r="K13" s="176"/>
      <c r="M13" s="170"/>
      <c r="N13" s="170"/>
      <c r="O13" s="170"/>
      <c r="P13" s="170"/>
      <c r="Q13" s="170"/>
      <c r="R13" s="170"/>
      <c r="T13" s="10"/>
      <c r="U13" s="10"/>
    </row>
    <row r="14" spans="1:22" ht="9.9" customHeight="1">
      <c r="A14" s="3"/>
      <c r="B14" s="3"/>
      <c r="C14" s="3"/>
      <c r="D14" s="3"/>
      <c r="E14" s="3"/>
      <c r="F14" s="3"/>
      <c r="G14" s="3"/>
      <c r="H14" s="3"/>
      <c r="I14" s="3"/>
      <c r="J14" s="3"/>
    </row>
    <row r="15" spans="1:22" ht="39.9" customHeight="1">
      <c r="A15" s="3"/>
      <c r="B15" s="3"/>
      <c r="C15" s="186" t="s">
        <v>15</v>
      </c>
      <c r="D15" s="186"/>
      <c r="E15" s="187" t="s">
        <v>14</v>
      </c>
      <c r="F15" s="188"/>
      <c r="G15" s="177" t="s">
        <v>13</v>
      </c>
      <c r="H15" s="178"/>
      <c r="I15" s="8"/>
      <c r="J15" s="8"/>
    </row>
    <row r="16" spans="1:22" ht="20.100000000000001" customHeight="1">
      <c r="A16" s="3"/>
      <c r="B16" s="3"/>
      <c r="C16" s="179">
        <f>$P$29</f>
        <v>290000</v>
      </c>
      <c r="D16" s="180"/>
      <c r="E16" s="230">
        <f>$S$29</f>
        <v>20000</v>
      </c>
      <c r="F16" s="231"/>
      <c r="G16" s="232"/>
      <c r="H16" s="233"/>
      <c r="I16" s="9"/>
      <c r="J16" s="9"/>
    </row>
    <row r="17" spans="1:21" ht="9.9" customHeight="1">
      <c r="A17" s="3"/>
      <c r="B17" s="3"/>
      <c r="C17" s="3"/>
      <c r="D17" s="3"/>
      <c r="E17" s="3"/>
      <c r="F17" s="3"/>
      <c r="G17" s="3"/>
      <c r="H17" s="3"/>
      <c r="I17" s="3"/>
      <c r="J17" s="3"/>
    </row>
    <row r="18" spans="1:21" s="7" customFormat="1" ht="20.100000000000001" customHeight="1">
      <c r="A18" s="8"/>
      <c r="B18" s="22" t="s">
        <v>12</v>
      </c>
      <c r="C18" s="185" t="s">
        <v>11</v>
      </c>
      <c r="D18" s="185"/>
      <c r="E18" s="185"/>
      <c r="F18" s="185"/>
      <c r="G18" s="185"/>
      <c r="H18" s="185"/>
      <c r="I18" s="185"/>
      <c r="J18" s="185"/>
      <c r="K18" s="189" t="s">
        <v>10</v>
      </c>
      <c r="L18" s="189"/>
      <c r="M18" s="189" t="s">
        <v>2</v>
      </c>
      <c r="N18" s="189"/>
      <c r="O18" s="189"/>
      <c r="P18" s="189" t="s">
        <v>9</v>
      </c>
      <c r="Q18" s="189"/>
      <c r="R18" s="189"/>
      <c r="S18" s="200" t="s">
        <v>3</v>
      </c>
      <c r="T18" s="200"/>
      <c r="U18" s="200"/>
    </row>
    <row r="19" spans="1:21" ht="20.100000000000001" customHeight="1">
      <c r="A19" s="3"/>
      <c r="B19" s="6">
        <v>1</v>
      </c>
      <c r="C19" s="227" t="s">
        <v>58</v>
      </c>
      <c r="D19" s="227"/>
      <c r="E19" s="227"/>
      <c r="F19" s="227"/>
      <c r="G19" s="227"/>
      <c r="H19" s="227"/>
      <c r="I19" s="227"/>
      <c r="J19" s="227"/>
      <c r="K19" s="5">
        <v>2</v>
      </c>
      <c r="L19" s="4" t="s">
        <v>57</v>
      </c>
      <c r="M19" s="228">
        <v>82000</v>
      </c>
      <c r="N19" s="228"/>
      <c r="O19" s="228"/>
      <c r="P19" s="229">
        <f t="shared" ref="P19:P28" si="0">K19*M19</f>
        <v>164000</v>
      </c>
      <c r="Q19" s="229"/>
      <c r="R19" s="229"/>
      <c r="S19" s="228"/>
      <c r="T19" s="228"/>
      <c r="U19" s="228"/>
    </row>
    <row r="20" spans="1:21" ht="20.100000000000001" customHeight="1">
      <c r="A20" s="3"/>
      <c r="B20" s="6">
        <v>2</v>
      </c>
      <c r="C20" s="227" t="s">
        <v>59</v>
      </c>
      <c r="D20" s="227"/>
      <c r="E20" s="227"/>
      <c r="F20" s="227"/>
      <c r="G20" s="227"/>
      <c r="H20" s="227"/>
      <c r="I20" s="227"/>
      <c r="J20" s="227"/>
      <c r="K20" s="5">
        <v>1</v>
      </c>
      <c r="L20" s="4" t="s">
        <v>57</v>
      </c>
      <c r="M20" s="228">
        <v>90000</v>
      </c>
      <c r="N20" s="228"/>
      <c r="O20" s="228"/>
      <c r="P20" s="229">
        <f t="shared" si="0"/>
        <v>90000</v>
      </c>
      <c r="Q20" s="229"/>
      <c r="R20" s="229"/>
      <c r="S20" s="228"/>
      <c r="T20" s="228"/>
      <c r="U20" s="228"/>
    </row>
    <row r="21" spans="1:21" ht="20.100000000000001" customHeight="1">
      <c r="A21" s="3"/>
      <c r="B21" s="6">
        <v>3</v>
      </c>
      <c r="C21" s="227" t="s">
        <v>91</v>
      </c>
      <c r="D21" s="227"/>
      <c r="E21" s="227"/>
      <c r="F21" s="227"/>
      <c r="G21" s="227"/>
      <c r="H21" s="227"/>
      <c r="I21" s="227"/>
      <c r="J21" s="227"/>
      <c r="K21" s="5">
        <v>9</v>
      </c>
      <c r="L21" s="4" t="s">
        <v>90</v>
      </c>
      <c r="M21" s="228">
        <v>4000</v>
      </c>
      <c r="N21" s="228"/>
      <c r="O21" s="228"/>
      <c r="P21" s="229">
        <f t="shared" si="0"/>
        <v>36000</v>
      </c>
      <c r="Q21" s="229"/>
      <c r="R21" s="229"/>
      <c r="S21" s="228"/>
      <c r="T21" s="228"/>
      <c r="U21" s="228"/>
    </row>
    <row r="22" spans="1:21" ht="20.100000000000001" customHeight="1">
      <c r="A22" s="3"/>
      <c r="B22" s="6">
        <v>4</v>
      </c>
      <c r="C22" s="227" t="s">
        <v>89</v>
      </c>
      <c r="D22" s="227"/>
      <c r="E22" s="227"/>
      <c r="F22" s="227"/>
      <c r="G22" s="227"/>
      <c r="H22" s="227"/>
      <c r="I22" s="227"/>
      <c r="J22" s="227"/>
      <c r="K22" s="5">
        <v>1</v>
      </c>
      <c r="L22" s="4" t="s">
        <v>57</v>
      </c>
      <c r="M22" s="228"/>
      <c r="N22" s="228"/>
      <c r="O22" s="228"/>
      <c r="P22" s="229">
        <f t="shared" si="0"/>
        <v>0</v>
      </c>
      <c r="Q22" s="229"/>
      <c r="R22" s="229"/>
      <c r="S22" s="228">
        <v>20000</v>
      </c>
      <c r="T22" s="228"/>
      <c r="U22" s="228"/>
    </row>
    <row r="23" spans="1:21" ht="20.100000000000001" customHeight="1">
      <c r="A23" s="3"/>
      <c r="B23" s="6">
        <v>5</v>
      </c>
      <c r="C23" s="227"/>
      <c r="D23" s="227"/>
      <c r="E23" s="227"/>
      <c r="F23" s="227"/>
      <c r="G23" s="227"/>
      <c r="H23" s="227"/>
      <c r="I23" s="227"/>
      <c r="J23" s="227"/>
      <c r="K23" s="5"/>
      <c r="L23" s="4"/>
      <c r="M23" s="228"/>
      <c r="N23" s="228"/>
      <c r="O23" s="228"/>
      <c r="P23" s="229">
        <f t="shared" si="0"/>
        <v>0</v>
      </c>
      <c r="Q23" s="229"/>
      <c r="R23" s="229"/>
      <c r="S23" s="228"/>
      <c r="T23" s="228"/>
      <c r="U23" s="228"/>
    </row>
    <row r="24" spans="1:21" ht="20.100000000000001" customHeight="1">
      <c r="A24" s="3"/>
      <c r="B24" s="6">
        <v>6</v>
      </c>
      <c r="C24" s="227"/>
      <c r="D24" s="227"/>
      <c r="E24" s="227"/>
      <c r="F24" s="227"/>
      <c r="G24" s="227"/>
      <c r="H24" s="227"/>
      <c r="I24" s="227"/>
      <c r="J24" s="227"/>
      <c r="K24" s="5"/>
      <c r="L24" s="4"/>
      <c r="M24" s="228"/>
      <c r="N24" s="228"/>
      <c r="O24" s="228"/>
      <c r="P24" s="229">
        <f t="shared" si="0"/>
        <v>0</v>
      </c>
      <c r="Q24" s="229"/>
      <c r="R24" s="229"/>
      <c r="S24" s="228"/>
      <c r="T24" s="228"/>
      <c r="U24" s="228"/>
    </row>
    <row r="25" spans="1:21" ht="20.100000000000001" customHeight="1">
      <c r="A25" s="3"/>
      <c r="B25" s="6">
        <v>7</v>
      </c>
      <c r="C25" s="227"/>
      <c r="D25" s="227"/>
      <c r="E25" s="227"/>
      <c r="F25" s="227"/>
      <c r="G25" s="227"/>
      <c r="H25" s="227"/>
      <c r="I25" s="227"/>
      <c r="J25" s="227"/>
      <c r="K25" s="5"/>
      <c r="L25" s="4"/>
      <c r="M25" s="228"/>
      <c r="N25" s="228"/>
      <c r="O25" s="228"/>
      <c r="P25" s="229">
        <f t="shared" si="0"/>
        <v>0</v>
      </c>
      <c r="Q25" s="229"/>
      <c r="R25" s="229"/>
      <c r="S25" s="228"/>
      <c r="T25" s="228"/>
      <c r="U25" s="228"/>
    </row>
    <row r="26" spans="1:21" ht="20.100000000000001" customHeight="1">
      <c r="A26" s="3"/>
      <c r="B26" s="6">
        <v>8</v>
      </c>
      <c r="C26" s="227"/>
      <c r="D26" s="227"/>
      <c r="E26" s="227"/>
      <c r="F26" s="227"/>
      <c r="G26" s="227"/>
      <c r="H26" s="227"/>
      <c r="I26" s="227"/>
      <c r="J26" s="227"/>
      <c r="K26" s="5"/>
      <c r="L26" s="4"/>
      <c r="M26" s="228"/>
      <c r="N26" s="228"/>
      <c r="O26" s="228"/>
      <c r="P26" s="229">
        <f t="shared" si="0"/>
        <v>0</v>
      </c>
      <c r="Q26" s="229"/>
      <c r="R26" s="229"/>
      <c r="S26" s="228"/>
      <c r="T26" s="228"/>
      <c r="U26" s="228"/>
    </row>
    <row r="27" spans="1:21" ht="20.100000000000001" customHeight="1">
      <c r="A27" s="3"/>
      <c r="B27" s="6">
        <v>9</v>
      </c>
      <c r="C27" s="227"/>
      <c r="D27" s="227"/>
      <c r="E27" s="227"/>
      <c r="F27" s="227"/>
      <c r="G27" s="227"/>
      <c r="H27" s="227"/>
      <c r="I27" s="227"/>
      <c r="J27" s="227"/>
      <c r="K27" s="5"/>
      <c r="L27" s="4"/>
      <c r="M27" s="228"/>
      <c r="N27" s="228"/>
      <c r="O27" s="228"/>
      <c r="P27" s="229">
        <f t="shared" si="0"/>
        <v>0</v>
      </c>
      <c r="Q27" s="229"/>
      <c r="R27" s="229"/>
      <c r="S27" s="228"/>
      <c r="T27" s="228"/>
      <c r="U27" s="228"/>
    </row>
    <row r="28" spans="1:21" ht="20.100000000000001" customHeight="1">
      <c r="A28" s="3"/>
      <c r="B28" s="6">
        <v>10</v>
      </c>
      <c r="C28" s="227"/>
      <c r="D28" s="227"/>
      <c r="E28" s="227"/>
      <c r="F28" s="227"/>
      <c r="G28" s="227"/>
      <c r="H28" s="227"/>
      <c r="I28" s="227"/>
      <c r="J28" s="227"/>
      <c r="K28" s="5"/>
      <c r="L28" s="4"/>
      <c r="M28" s="228"/>
      <c r="N28" s="228"/>
      <c r="O28" s="228"/>
      <c r="P28" s="229">
        <f t="shared" si="0"/>
        <v>0</v>
      </c>
      <c r="Q28" s="229"/>
      <c r="R28" s="229"/>
      <c r="S28" s="228"/>
      <c r="T28" s="228"/>
      <c r="U28" s="228"/>
    </row>
    <row r="29" spans="1:21" ht="20.100000000000001" customHeight="1">
      <c r="A29" s="3"/>
      <c r="B29" s="3"/>
      <c r="C29" s="3"/>
      <c r="D29" s="3"/>
      <c r="E29" s="3"/>
      <c r="F29" s="3"/>
      <c r="G29" s="3"/>
      <c r="H29" s="3"/>
      <c r="I29" s="3"/>
      <c r="J29" s="3"/>
      <c r="M29" s="189" t="s">
        <v>0</v>
      </c>
      <c r="N29" s="189"/>
      <c r="O29" s="189"/>
      <c r="P29" s="208">
        <f>SUM(P19:R28)</f>
        <v>290000</v>
      </c>
      <c r="Q29" s="209"/>
      <c r="R29" s="210"/>
      <c r="S29" s="208">
        <f>SUM(S19:U28)</f>
        <v>20000</v>
      </c>
      <c r="T29" s="209"/>
      <c r="U29" s="210"/>
    </row>
    <row r="30" spans="1:21" ht="49.5" customHeight="1">
      <c r="A30" s="3"/>
      <c r="B30" s="3"/>
      <c r="C30" s="3"/>
      <c r="D30" s="3"/>
      <c r="E30" s="3"/>
      <c r="F30" s="3"/>
      <c r="G30" s="3"/>
      <c r="H30" s="3"/>
      <c r="I30" s="3"/>
      <c r="J30" s="3"/>
    </row>
    <row r="31" spans="1:21" ht="20.100000000000001" customHeight="1">
      <c r="A31" s="3"/>
      <c r="B31" s="205" t="s">
        <v>8</v>
      </c>
      <c r="C31" s="185"/>
      <c r="D31" s="225"/>
      <c r="E31" s="225"/>
      <c r="F31" s="225"/>
      <c r="G31" s="225"/>
      <c r="H31" s="225"/>
      <c r="I31" s="225"/>
      <c r="J31" s="225"/>
      <c r="K31" s="226"/>
      <c r="L31" s="226"/>
      <c r="M31" s="226"/>
      <c r="N31" s="226"/>
      <c r="O31" s="226"/>
      <c r="P31" s="226"/>
      <c r="Q31" s="226"/>
      <c r="R31" s="226"/>
      <c r="S31" s="226"/>
      <c r="T31" s="226"/>
      <c r="U31" s="226"/>
    </row>
    <row r="32" spans="1:21" ht="20.100000000000001" customHeight="1">
      <c r="A32" s="3"/>
      <c r="B32" s="185"/>
      <c r="C32" s="185"/>
      <c r="D32" s="225"/>
      <c r="E32" s="225"/>
      <c r="F32" s="225"/>
      <c r="G32" s="225"/>
      <c r="H32" s="225"/>
      <c r="I32" s="225"/>
      <c r="J32" s="225"/>
      <c r="K32" s="226"/>
      <c r="L32" s="226"/>
      <c r="M32" s="226"/>
      <c r="N32" s="226"/>
      <c r="O32" s="226"/>
      <c r="P32" s="226"/>
      <c r="Q32" s="226"/>
      <c r="R32" s="226"/>
      <c r="S32" s="226"/>
      <c r="T32" s="226"/>
      <c r="U32" s="226"/>
    </row>
    <row r="33" spans="1:22" ht="20.100000000000001" customHeight="1">
      <c r="A33" s="3"/>
      <c r="B33" s="185"/>
      <c r="C33" s="185"/>
      <c r="D33" s="225"/>
      <c r="E33" s="225"/>
      <c r="F33" s="225"/>
      <c r="G33" s="225"/>
      <c r="H33" s="225"/>
      <c r="I33" s="225"/>
      <c r="J33" s="225"/>
      <c r="K33" s="226"/>
      <c r="L33" s="226"/>
      <c r="M33" s="226"/>
      <c r="N33" s="226"/>
      <c r="O33" s="226"/>
      <c r="P33" s="226"/>
      <c r="Q33" s="226"/>
      <c r="R33" s="226"/>
      <c r="S33" s="226"/>
      <c r="T33" s="226"/>
      <c r="U33" s="226"/>
    </row>
    <row r="34" spans="1:22" ht="105" customHeight="1">
      <c r="A34" s="3"/>
      <c r="B34" s="185"/>
      <c r="C34" s="185"/>
      <c r="D34" s="225"/>
      <c r="E34" s="225"/>
      <c r="F34" s="225"/>
      <c r="G34" s="225"/>
      <c r="H34" s="225"/>
      <c r="I34" s="225"/>
      <c r="J34" s="225"/>
      <c r="K34" s="226"/>
      <c r="L34" s="226"/>
      <c r="M34" s="226"/>
      <c r="N34" s="226"/>
      <c r="O34" s="226"/>
      <c r="P34" s="226"/>
      <c r="Q34" s="226"/>
      <c r="R34" s="226"/>
      <c r="S34" s="226"/>
      <c r="T34" s="226"/>
      <c r="U34" s="226"/>
    </row>
    <row r="35" spans="1:22" ht="30" customHeight="1">
      <c r="A35" s="3"/>
      <c r="B35" s="204"/>
      <c r="C35" s="204"/>
      <c r="D35" s="204"/>
      <c r="E35" s="204"/>
      <c r="F35" s="204"/>
      <c r="G35" s="204"/>
      <c r="H35" s="204"/>
      <c r="I35" s="204"/>
      <c r="J35" s="204"/>
      <c r="K35" s="204"/>
      <c r="L35" s="204"/>
      <c r="M35" s="204"/>
      <c r="N35" s="204"/>
      <c r="O35" s="204"/>
      <c r="P35" s="204"/>
      <c r="Q35" s="204"/>
      <c r="R35" s="204"/>
      <c r="S35" s="204"/>
      <c r="T35" s="204"/>
      <c r="U35" s="204"/>
    </row>
    <row r="36" spans="1:22" ht="30" customHeight="1">
      <c r="A36" s="3"/>
      <c r="B36" s="169"/>
      <c r="C36" s="169"/>
      <c r="D36" s="169"/>
      <c r="E36" s="169"/>
      <c r="F36" s="169"/>
      <c r="G36" s="169"/>
      <c r="H36" s="169"/>
      <c r="I36" s="169"/>
      <c r="J36" s="169"/>
      <c r="K36" s="169"/>
      <c r="L36" s="169"/>
      <c r="M36" s="169"/>
      <c r="N36" s="169"/>
      <c r="O36" s="169"/>
      <c r="P36" s="169"/>
      <c r="Q36" s="169"/>
      <c r="R36" s="169"/>
      <c r="S36" s="169"/>
      <c r="T36" s="169"/>
      <c r="U36" s="169"/>
    </row>
    <row r="37" spans="1:22" ht="30" customHeight="1">
      <c r="A37" s="3"/>
      <c r="B37" s="169"/>
      <c r="C37" s="169"/>
      <c r="D37" s="169"/>
      <c r="E37" s="169"/>
      <c r="F37" s="169"/>
      <c r="G37" s="169"/>
      <c r="H37" s="169"/>
      <c r="I37" s="169"/>
      <c r="J37" s="169"/>
      <c r="K37" s="169"/>
      <c r="L37" s="169"/>
      <c r="M37" s="169"/>
      <c r="N37" s="169"/>
      <c r="O37" s="169"/>
      <c r="P37" s="169"/>
      <c r="Q37" s="169"/>
      <c r="R37" s="169"/>
      <c r="S37" s="169"/>
      <c r="T37" s="169"/>
      <c r="U37" s="169"/>
    </row>
    <row r="38" spans="1:22" ht="30" customHeight="1">
      <c r="A38" s="3"/>
      <c r="B38" s="169"/>
      <c r="C38" s="169"/>
      <c r="D38" s="169"/>
      <c r="E38" s="169"/>
      <c r="F38" s="169"/>
      <c r="G38" s="169"/>
      <c r="H38" s="169"/>
      <c r="I38" s="169"/>
      <c r="J38" s="169"/>
      <c r="K38" s="169"/>
      <c r="L38" s="169"/>
      <c r="M38" s="169"/>
      <c r="N38" s="169"/>
      <c r="O38" s="169"/>
      <c r="P38" s="169"/>
      <c r="Q38" s="169"/>
      <c r="R38" s="169"/>
      <c r="S38" s="169"/>
      <c r="T38" s="169"/>
      <c r="U38" s="169"/>
    </row>
    <row r="39" spans="1:22" ht="30" customHeight="1">
      <c r="A39" s="3"/>
      <c r="B39" s="169"/>
      <c r="C39" s="169"/>
      <c r="D39" s="169"/>
      <c r="E39" s="169"/>
      <c r="F39" s="169"/>
      <c r="G39" s="169"/>
      <c r="H39" s="169"/>
      <c r="I39" s="169"/>
      <c r="J39" s="169"/>
      <c r="K39" s="169"/>
      <c r="L39" s="169"/>
      <c r="M39" s="169"/>
      <c r="N39" s="169"/>
      <c r="O39" s="169"/>
      <c r="P39" s="169"/>
      <c r="Q39" s="169"/>
      <c r="R39" s="169"/>
      <c r="S39" s="169"/>
      <c r="T39" s="169"/>
      <c r="U39" s="169"/>
    </row>
    <row r="40" spans="1:22" ht="30" customHeight="1">
      <c r="A40" s="3"/>
      <c r="B40" s="3"/>
      <c r="C40" s="169"/>
      <c r="D40" s="169"/>
      <c r="E40" s="169"/>
      <c r="F40" s="169"/>
      <c r="G40" s="169"/>
      <c r="H40" s="169"/>
      <c r="I40" s="169"/>
      <c r="J40" s="169"/>
      <c r="K40" s="169"/>
      <c r="L40" s="169"/>
      <c r="M40" s="169"/>
      <c r="N40" s="169"/>
      <c r="O40" s="169"/>
      <c r="P40" s="169"/>
      <c r="Q40" s="169"/>
      <c r="R40" s="169"/>
      <c r="S40" s="169"/>
      <c r="T40" s="169"/>
      <c r="U40" s="169"/>
      <c r="V40" s="169"/>
    </row>
    <row r="41" spans="1:22" ht="20.100000000000001" customHeight="1">
      <c r="A41" s="3"/>
      <c r="B41" s="3"/>
      <c r="C41" s="169"/>
      <c r="D41" s="169"/>
      <c r="E41" s="169"/>
      <c r="F41" s="169"/>
      <c r="G41" s="169"/>
      <c r="H41" s="169"/>
      <c r="I41" s="169"/>
      <c r="J41" s="169"/>
      <c r="K41" s="169"/>
      <c r="L41" s="169"/>
      <c r="M41" s="169"/>
      <c r="N41" s="169"/>
      <c r="O41" s="169"/>
      <c r="P41" s="169"/>
      <c r="Q41" s="169"/>
      <c r="R41" s="169"/>
      <c r="S41" s="169"/>
      <c r="T41" s="169"/>
      <c r="U41" s="169"/>
      <c r="V41" s="169"/>
    </row>
    <row r="42" spans="1:22" ht="20.100000000000001" customHeight="1">
      <c r="C42" s="169"/>
      <c r="D42" s="169"/>
      <c r="E42" s="169"/>
      <c r="F42" s="169"/>
      <c r="G42" s="169"/>
      <c r="H42" s="169"/>
      <c r="I42" s="169"/>
      <c r="J42" s="169"/>
      <c r="K42" s="169"/>
      <c r="L42" s="169"/>
      <c r="M42" s="169"/>
      <c r="N42" s="169"/>
      <c r="O42" s="169"/>
      <c r="P42" s="169"/>
      <c r="Q42" s="169"/>
      <c r="R42" s="169"/>
      <c r="S42" s="169"/>
      <c r="T42" s="169"/>
      <c r="U42" s="169"/>
      <c r="V42" s="169"/>
    </row>
    <row r="43" spans="1:22" ht="20.100000000000001" customHeight="1">
      <c r="C43" s="169"/>
      <c r="D43" s="169"/>
      <c r="E43" s="169"/>
      <c r="F43" s="169"/>
      <c r="G43" s="169"/>
      <c r="H43" s="169"/>
      <c r="I43" s="169"/>
      <c r="J43" s="169"/>
      <c r="K43" s="169"/>
      <c r="L43" s="169"/>
      <c r="M43" s="169"/>
      <c r="N43" s="169"/>
      <c r="O43" s="169"/>
      <c r="P43" s="169"/>
      <c r="Q43" s="169"/>
      <c r="R43" s="169"/>
      <c r="S43" s="169"/>
      <c r="T43" s="169"/>
      <c r="U43" s="169"/>
      <c r="V43" s="169"/>
    </row>
    <row r="44" spans="1:22" ht="20.100000000000001" customHeight="1">
      <c r="C44" s="169"/>
      <c r="D44" s="169"/>
      <c r="E44" s="169"/>
      <c r="F44" s="169"/>
      <c r="G44" s="169"/>
      <c r="H44" s="169"/>
      <c r="I44" s="169"/>
      <c r="J44" s="169"/>
      <c r="K44" s="169"/>
      <c r="L44" s="169"/>
      <c r="M44" s="169"/>
      <c r="N44" s="169"/>
      <c r="O44" s="169"/>
      <c r="P44" s="169"/>
      <c r="Q44" s="169"/>
      <c r="R44" s="169"/>
      <c r="S44" s="169"/>
      <c r="T44" s="169"/>
      <c r="U44" s="169"/>
      <c r="V44" s="169"/>
    </row>
    <row r="45" spans="1:22" ht="20.100000000000001" customHeight="1"/>
    <row r="46" spans="1:22" ht="20.100000000000001" customHeight="1"/>
    <row r="47" spans="1:22" ht="20.100000000000001" customHeight="1"/>
    <row r="48" spans="1:22" ht="20.100000000000001" customHeight="1"/>
    <row r="49" ht="20.100000000000001" customHeight="1"/>
    <row r="50" ht="20.100000000000001" customHeight="1"/>
  </sheetData>
  <mergeCells count="69">
    <mergeCell ref="M12:R12"/>
    <mergeCell ref="M13:R13"/>
    <mergeCell ref="B3:U4"/>
    <mergeCell ref="O6:Q6"/>
    <mergeCell ref="R6:V6"/>
    <mergeCell ref="D9:K9"/>
    <mergeCell ref="D10:K10"/>
    <mergeCell ref="B12:D13"/>
    <mergeCell ref="E12:I13"/>
    <mergeCell ref="J12:K13"/>
    <mergeCell ref="C19:J19"/>
    <mergeCell ref="M19:O19"/>
    <mergeCell ref="P19:R19"/>
    <mergeCell ref="S19:U19"/>
    <mergeCell ref="C15:D15"/>
    <mergeCell ref="E15:F15"/>
    <mergeCell ref="G15:H15"/>
    <mergeCell ref="C16:D16"/>
    <mergeCell ref="E16:F16"/>
    <mergeCell ref="G16:H16"/>
    <mergeCell ref="C18:J18"/>
    <mergeCell ref="K18:L18"/>
    <mergeCell ref="M18:O18"/>
    <mergeCell ref="P18:R18"/>
    <mergeCell ref="S18:U18"/>
    <mergeCell ref="C20:J20"/>
    <mergeCell ref="M20:O20"/>
    <mergeCell ref="P20:R20"/>
    <mergeCell ref="S20:U20"/>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M29:O29"/>
    <mergeCell ref="P29:R29"/>
    <mergeCell ref="S29:U29"/>
    <mergeCell ref="B31:C34"/>
    <mergeCell ref="D31:U34"/>
    <mergeCell ref="B35:U39"/>
    <mergeCell ref="C40:V41"/>
    <mergeCell ref="C42:V44"/>
  </mergeCells>
  <phoneticPr fontId="12"/>
  <dataValidations count="3">
    <dataValidation type="list" allowBlank="1" showInputMessage="1" showErrorMessage="1" sqref="L19:L28" xr:uid="{07A65065-6C0C-4B5F-B7AC-29376D086EEA}">
      <formula1>"式,台"</formula1>
    </dataValidation>
    <dataValidation type="whole" allowBlank="1" showInputMessage="1" showErrorMessage="1" sqref="K19:K28" xr:uid="{16638BCB-1A1C-43F1-A64B-C8ABE30CC896}">
      <formula1>1</formula1>
      <formula2>100</formula2>
    </dataValidation>
    <dataValidation imeMode="halfAlpha" allowBlank="1" showInputMessage="1" showErrorMessage="1" sqref="M19:R28" xr:uid="{0351A322-7782-4F34-9A4E-4841457AAC42}"/>
  </dataValidations>
  <printOptions horizontalCentered="1"/>
  <pageMargins left="0.23622047244094491" right="0.23622047244094491" top="0.74803149606299213" bottom="0.74803149606299213" header="0.31496062992125984" footer="0.31496062992125984"/>
  <pageSetup paperSize="9" scale="7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D20C8F5-B162-4CF1-A83B-94B08B40DCEB}">
  <ds:schemaRefs>
    <ds:schemaRef ds:uri="9302029e-8bbc-4893-b767-4a248ffcb74e"/>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Sheet1</vt:lpstr>
      <vt:lpstr>別紙５（事業者調査票）</vt:lpstr>
      <vt:lpstr>別紙６（事業計画書（総括））</vt:lpstr>
      <vt:lpstr>別紙７（事業計画書）</vt:lpstr>
      <vt:lpstr>別紙８（積算内訳）</vt:lpstr>
      <vt:lpstr>（記載例）別紙５（事業者調査票）</vt:lpstr>
      <vt:lpstr>（記載例）別紙６（事業計画書（総括））</vt:lpstr>
      <vt:lpstr>（記載例）別紙７（事業計画書） </vt:lpstr>
      <vt:lpstr>（記載例）別紙８（積算内訳）</vt:lpstr>
      <vt:lpstr>県使用</vt:lpstr>
      <vt:lpstr>別紙４ (2)</vt:lpstr>
      <vt:lpstr>'（記載例）別紙５（事業者調査票）'!Print_Area</vt:lpstr>
      <vt:lpstr>'（記載例）別紙６（事業計画書（総括））'!Print_Area</vt:lpstr>
      <vt:lpstr>'（記載例）別紙７（事業計画書） '!Print_Area</vt:lpstr>
      <vt:lpstr>'（記載例）別紙８（積算内訳）'!Print_Area</vt:lpstr>
      <vt:lpstr>'別紙４ (2)'!Print_Area</vt:lpstr>
      <vt:lpstr>'別紙５（事業者調査票）'!Print_Area</vt:lpstr>
      <vt:lpstr>'別紙６（事業計画書（総括））'!Print_Area</vt:lpstr>
      <vt:lpstr>'別紙７（事業計画書）'!Print_Area</vt:lpstr>
      <vt:lpstr>'別紙８（積算内訳）'!Print_Area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2024-06-06T11:31:50Z</cp:lastPrinted>
  <dcterms:created xsi:type="dcterms:W3CDTF">2006-04-10T04:26:56Z</dcterms:created>
  <dcterms:modified xsi:type="dcterms:W3CDTF">2025-02-07T03:34:54Z</dcterms:modified>
</cp:coreProperties>
</file>